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26" i="1" l="1"/>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F12" i="1" s="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48" i="21"/>
  <c r="A14" i="19"/>
  <c r="A15" i="21"/>
  <c r="A49" i="25"/>
  <c r="A13" i="25"/>
  <c r="A120" i="25" l="1"/>
  <c r="A120" i="19"/>
  <c r="C15" i="2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E156" i="28" l="1"/>
  <c r="I156" i="28"/>
  <c r="M156" i="28"/>
  <c r="Q156" i="28"/>
  <c r="U156" i="28"/>
  <c r="Y156" i="28"/>
  <c r="C156" i="28"/>
  <c r="G156" i="28"/>
  <c r="K156" i="28"/>
  <c r="O156" i="28"/>
  <c r="S156" i="28"/>
  <c r="W156" i="28"/>
  <c r="D156" i="28"/>
  <c r="L156" i="28"/>
  <c r="T156" i="28"/>
  <c r="F156" i="28"/>
  <c r="H156" i="28"/>
  <c r="P156" i="28"/>
  <c r="X156" i="28"/>
  <c r="J156" i="28"/>
  <c r="R156" i="28"/>
  <c r="B156" i="28"/>
  <c r="N156" i="28"/>
  <c r="V156" i="28"/>
  <c r="D16" i="2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D191" i="28" l="1"/>
  <c r="H191" i="28"/>
  <c r="L191" i="28"/>
  <c r="P191" i="28"/>
  <c r="T191" i="28"/>
  <c r="X191" i="28"/>
  <c r="G191" i="28"/>
  <c r="M191" i="28"/>
  <c r="R191" i="28"/>
  <c r="W191" i="28"/>
  <c r="E191" i="28"/>
  <c r="J191" i="28"/>
  <c r="O191" i="28"/>
  <c r="U191" i="28"/>
  <c r="K191" i="28"/>
  <c r="V191" i="28"/>
  <c r="C191" i="28"/>
  <c r="Y191" i="28"/>
  <c r="F191" i="28"/>
  <c r="Q191" i="28"/>
  <c r="I191" i="28"/>
  <c r="S191" i="28"/>
  <c r="B191" i="28"/>
  <c r="N191" i="28"/>
  <c r="F157" i="28"/>
  <c r="J157" i="28"/>
  <c r="N157" i="28"/>
  <c r="R157" i="28"/>
  <c r="V157" i="28"/>
  <c r="D157" i="28"/>
  <c r="H157" i="28"/>
  <c r="L157" i="28"/>
  <c r="P157" i="28"/>
  <c r="T157" i="28"/>
  <c r="X157" i="28"/>
  <c r="E157" i="28"/>
  <c r="M157" i="28"/>
  <c r="U157" i="28"/>
  <c r="B157" i="28"/>
  <c r="G157" i="28"/>
  <c r="W157" i="28"/>
  <c r="I157" i="28"/>
  <c r="Q157" i="28"/>
  <c r="Y157" i="28"/>
  <c r="C157" i="28"/>
  <c r="K157" i="28"/>
  <c r="S157" i="28"/>
  <c r="O157" i="28"/>
  <c r="E17" i="2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7" i="19"/>
  <c r="F156" i="21" l="1"/>
  <c r="J156" i="21"/>
  <c r="N156" i="21"/>
  <c r="R156" i="21"/>
  <c r="V156" i="21"/>
  <c r="B156" i="21"/>
  <c r="D156" i="21"/>
  <c r="H156" i="21"/>
  <c r="L156" i="21"/>
  <c r="P156" i="21"/>
  <c r="T156" i="21"/>
  <c r="X156" i="21"/>
  <c r="E156" i="21"/>
  <c r="M156" i="21"/>
  <c r="U156" i="21"/>
  <c r="C156" i="21"/>
  <c r="O156" i="21"/>
  <c r="Y156" i="21"/>
  <c r="I156" i="21"/>
  <c r="S156" i="21"/>
  <c r="K156" i="21"/>
  <c r="Q156" i="21"/>
  <c r="W156" i="21"/>
  <c r="G156" i="21"/>
  <c r="C158" i="28"/>
  <c r="G158" i="28"/>
  <c r="K158" i="28"/>
  <c r="O158" i="28"/>
  <c r="S158" i="28"/>
  <c r="W158" i="28"/>
  <c r="B158" i="28"/>
  <c r="E158" i="28"/>
  <c r="I158" i="28"/>
  <c r="M158" i="28"/>
  <c r="Q158" i="28"/>
  <c r="U158" i="28"/>
  <c r="Y158" i="28"/>
  <c r="F158" i="28"/>
  <c r="N158" i="28"/>
  <c r="V158" i="28"/>
  <c r="P158" i="28"/>
  <c r="J158" i="28"/>
  <c r="R158" i="28"/>
  <c r="D158" i="28"/>
  <c r="L158" i="28"/>
  <c r="T158" i="28"/>
  <c r="H158" i="28"/>
  <c r="X158" i="28"/>
  <c r="E192" i="28"/>
  <c r="I192" i="28"/>
  <c r="M192" i="28"/>
  <c r="Q192" i="28"/>
  <c r="U192" i="28"/>
  <c r="Y192" i="28"/>
  <c r="F192" i="28"/>
  <c r="K192" i="28"/>
  <c r="P192" i="28"/>
  <c r="V192" i="28"/>
  <c r="C192" i="28"/>
  <c r="H192" i="28"/>
  <c r="N192" i="28"/>
  <c r="S192" i="28"/>
  <c r="X192" i="28"/>
  <c r="J192" i="28"/>
  <c r="T192" i="28"/>
  <c r="B192" i="28"/>
  <c r="W192" i="28"/>
  <c r="D192" i="28"/>
  <c r="O192" i="28"/>
  <c r="G192" i="28"/>
  <c r="R192" i="28"/>
  <c r="L192" i="28"/>
  <c r="D226" i="28"/>
  <c r="H226" i="28"/>
  <c r="L226" i="28"/>
  <c r="P226" i="28"/>
  <c r="T226" i="28"/>
  <c r="X226" i="28"/>
  <c r="E226" i="28"/>
  <c r="J226" i="28"/>
  <c r="O226" i="28"/>
  <c r="U226" i="28"/>
  <c r="B226" i="28"/>
  <c r="G226" i="28"/>
  <c r="M226" i="28"/>
  <c r="R226" i="28"/>
  <c r="W226" i="28"/>
  <c r="I226" i="28"/>
  <c r="S226" i="28"/>
  <c r="K226" i="28"/>
  <c r="V226" i="28"/>
  <c r="C226" i="28"/>
  <c r="N226" i="28"/>
  <c r="Y226" i="28"/>
  <c r="F226" i="28"/>
  <c r="Q226" i="28"/>
  <c r="A191" i="21"/>
  <c r="E121" i="2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F88" i="28"/>
  <c r="J88" i="28"/>
  <c r="N88" i="28"/>
  <c r="R88" i="28"/>
  <c r="V88" i="28"/>
  <c r="C88" i="28"/>
  <c r="G88" i="28"/>
  <c r="K88" i="28"/>
  <c r="O88" i="28"/>
  <c r="S88" i="28"/>
  <c r="W88" i="28"/>
  <c r="B88" i="28"/>
  <c r="H88" i="28"/>
  <c r="P88" i="28"/>
  <c r="X88" i="28"/>
  <c r="D88" i="28"/>
  <c r="M88" i="28"/>
  <c r="Y88" i="28"/>
  <c r="T88" i="28"/>
  <c r="U88" i="28"/>
  <c r="E88" i="28"/>
  <c r="Q88" i="28"/>
  <c r="I88" i="28"/>
  <c r="L88"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F193" i="28" l="1"/>
  <c r="J193" i="28"/>
  <c r="N193" i="28"/>
  <c r="R193" i="28"/>
  <c r="V193" i="28"/>
  <c r="D193" i="28"/>
  <c r="I193" i="28"/>
  <c r="O193" i="28"/>
  <c r="T193" i="28"/>
  <c r="Y193" i="28"/>
  <c r="B193" i="28"/>
  <c r="G193" i="28"/>
  <c r="L193" i="28"/>
  <c r="Q193" i="28"/>
  <c r="W193" i="28"/>
  <c r="H193" i="28"/>
  <c r="S193" i="28"/>
  <c r="U193" i="28"/>
  <c r="C193" i="28"/>
  <c r="M193" i="28"/>
  <c r="X193" i="28"/>
  <c r="E193" i="28"/>
  <c r="P193" i="28"/>
  <c r="K193" i="28"/>
  <c r="E227" i="28"/>
  <c r="I227" i="28"/>
  <c r="M227" i="28"/>
  <c r="Q227" i="28"/>
  <c r="U227" i="28"/>
  <c r="Y227" i="28"/>
  <c r="B227" i="28"/>
  <c r="C227" i="28"/>
  <c r="H227" i="28"/>
  <c r="N227" i="28"/>
  <c r="S227" i="28"/>
  <c r="X227" i="28"/>
  <c r="F227" i="28"/>
  <c r="K227" i="28"/>
  <c r="P227" i="28"/>
  <c r="V227" i="28"/>
  <c r="G227" i="28"/>
  <c r="R227" i="28"/>
  <c r="T227" i="28"/>
  <c r="L227" i="28"/>
  <c r="W227" i="28"/>
  <c r="D227" i="28"/>
  <c r="O227" i="28"/>
  <c r="J227" i="28"/>
  <c r="D261" i="28"/>
  <c r="H261" i="28"/>
  <c r="L261" i="28"/>
  <c r="P261" i="28"/>
  <c r="T261" i="28"/>
  <c r="X261" i="28"/>
  <c r="G261" i="28"/>
  <c r="M261" i="28"/>
  <c r="R261" i="28"/>
  <c r="W261" i="28"/>
  <c r="E261" i="28"/>
  <c r="J261" i="28"/>
  <c r="O261" i="28"/>
  <c r="U261" i="28"/>
  <c r="B261" i="28"/>
  <c r="F261" i="28"/>
  <c r="Q261" i="28"/>
  <c r="I261" i="28"/>
  <c r="S261" i="28"/>
  <c r="K261" i="28"/>
  <c r="V261" i="28"/>
  <c r="C261" i="28"/>
  <c r="N261" i="28"/>
  <c r="Y261"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C157" i="21"/>
  <c r="G157" i="21"/>
  <c r="K157" i="21"/>
  <c r="O157" i="21"/>
  <c r="S157" i="21"/>
  <c r="W157" i="21"/>
  <c r="E157" i="21"/>
  <c r="I157" i="21"/>
  <c r="M157" i="21"/>
  <c r="Q157" i="21"/>
  <c r="U157" i="21"/>
  <c r="Y157" i="21"/>
  <c r="B157" i="21"/>
  <c r="F157" i="21"/>
  <c r="N157" i="21"/>
  <c r="V157" i="21"/>
  <c r="L157" i="21"/>
  <c r="X157" i="21"/>
  <c r="H157" i="21"/>
  <c r="R157" i="21"/>
  <c r="J157" i="21"/>
  <c r="P157" i="21"/>
  <c r="T157" i="21"/>
  <c r="D157" i="21"/>
  <c r="D159" i="28"/>
  <c r="H159" i="28"/>
  <c r="L159" i="28"/>
  <c r="P159" i="28"/>
  <c r="T159" i="28"/>
  <c r="X159" i="28"/>
  <c r="F159" i="28"/>
  <c r="J159" i="28"/>
  <c r="N159" i="28"/>
  <c r="R159" i="28"/>
  <c r="V159" i="28"/>
  <c r="G159" i="28"/>
  <c r="O159" i="28"/>
  <c r="W159" i="28"/>
  <c r="I159" i="28"/>
  <c r="Y159" i="28"/>
  <c r="C159" i="28"/>
  <c r="K159" i="28"/>
  <c r="S159" i="28"/>
  <c r="E159" i="28"/>
  <c r="M159" i="28"/>
  <c r="U159" i="28"/>
  <c r="Q159" i="28"/>
  <c r="B159" i="28"/>
  <c r="C191" i="21"/>
  <c r="G191" i="21"/>
  <c r="K191" i="21"/>
  <c r="O191" i="21"/>
  <c r="S191" i="21"/>
  <c r="W191" i="21"/>
  <c r="E191" i="21"/>
  <c r="I191" i="21"/>
  <c r="M191" i="21"/>
  <c r="Q191" i="21"/>
  <c r="U191" i="21"/>
  <c r="Y191" i="21"/>
  <c r="J191" i="21"/>
  <c r="R191" i="21"/>
  <c r="B191" i="21"/>
  <c r="F191" i="21"/>
  <c r="N191" i="21"/>
  <c r="V191" i="21"/>
  <c r="P191" i="21"/>
  <c r="L191" i="21"/>
  <c r="D191" i="21"/>
  <c r="X191" i="21"/>
  <c r="H191" i="21"/>
  <c r="T191" i="21"/>
  <c r="F122" i="2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F19" i="28"/>
  <c r="J19" i="28"/>
  <c r="N19" i="28"/>
  <c r="R19" i="28"/>
  <c r="V19" i="28"/>
  <c r="C19" i="28"/>
  <c r="H19" i="28"/>
  <c r="M19" i="28"/>
  <c r="S19" i="28"/>
  <c r="X19" i="28"/>
  <c r="I19" i="28"/>
  <c r="P19" i="28"/>
  <c r="W19" i="28"/>
  <c r="B19" i="28"/>
  <c r="E19" i="28"/>
  <c r="T19" i="28"/>
  <c r="G19" i="28"/>
  <c r="U19" i="28"/>
  <c r="D19" i="28"/>
  <c r="K19" i="28"/>
  <c r="Q19" i="28"/>
  <c r="Y19" i="28"/>
  <c r="L19" i="28"/>
  <c r="O19"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F228" i="28" l="1"/>
  <c r="J228" i="28"/>
  <c r="N228" i="28"/>
  <c r="R228" i="28"/>
  <c r="V228" i="28"/>
  <c r="G228" i="28"/>
  <c r="L228" i="28"/>
  <c r="Q228" i="28"/>
  <c r="W228" i="28"/>
  <c r="D228" i="28"/>
  <c r="I228" i="28"/>
  <c r="O228" i="28"/>
  <c r="T228" i="28"/>
  <c r="Y228" i="28"/>
  <c r="B228" i="28"/>
  <c r="E228" i="28"/>
  <c r="P228" i="28"/>
  <c r="H228" i="28"/>
  <c r="S228" i="28"/>
  <c r="K228" i="28"/>
  <c r="U228" i="28"/>
  <c r="C228" i="28"/>
  <c r="M228" i="28"/>
  <c r="X228" i="28"/>
  <c r="D297" i="28"/>
  <c r="H297" i="28"/>
  <c r="L297" i="28"/>
  <c r="P297" i="28"/>
  <c r="T297" i="28"/>
  <c r="X297" i="28"/>
  <c r="E297" i="28"/>
  <c r="J297" i="28"/>
  <c r="O297" i="28"/>
  <c r="U297" i="28"/>
  <c r="B297" i="28"/>
  <c r="G297" i="28"/>
  <c r="M297" i="28"/>
  <c r="R297" i="28"/>
  <c r="W297" i="28"/>
  <c r="C297" i="28"/>
  <c r="N297" i="28"/>
  <c r="Y297" i="28"/>
  <c r="F297" i="28"/>
  <c r="Q297" i="28"/>
  <c r="I297" i="28"/>
  <c r="S297" i="28"/>
  <c r="K297" i="28"/>
  <c r="V297" i="28"/>
  <c r="C194" i="28"/>
  <c r="G194" i="28"/>
  <c r="K194" i="28"/>
  <c r="O194" i="28"/>
  <c r="S194" i="28"/>
  <c r="W194" i="28"/>
  <c r="H194" i="28"/>
  <c r="M194" i="28"/>
  <c r="R194" i="28"/>
  <c r="X194" i="28"/>
  <c r="E194" i="28"/>
  <c r="J194" i="28"/>
  <c r="P194" i="28"/>
  <c r="U194" i="28"/>
  <c r="F194" i="28"/>
  <c r="Q194" i="28"/>
  <c r="T194" i="28"/>
  <c r="B194" i="28"/>
  <c r="L194" i="28"/>
  <c r="V194" i="28"/>
  <c r="D194" i="28"/>
  <c r="N194" i="28"/>
  <c r="Y194" i="28"/>
  <c r="I194" i="28"/>
  <c r="D158" i="21"/>
  <c r="H158" i="21"/>
  <c r="L158" i="21"/>
  <c r="P158" i="21"/>
  <c r="T158" i="21"/>
  <c r="X158" i="21"/>
  <c r="F158" i="21"/>
  <c r="J158" i="21"/>
  <c r="N158" i="21"/>
  <c r="R158" i="21"/>
  <c r="V158" i="21"/>
  <c r="G158" i="21"/>
  <c r="O158" i="21"/>
  <c r="W158" i="21"/>
  <c r="B158" i="21"/>
  <c r="K158" i="21"/>
  <c r="U158" i="21"/>
  <c r="E158" i="21"/>
  <c r="Q158" i="21"/>
  <c r="I158" i="21"/>
  <c r="M158" i="21"/>
  <c r="S158" i="21"/>
  <c r="C158" i="21"/>
  <c r="Y158" i="21"/>
  <c r="D192" i="21"/>
  <c r="H192" i="21"/>
  <c r="L192" i="21"/>
  <c r="P192" i="21"/>
  <c r="T192" i="21"/>
  <c r="X192" i="21"/>
  <c r="F192" i="21"/>
  <c r="J192" i="21"/>
  <c r="N192" i="21"/>
  <c r="R192" i="21"/>
  <c r="V192" i="21"/>
  <c r="C192" i="21"/>
  <c r="K192" i="21"/>
  <c r="S192" i="21"/>
  <c r="G192" i="21"/>
  <c r="O192" i="21"/>
  <c r="W192" i="21"/>
  <c r="B192" i="21"/>
  <c r="I192" i="21"/>
  <c r="Y192" i="21"/>
  <c r="M192" i="21"/>
  <c r="U192" i="21"/>
  <c r="E192" i="21"/>
  <c r="Q192" i="21"/>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160" i="28"/>
  <c r="I160" i="28"/>
  <c r="M160" i="28"/>
  <c r="Q160" i="28"/>
  <c r="U160" i="28"/>
  <c r="Y160" i="28"/>
  <c r="C160" i="28"/>
  <c r="G160" i="28"/>
  <c r="K160" i="28"/>
  <c r="O160" i="28"/>
  <c r="S160" i="28"/>
  <c r="W160" i="28"/>
  <c r="B160" i="28"/>
  <c r="H160" i="28"/>
  <c r="P160" i="28"/>
  <c r="X160" i="28"/>
  <c r="R160" i="28"/>
  <c r="D160" i="28"/>
  <c r="L160" i="28"/>
  <c r="T160" i="28"/>
  <c r="F160" i="28"/>
  <c r="N160" i="28"/>
  <c r="V160" i="28"/>
  <c r="J160" i="28"/>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62" i="28"/>
  <c r="I262" i="28"/>
  <c r="M262" i="28"/>
  <c r="Q262" i="28"/>
  <c r="U262" i="28"/>
  <c r="Y262" i="28"/>
  <c r="B262" i="28"/>
  <c r="F262" i="28"/>
  <c r="K262" i="28"/>
  <c r="P262" i="28"/>
  <c r="V262" i="28"/>
  <c r="C262" i="28"/>
  <c r="H262" i="28"/>
  <c r="N262" i="28"/>
  <c r="S262" i="28"/>
  <c r="X262" i="28"/>
  <c r="D262" i="28"/>
  <c r="O262" i="28"/>
  <c r="G262" i="28"/>
  <c r="R262" i="28"/>
  <c r="J262" i="28"/>
  <c r="T262" i="28"/>
  <c r="L262" i="28"/>
  <c r="W262" i="28"/>
  <c r="D20" i="2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A297" i="21"/>
  <c r="E53" i="21"/>
  <c r="I53" i="21"/>
  <c r="M53" i="21"/>
  <c r="Q53" i="21"/>
  <c r="U53" i="21"/>
  <c r="Y53" i="21"/>
  <c r="F53" i="21"/>
  <c r="J53" i="21"/>
  <c r="N53" i="21"/>
  <c r="R53" i="21"/>
  <c r="V53" i="21"/>
  <c r="G53" i="21"/>
  <c r="O53" i="21"/>
  <c r="W53" i="21"/>
  <c r="B53" i="21"/>
  <c r="K53" i="21"/>
  <c r="L53" i="21"/>
  <c r="H53" i="21"/>
  <c r="P53" i="21"/>
  <c r="X53" i="21"/>
  <c r="C53" i="21"/>
  <c r="S53" i="21"/>
  <c r="D53" i="21"/>
  <c r="T53" i="21"/>
  <c r="E55" i="28"/>
  <c r="I55" i="28"/>
  <c r="M55" i="28"/>
  <c r="Q55" i="28"/>
  <c r="U55" i="28"/>
  <c r="Y55" i="28"/>
  <c r="F55" i="28"/>
  <c r="J55" i="28"/>
  <c r="N55" i="28"/>
  <c r="R55" i="28"/>
  <c r="V55" i="28"/>
  <c r="C55" i="28"/>
  <c r="K55" i="28"/>
  <c r="S55" i="28"/>
  <c r="L55" i="28"/>
  <c r="W55" i="28"/>
  <c r="B55" i="28"/>
  <c r="P55" i="28"/>
  <c r="T55" i="28"/>
  <c r="D55" i="28"/>
  <c r="O55" i="28"/>
  <c r="X55" i="28"/>
  <c r="G55" i="28"/>
  <c r="H55"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D195" i="28" l="1"/>
  <c r="H195" i="28"/>
  <c r="L195" i="28"/>
  <c r="P195" i="28"/>
  <c r="T195" i="28"/>
  <c r="X195" i="28"/>
  <c r="F195" i="28"/>
  <c r="K195" i="28"/>
  <c r="Q195" i="28"/>
  <c r="V195" i="28"/>
  <c r="C195" i="28"/>
  <c r="I195" i="28"/>
  <c r="N195" i="28"/>
  <c r="S195" i="28"/>
  <c r="Y195" i="28"/>
  <c r="B195" i="28"/>
  <c r="E195" i="28"/>
  <c r="O195" i="28"/>
  <c r="R195" i="28"/>
  <c r="J195" i="28"/>
  <c r="U195" i="28"/>
  <c r="M195" i="28"/>
  <c r="W195" i="28"/>
  <c r="G195" i="28"/>
  <c r="F161" i="28"/>
  <c r="J161" i="28"/>
  <c r="N161" i="28"/>
  <c r="R161" i="28"/>
  <c r="V161" i="28"/>
  <c r="D161" i="28"/>
  <c r="H161" i="28"/>
  <c r="L161" i="28"/>
  <c r="P161" i="28"/>
  <c r="T161" i="28"/>
  <c r="X161" i="28"/>
  <c r="I161" i="28"/>
  <c r="Q161" i="28"/>
  <c r="Y161" i="28"/>
  <c r="K161" i="28"/>
  <c r="E161" i="28"/>
  <c r="M161" i="28"/>
  <c r="U161" i="28"/>
  <c r="B161" i="28"/>
  <c r="G161" i="28"/>
  <c r="O161" i="28"/>
  <c r="W161" i="28"/>
  <c r="C161" i="28"/>
  <c r="S161" i="28"/>
  <c r="E193" i="21"/>
  <c r="I193" i="21"/>
  <c r="M193" i="21"/>
  <c r="Q193" i="21"/>
  <c r="U193" i="21"/>
  <c r="Y193" i="21"/>
  <c r="C193" i="21"/>
  <c r="G193" i="21"/>
  <c r="K193" i="21"/>
  <c r="O193" i="21"/>
  <c r="S193" i="21"/>
  <c r="W193" i="21"/>
  <c r="D193" i="21"/>
  <c r="L193" i="21"/>
  <c r="T193" i="21"/>
  <c r="H193" i="21"/>
  <c r="P193" i="21"/>
  <c r="X193" i="21"/>
  <c r="R193" i="21"/>
  <c r="B193" i="21"/>
  <c r="J193" i="21"/>
  <c r="V193" i="21"/>
  <c r="F193" i="21"/>
  <c r="N193" i="21"/>
  <c r="C229" i="28"/>
  <c r="G229" i="28"/>
  <c r="K229" i="28"/>
  <c r="O229" i="28"/>
  <c r="S229" i="28"/>
  <c r="W229" i="28"/>
  <c r="E229" i="28"/>
  <c r="J229" i="28"/>
  <c r="P229" i="28"/>
  <c r="U229" i="28"/>
  <c r="H229" i="28"/>
  <c r="M229" i="28"/>
  <c r="R229" i="28"/>
  <c r="X229" i="28"/>
  <c r="D229" i="28"/>
  <c r="N229" i="28"/>
  <c r="Y229" i="28"/>
  <c r="Q229" i="28"/>
  <c r="I229" i="28"/>
  <c r="T229" i="28"/>
  <c r="B229" i="28"/>
  <c r="L229" i="28"/>
  <c r="V229" i="28"/>
  <c r="F229" i="28"/>
  <c r="E159" i="21"/>
  <c r="I159" i="21"/>
  <c r="M159" i="21"/>
  <c r="Q159" i="21"/>
  <c r="U159" i="21"/>
  <c r="Y159" i="21"/>
  <c r="B159" i="21"/>
  <c r="C159" i="21"/>
  <c r="G159" i="21"/>
  <c r="K159" i="21"/>
  <c r="O159" i="21"/>
  <c r="S159" i="21"/>
  <c r="W159" i="21"/>
  <c r="H159" i="21"/>
  <c r="P159" i="21"/>
  <c r="X159" i="21"/>
  <c r="J159" i="21"/>
  <c r="T159" i="21"/>
  <c r="D159" i="21"/>
  <c r="N159" i="21"/>
  <c r="F159" i="21"/>
  <c r="L159" i="21"/>
  <c r="R159" i="21"/>
  <c r="V159" i="21"/>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32" i="28"/>
  <c r="H332" i="28"/>
  <c r="L332" i="28"/>
  <c r="P332" i="28"/>
  <c r="T332" i="28"/>
  <c r="X332" i="28"/>
  <c r="G332" i="28"/>
  <c r="M332" i="28"/>
  <c r="R332" i="28"/>
  <c r="W332" i="28"/>
  <c r="E332" i="28"/>
  <c r="J332" i="28"/>
  <c r="O332" i="28"/>
  <c r="U332" i="28"/>
  <c r="B332" i="28"/>
  <c r="K332" i="28"/>
  <c r="V332" i="28"/>
  <c r="C332" i="28"/>
  <c r="N332" i="28"/>
  <c r="Y332" i="28"/>
  <c r="F332" i="28"/>
  <c r="Q332" i="28"/>
  <c r="I332" i="28"/>
  <c r="S332"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298" i="28"/>
  <c r="I298" i="28"/>
  <c r="M298" i="28"/>
  <c r="Q298" i="28"/>
  <c r="U298" i="28"/>
  <c r="Y298" i="28"/>
  <c r="B298" i="28"/>
  <c r="C298" i="28"/>
  <c r="H298" i="28"/>
  <c r="N298" i="28"/>
  <c r="S298" i="28"/>
  <c r="X298" i="28"/>
  <c r="F298" i="28"/>
  <c r="K298" i="28"/>
  <c r="P298" i="28"/>
  <c r="V298" i="28"/>
  <c r="L298" i="28"/>
  <c r="W298" i="28"/>
  <c r="D298" i="28"/>
  <c r="O298" i="28"/>
  <c r="G298" i="28"/>
  <c r="R298" i="28"/>
  <c r="J298" i="28"/>
  <c r="T298" i="28"/>
  <c r="F263" i="28"/>
  <c r="J263" i="28"/>
  <c r="N263" i="28"/>
  <c r="R263" i="28"/>
  <c r="V263" i="28"/>
  <c r="D263" i="28"/>
  <c r="I263" i="28"/>
  <c r="O263" i="28"/>
  <c r="T263" i="28"/>
  <c r="Y263" i="28"/>
  <c r="B263" i="28"/>
  <c r="G263" i="28"/>
  <c r="L263" i="28"/>
  <c r="Q263" i="28"/>
  <c r="W263" i="28"/>
  <c r="C263" i="28"/>
  <c r="M263" i="28"/>
  <c r="X263" i="28"/>
  <c r="E263" i="28"/>
  <c r="P263" i="28"/>
  <c r="H263" i="28"/>
  <c r="S263" i="28"/>
  <c r="K263" i="28"/>
  <c r="U263"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A332" i="21"/>
  <c r="A298" i="21"/>
  <c r="E91" i="28"/>
  <c r="I91" i="28"/>
  <c r="M91" i="28"/>
  <c r="Q91" i="28"/>
  <c r="U91" i="28"/>
  <c r="Y91" i="28"/>
  <c r="B91" i="28"/>
  <c r="F91" i="28"/>
  <c r="J91" i="28"/>
  <c r="N91" i="28"/>
  <c r="R91" i="28"/>
  <c r="V91" i="28"/>
  <c r="C91" i="28"/>
  <c r="K91" i="28"/>
  <c r="S91" i="28"/>
  <c r="H91" i="28"/>
  <c r="T91" i="28"/>
  <c r="O91" i="28"/>
  <c r="P91" i="28"/>
  <c r="L91" i="28"/>
  <c r="W91" i="28"/>
  <c r="D91" i="28"/>
  <c r="X91" i="28"/>
  <c r="G91"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F160" i="21" l="1"/>
  <c r="J160" i="21"/>
  <c r="N160" i="21"/>
  <c r="R160" i="21"/>
  <c r="V160" i="21"/>
  <c r="D160" i="21"/>
  <c r="H160" i="21"/>
  <c r="L160" i="21"/>
  <c r="P160" i="21"/>
  <c r="T160" i="21"/>
  <c r="X160" i="21"/>
  <c r="I160" i="21"/>
  <c r="Q160" i="21"/>
  <c r="Y160" i="21"/>
  <c r="G160" i="21"/>
  <c r="S160" i="21"/>
  <c r="B160" i="21"/>
  <c r="C160" i="21"/>
  <c r="M160" i="21"/>
  <c r="W160" i="21"/>
  <c r="E160" i="21"/>
  <c r="K160" i="21"/>
  <c r="O160" i="21"/>
  <c r="U160" i="21"/>
  <c r="F194" i="21"/>
  <c r="J194" i="21"/>
  <c r="N194" i="21"/>
  <c r="R194" i="21"/>
  <c r="V194" i="21"/>
  <c r="D194" i="21"/>
  <c r="H194" i="21"/>
  <c r="L194" i="21"/>
  <c r="P194" i="21"/>
  <c r="T194" i="21"/>
  <c r="X194" i="21"/>
  <c r="E194" i="21"/>
  <c r="M194" i="21"/>
  <c r="U194" i="21"/>
  <c r="B194" i="21"/>
  <c r="I194" i="21"/>
  <c r="Q194" i="21"/>
  <c r="Y194" i="21"/>
  <c r="K194" i="21"/>
  <c r="G194" i="21"/>
  <c r="S194" i="21"/>
  <c r="W194" i="21"/>
  <c r="C194" i="21"/>
  <c r="O194" i="21"/>
  <c r="C162" i="28"/>
  <c r="G162" i="28"/>
  <c r="K162" i="28"/>
  <c r="O162" i="28"/>
  <c r="S162" i="28"/>
  <c r="W162" i="28"/>
  <c r="B162" i="28"/>
  <c r="E162" i="28"/>
  <c r="I162" i="28"/>
  <c r="M162" i="28"/>
  <c r="Q162" i="28"/>
  <c r="U162" i="28"/>
  <c r="Y162" i="28"/>
  <c r="J162" i="28"/>
  <c r="R162" i="28"/>
  <c r="D162" i="28"/>
  <c r="T162" i="28"/>
  <c r="F162" i="28"/>
  <c r="N162" i="28"/>
  <c r="V162" i="28"/>
  <c r="H162" i="28"/>
  <c r="P162" i="28"/>
  <c r="X162" i="28"/>
  <c r="L162" i="28"/>
  <c r="C264" i="28"/>
  <c r="G264" i="28"/>
  <c r="K264" i="28"/>
  <c r="O264" i="28"/>
  <c r="S264" i="28"/>
  <c r="W264" i="28"/>
  <c r="H264" i="28"/>
  <c r="M264" i="28"/>
  <c r="R264" i="28"/>
  <c r="X264" i="28"/>
  <c r="E264" i="28"/>
  <c r="J264" i="28"/>
  <c r="P264" i="28"/>
  <c r="U264" i="28"/>
  <c r="L264" i="28"/>
  <c r="V264" i="28"/>
  <c r="D264" i="28"/>
  <c r="N264" i="28"/>
  <c r="Y264" i="28"/>
  <c r="F264" i="28"/>
  <c r="Q264" i="28"/>
  <c r="I264" i="28"/>
  <c r="T264" i="28"/>
  <c r="B264" i="28"/>
  <c r="D230" i="28"/>
  <c r="H230" i="28"/>
  <c r="L230" i="28"/>
  <c r="P230" i="28"/>
  <c r="T230" i="28"/>
  <c r="X230" i="28"/>
  <c r="C230" i="28"/>
  <c r="I230" i="28"/>
  <c r="N230" i="28"/>
  <c r="S230" i="28"/>
  <c r="Y230" i="28"/>
  <c r="B230" i="28"/>
  <c r="F230" i="28"/>
  <c r="K230" i="28"/>
  <c r="Q230" i="28"/>
  <c r="V230" i="28"/>
  <c r="M230" i="28"/>
  <c r="W230" i="28"/>
  <c r="O230" i="28"/>
  <c r="G230" i="28"/>
  <c r="R230" i="28"/>
  <c r="J230" i="28"/>
  <c r="U230" i="28"/>
  <c r="E230"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299" i="28"/>
  <c r="J299" i="28"/>
  <c r="N299" i="28"/>
  <c r="R299" i="28"/>
  <c r="V299" i="28"/>
  <c r="G299" i="28"/>
  <c r="L299" i="28"/>
  <c r="Q299" i="28"/>
  <c r="W299" i="28"/>
  <c r="D299" i="28"/>
  <c r="I299" i="28"/>
  <c r="O299" i="28"/>
  <c r="T299" i="28"/>
  <c r="Y299" i="28"/>
  <c r="B299" i="28"/>
  <c r="K299" i="28"/>
  <c r="U299" i="28"/>
  <c r="C299" i="28"/>
  <c r="M299" i="28"/>
  <c r="X299" i="28"/>
  <c r="E299" i="28"/>
  <c r="P299" i="28"/>
  <c r="H299" i="28"/>
  <c r="S299" i="28"/>
  <c r="E333" i="28"/>
  <c r="I333" i="28"/>
  <c r="M333" i="28"/>
  <c r="Q333" i="28"/>
  <c r="U333" i="28"/>
  <c r="Y333" i="28"/>
  <c r="B333" i="28"/>
  <c r="F333" i="28"/>
  <c r="K333" i="28"/>
  <c r="P333" i="28"/>
  <c r="V333" i="28"/>
  <c r="C333" i="28"/>
  <c r="H333" i="28"/>
  <c r="N333" i="28"/>
  <c r="S333" i="28"/>
  <c r="X333" i="28"/>
  <c r="J333" i="28"/>
  <c r="T333" i="28"/>
  <c r="L333" i="28"/>
  <c r="W333" i="28"/>
  <c r="D333" i="28"/>
  <c r="O333" i="28"/>
  <c r="G333" i="28"/>
  <c r="R333" i="28"/>
  <c r="E196" i="28"/>
  <c r="I196" i="28"/>
  <c r="M196" i="28"/>
  <c r="Q196" i="28"/>
  <c r="U196" i="28"/>
  <c r="Y196" i="28"/>
  <c r="D196" i="28"/>
  <c r="J196" i="28"/>
  <c r="O196" i="28"/>
  <c r="T196" i="28"/>
  <c r="G196" i="28"/>
  <c r="L196" i="28"/>
  <c r="R196" i="28"/>
  <c r="W196" i="28"/>
  <c r="C196" i="28"/>
  <c r="N196" i="28"/>
  <c r="X196" i="28"/>
  <c r="P196" i="28"/>
  <c r="H196" i="28"/>
  <c r="S196" i="28"/>
  <c r="B196" i="28"/>
  <c r="K196" i="28"/>
  <c r="V196" i="28"/>
  <c r="F196"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367" i="28"/>
  <c r="H367" i="28"/>
  <c r="L367" i="28"/>
  <c r="P367" i="28"/>
  <c r="T367" i="28"/>
  <c r="X367" i="28"/>
  <c r="C367" i="28"/>
  <c r="I367" i="28"/>
  <c r="N367" i="28"/>
  <c r="S367" i="28"/>
  <c r="Y367" i="28"/>
  <c r="F367" i="28"/>
  <c r="M367" i="28"/>
  <c r="U367" i="28"/>
  <c r="B367" i="28"/>
  <c r="J367" i="28"/>
  <c r="Q367" i="28"/>
  <c r="W367" i="28"/>
  <c r="K367" i="28"/>
  <c r="O367" i="28"/>
  <c r="E367" i="28"/>
  <c r="R367" i="28"/>
  <c r="G367" i="28"/>
  <c r="V367"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A299" i="21"/>
  <c r="F22" i="21"/>
  <c r="J22" i="21"/>
  <c r="N22" i="21"/>
  <c r="R22" i="21"/>
  <c r="V22" i="21"/>
  <c r="D22" i="21"/>
  <c r="L22" i="21"/>
  <c r="T22" i="21"/>
  <c r="I22" i="21"/>
  <c r="U22" i="21"/>
  <c r="C22" i="21"/>
  <c r="G22" i="21"/>
  <c r="K22" i="21"/>
  <c r="O22" i="21"/>
  <c r="S22" i="21"/>
  <c r="W22" i="21"/>
  <c r="B22" i="21"/>
  <c r="H22" i="21"/>
  <c r="P22" i="21"/>
  <c r="X22" i="21"/>
  <c r="E22" i="21"/>
  <c r="M22" i="21"/>
  <c r="Q22" i="21"/>
  <c r="Y22"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2" i="28"/>
  <c r="I22" i="28"/>
  <c r="M22" i="28"/>
  <c r="Q22" i="28"/>
  <c r="U22" i="28"/>
  <c r="Y22" i="28"/>
  <c r="C22" i="28"/>
  <c r="H22" i="28"/>
  <c r="N22" i="28"/>
  <c r="S22" i="28"/>
  <c r="X22" i="28"/>
  <c r="D22" i="28"/>
  <c r="K22" i="28"/>
  <c r="R22" i="28"/>
  <c r="O22" i="28"/>
  <c r="P22" i="28"/>
  <c r="F22" i="28"/>
  <c r="L22" i="28"/>
  <c r="T22" i="28"/>
  <c r="G22" i="28"/>
  <c r="V22" i="28"/>
  <c r="J22" i="28"/>
  <c r="W22" i="28"/>
  <c r="B22"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F264" i="21" l="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D163" i="28"/>
  <c r="H163" i="28"/>
  <c r="L163" i="28"/>
  <c r="P163" i="28"/>
  <c r="T163" i="28"/>
  <c r="X163" i="28"/>
  <c r="F163" i="28"/>
  <c r="J163" i="28"/>
  <c r="N163" i="28"/>
  <c r="R163" i="28"/>
  <c r="V163" i="28"/>
  <c r="C163" i="28"/>
  <c r="K163" i="28"/>
  <c r="S163" i="28"/>
  <c r="M163" i="28"/>
  <c r="G163" i="28"/>
  <c r="O163" i="28"/>
  <c r="W163" i="28"/>
  <c r="I163" i="28"/>
  <c r="Q163" i="28"/>
  <c r="Y163" i="28"/>
  <c r="B163" i="28"/>
  <c r="E163" i="28"/>
  <c r="U163" i="28"/>
  <c r="E368" i="28"/>
  <c r="I368" i="28"/>
  <c r="M368" i="28"/>
  <c r="Q368" i="28"/>
  <c r="U368" i="28"/>
  <c r="Y368" i="28"/>
  <c r="G368" i="28"/>
  <c r="L368" i="28"/>
  <c r="R368" i="28"/>
  <c r="W368" i="28"/>
  <c r="B368" i="28"/>
  <c r="D368" i="28"/>
  <c r="K368" i="28"/>
  <c r="S368" i="28"/>
  <c r="H368" i="28"/>
  <c r="O368" i="28"/>
  <c r="V368" i="28"/>
  <c r="C368" i="28"/>
  <c r="P368" i="28"/>
  <c r="F368" i="28"/>
  <c r="T368" i="28"/>
  <c r="J368" i="28"/>
  <c r="X368" i="28"/>
  <c r="N368" i="28"/>
  <c r="C195" i="21"/>
  <c r="G195" i="21"/>
  <c r="K195" i="21"/>
  <c r="O195" i="21"/>
  <c r="S195" i="21"/>
  <c r="W195" i="21"/>
  <c r="E195" i="21"/>
  <c r="I195" i="21"/>
  <c r="M195" i="21"/>
  <c r="Q195" i="21"/>
  <c r="U195" i="21"/>
  <c r="Y195" i="21"/>
  <c r="F195" i="21"/>
  <c r="N195" i="21"/>
  <c r="V195" i="21"/>
  <c r="J195" i="21"/>
  <c r="R195" i="21"/>
  <c r="D195" i="21"/>
  <c r="T195" i="21"/>
  <c r="H195" i="21"/>
  <c r="P195" i="21"/>
  <c r="L195" i="21"/>
  <c r="B195" i="21"/>
  <c r="X195" i="21"/>
  <c r="F334" i="28"/>
  <c r="J334" i="28"/>
  <c r="N334" i="28"/>
  <c r="R334" i="28"/>
  <c r="V334" i="28"/>
  <c r="D334" i="28"/>
  <c r="I334" i="28"/>
  <c r="O334" i="28"/>
  <c r="T334" i="28"/>
  <c r="Y334" i="28"/>
  <c r="B334" i="28"/>
  <c r="G334" i="28"/>
  <c r="L334" i="28"/>
  <c r="Q334" i="28"/>
  <c r="W334" i="28"/>
  <c r="H334" i="28"/>
  <c r="S334" i="28"/>
  <c r="K334" i="28"/>
  <c r="U334" i="28"/>
  <c r="C334" i="28"/>
  <c r="M334" i="28"/>
  <c r="X334" i="28"/>
  <c r="E334" i="28"/>
  <c r="P334" i="28"/>
  <c r="F197" i="28"/>
  <c r="J197" i="28"/>
  <c r="N197" i="28"/>
  <c r="R197" i="28"/>
  <c r="V197" i="28"/>
  <c r="C197" i="28"/>
  <c r="H197" i="28"/>
  <c r="M197" i="28"/>
  <c r="S197" i="28"/>
  <c r="X197" i="28"/>
  <c r="B197" i="28"/>
  <c r="E197" i="28"/>
  <c r="K197" i="28"/>
  <c r="P197" i="28"/>
  <c r="U197" i="28"/>
  <c r="L197" i="28"/>
  <c r="W197" i="28"/>
  <c r="O197" i="28"/>
  <c r="G197" i="28"/>
  <c r="Q197" i="28"/>
  <c r="I197" i="28"/>
  <c r="T197" i="28"/>
  <c r="D197" i="28"/>
  <c r="Y197" i="28"/>
  <c r="F402" i="28"/>
  <c r="J402" i="28"/>
  <c r="N402" i="28"/>
  <c r="R402" i="28"/>
  <c r="V402" i="28"/>
  <c r="D402" i="28"/>
  <c r="H402" i="28"/>
  <c r="L402" i="28"/>
  <c r="P402" i="28"/>
  <c r="T402" i="28"/>
  <c r="X402" i="28"/>
  <c r="E402" i="28"/>
  <c r="M402" i="28"/>
  <c r="U402" i="28"/>
  <c r="G402" i="28"/>
  <c r="Q402" i="28"/>
  <c r="K402" i="28"/>
  <c r="W402" i="28"/>
  <c r="B402" i="28"/>
  <c r="O402" i="28"/>
  <c r="S402" i="28"/>
  <c r="C402" i="28"/>
  <c r="Y402" i="28"/>
  <c r="I402"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161" i="21"/>
  <c r="G161" i="21"/>
  <c r="K161" i="21"/>
  <c r="O161" i="21"/>
  <c r="S161" i="21"/>
  <c r="W161" i="21"/>
  <c r="E161" i="21"/>
  <c r="I161" i="21"/>
  <c r="M161" i="21"/>
  <c r="Q161" i="21"/>
  <c r="U161" i="21"/>
  <c r="Y161" i="21"/>
  <c r="B161" i="21"/>
  <c r="J161" i="21"/>
  <c r="R161" i="21"/>
  <c r="F161" i="21"/>
  <c r="P161" i="21"/>
  <c r="L161" i="21"/>
  <c r="V161" i="21"/>
  <c r="D161" i="21"/>
  <c r="X161" i="21"/>
  <c r="H161" i="21"/>
  <c r="N161" i="21"/>
  <c r="T161"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31" i="28"/>
  <c r="I231" i="28"/>
  <c r="M231" i="28"/>
  <c r="Q231" i="28"/>
  <c r="U231" i="28"/>
  <c r="Y231" i="28"/>
  <c r="B231" i="28"/>
  <c r="G231" i="28"/>
  <c r="L231" i="28"/>
  <c r="R231" i="28"/>
  <c r="W231" i="28"/>
  <c r="D231" i="28"/>
  <c r="J231" i="28"/>
  <c r="O231" i="28"/>
  <c r="T231" i="28"/>
  <c r="K231" i="28"/>
  <c r="V231" i="28"/>
  <c r="N231" i="28"/>
  <c r="F231" i="28"/>
  <c r="P231" i="28"/>
  <c r="H231" i="28"/>
  <c r="S231" i="28"/>
  <c r="C231" i="28"/>
  <c r="X231" i="28"/>
  <c r="C300" i="28"/>
  <c r="G300" i="28"/>
  <c r="K300" i="28"/>
  <c r="O300" i="28"/>
  <c r="S300" i="28"/>
  <c r="W300" i="28"/>
  <c r="E300" i="28"/>
  <c r="J300" i="28"/>
  <c r="P300" i="28"/>
  <c r="U300" i="28"/>
  <c r="H300" i="28"/>
  <c r="M300" i="28"/>
  <c r="R300" i="28"/>
  <c r="X300" i="28"/>
  <c r="I300" i="28"/>
  <c r="T300" i="28"/>
  <c r="B300" i="28"/>
  <c r="L300" i="28"/>
  <c r="V300" i="28"/>
  <c r="D300" i="28"/>
  <c r="N300" i="28"/>
  <c r="Y300" i="28"/>
  <c r="F300" i="28"/>
  <c r="Q300" i="28"/>
  <c r="D265" i="28"/>
  <c r="H265" i="28"/>
  <c r="L265" i="28"/>
  <c r="P265" i="28"/>
  <c r="T265" i="28"/>
  <c r="X265" i="28"/>
  <c r="F265" i="28"/>
  <c r="K265" i="28"/>
  <c r="Q265" i="28"/>
  <c r="V265" i="28"/>
  <c r="C265" i="28"/>
  <c r="I265" i="28"/>
  <c r="N265" i="28"/>
  <c r="S265" i="28"/>
  <c r="Y265" i="28"/>
  <c r="B265" i="28"/>
  <c r="J265" i="28"/>
  <c r="U265" i="28"/>
  <c r="M265" i="28"/>
  <c r="W265" i="28"/>
  <c r="E265" i="28"/>
  <c r="O265" i="28"/>
  <c r="G265" i="28"/>
  <c r="R265"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D56" i="21"/>
  <c r="H56" i="21"/>
  <c r="L56" i="21"/>
  <c r="P56" i="21"/>
  <c r="T56" i="21"/>
  <c r="X56" i="21"/>
  <c r="E56" i="21"/>
  <c r="I56" i="21"/>
  <c r="M56" i="21"/>
  <c r="Q56" i="21"/>
  <c r="U56" i="21"/>
  <c r="Y56" i="21"/>
  <c r="J56" i="21"/>
  <c r="R56" i="21"/>
  <c r="N56" i="21"/>
  <c r="G56" i="21"/>
  <c r="W56" i="21"/>
  <c r="C56" i="21"/>
  <c r="K56" i="21"/>
  <c r="S56" i="21"/>
  <c r="F56" i="21"/>
  <c r="V56" i="21"/>
  <c r="O56" i="21"/>
  <c r="B56" i="21"/>
  <c r="A334" i="21"/>
  <c r="A300"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A402" i="21"/>
  <c r="A368" i="21"/>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D58" i="28"/>
  <c r="H58" i="28"/>
  <c r="L58" i="28"/>
  <c r="P58" i="28"/>
  <c r="T58" i="28"/>
  <c r="X58" i="28"/>
  <c r="E58" i="28"/>
  <c r="I58" i="28"/>
  <c r="M58" i="28"/>
  <c r="Q58" i="28"/>
  <c r="U58" i="28"/>
  <c r="Y58" i="28"/>
  <c r="F58" i="28"/>
  <c r="N58" i="28"/>
  <c r="V58" i="28"/>
  <c r="G58" i="28"/>
  <c r="R58" i="28"/>
  <c r="K58" i="28"/>
  <c r="B58" i="28"/>
  <c r="C58" i="28"/>
  <c r="J58" i="28"/>
  <c r="S58" i="28"/>
  <c r="W58" i="28"/>
  <c r="O5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D162" i="21" l="1"/>
  <c r="H162" i="21"/>
  <c r="L162" i="21"/>
  <c r="P162" i="21"/>
  <c r="T162" i="21"/>
  <c r="X162" i="21"/>
  <c r="F162" i="21"/>
  <c r="J162" i="21"/>
  <c r="N162" i="21"/>
  <c r="R162" i="21"/>
  <c r="V162" i="21"/>
  <c r="C162" i="21"/>
  <c r="K162" i="21"/>
  <c r="S162" i="21"/>
  <c r="E162" i="21"/>
  <c r="O162" i="21"/>
  <c r="Y162" i="21"/>
  <c r="I162" i="21"/>
  <c r="U162" i="21"/>
  <c r="W162" i="21"/>
  <c r="G162" i="21"/>
  <c r="B162" i="21"/>
  <c r="M162" i="21"/>
  <c r="Q162" i="21"/>
  <c r="D196" i="21"/>
  <c r="H196" i="21"/>
  <c r="L196" i="21"/>
  <c r="P196" i="21"/>
  <c r="T196" i="21"/>
  <c r="X196" i="21"/>
  <c r="F196" i="21"/>
  <c r="J196" i="21"/>
  <c r="N196" i="21"/>
  <c r="R196" i="21"/>
  <c r="V196" i="21"/>
  <c r="G196" i="21"/>
  <c r="O196" i="21"/>
  <c r="W196" i="21"/>
  <c r="C196" i="21"/>
  <c r="K196" i="21"/>
  <c r="S196" i="21"/>
  <c r="B196" i="21"/>
  <c r="M196" i="21"/>
  <c r="E196" i="21"/>
  <c r="Y196" i="21"/>
  <c r="Q196" i="21"/>
  <c r="U196" i="21"/>
  <c r="I196" i="21"/>
  <c r="D301" i="28"/>
  <c r="H301" i="28"/>
  <c r="L301" i="28"/>
  <c r="P301" i="28"/>
  <c r="T301" i="28"/>
  <c r="X301" i="28"/>
  <c r="C301" i="28"/>
  <c r="I301" i="28"/>
  <c r="N301" i="28"/>
  <c r="S301" i="28"/>
  <c r="Y301" i="28"/>
  <c r="B301" i="28"/>
  <c r="F301" i="28"/>
  <c r="K301" i="28"/>
  <c r="Q301" i="28"/>
  <c r="V301" i="28"/>
  <c r="G301" i="28"/>
  <c r="R301" i="28"/>
  <c r="J301" i="28"/>
  <c r="U301" i="28"/>
  <c r="M301" i="28"/>
  <c r="W301" i="28"/>
  <c r="E301" i="28"/>
  <c r="O301" i="28"/>
  <c r="C403" i="28"/>
  <c r="G403" i="28"/>
  <c r="K403" i="28"/>
  <c r="O403" i="28"/>
  <c r="S403" i="28"/>
  <c r="W403" i="28"/>
  <c r="E403" i="28"/>
  <c r="I403" i="28"/>
  <c r="M403" i="28"/>
  <c r="Q403" i="28"/>
  <c r="U403" i="28"/>
  <c r="Y403" i="28"/>
  <c r="B403" i="28"/>
  <c r="F403" i="28"/>
  <c r="N403" i="28"/>
  <c r="V403" i="28"/>
  <c r="D403" i="28"/>
  <c r="P403" i="28"/>
  <c r="J403" i="28"/>
  <c r="T403" i="28"/>
  <c r="L403" i="28"/>
  <c r="R403" i="28"/>
  <c r="X403" i="28"/>
  <c r="H403" i="28"/>
  <c r="E164" i="28"/>
  <c r="I164" i="28"/>
  <c r="M164" i="28"/>
  <c r="Q164" i="28"/>
  <c r="U164" i="28"/>
  <c r="Y164" i="28"/>
  <c r="C164" i="28"/>
  <c r="G164" i="28"/>
  <c r="K164" i="28"/>
  <c r="O164" i="28"/>
  <c r="S164" i="28"/>
  <c r="W164" i="28"/>
  <c r="B164" i="28"/>
  <c r="D164" i="28"/>
  <c r="L164" i="28"/>
  <c r="T164" i="28"/>
  <c r="F164" i="28"/>
  <c r="V164" i="28"/>
  <c r="H164" i="28"/>
  <c r="P164" i="28"/>
  <c r="X164" i="28"/>
  <c r="J164" i="28"/>
  <c r="R164" i="28"/>
  <c r="N164"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C198" i="28"/>
  <c r="G198" i="28"/>
  <c r="K198" i="28"/>
  <c r="O198" i="28"/>
  <c r="S198" i="28"/>
  <c r="W198" i="28"/>
  <c r="F198" i="28"/>
  <c r="L198" i="28"/>
  <c r="Q198" i="28"/>
  <c r="V198" i="28"/>
  <c r="D198" i="28"/>
  <c r="I198" i="28"/>
  <c r="N198" i="28"/>
  <c r="T198" i="28"/>
  <c r="Y198" i="28"/>
  <c r="J198" i="28"/>
  <c r="U198" i="28"/>
  <c r="M198" i="28"/>
  <c r="E198" i="28"/>
  <c r="P198" i="28"/>
  <c r="H198" i="28"/>
  <c r="R198" i="28"/>
  <c r="B198" i="28"/>
  <c r="X198" i="28"/>
  <c r="F232" i="28"/>
  <c r="J232" i="28"/>
  <c r="N232" i="28"/>
  <c r="R232" i="28"/>
  <c r="V232" i="28"/>
  <c r="E232" i="28"/>
  <c r="K232" i="28"/>
  <c r="P232" i="28"/>
  <c r="U232" i="28"/>
  <c r="C232" i="28"/>
  <c r="H232" i="28"/>
  <c r="M232" i="28"/>
  <c r="S232" i="28"/>
  <c r="X232" i="28"/>
  <c r="I232" i="28"/>
  <c r="T232" i="28"/>
  <c r="L232" i="28"/>
  <c r="D232" i="28"/>
  <c r="O232" i="28"/>
  <c r="Y232" i="28"/>
  <c r="G232" i="28"/>
  <c r="Q232" i="28"/>
  <c r="B232" i="28"/>
  <c r="W232"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35" i="28"/>
  <c r="G335" i="28"/>
  <c r="K335" i="28"/>
  <c r="O335" i="28"/>
  <c r="S335" i="28"/>
  <c r="W335" i="28"/>
  <c r="H335" i="28"/>
  <c r="M335" i="28"/>
  <c r="R335" i="28"/>
  <c r="X335" i="28"/>
  <c r="E335" i="28"/>
  <c r="J335" i="28"/>
  <c r="P335" i="28"/>
  <c r="U335" i="28"/>
  <c r="F335" i="28"/>
  <c r="Q335" i="28"/>
  <c r="I335" i="28"/>
  <c r="T335" i="28"/>
  <c r="B335" i="28"/>
  <c r="L335" i="28"/>
  <c r="V335" i="28"/>
  <c r="D335" i="28"/>
  <c r="N335" i="28"/>
  <c r="Y335" i="28"/>
  <c r="F369" i="28"/>
  <c r="J369" i="28"/>
  <c r="N369" i="28"/>
  <c r="R369" i="28"/>
  <c r="V369" i="28"/>
  <c r="E369" i="28"/>
  <c r="K369" i="28"/>
  <c r="P369" i="28"/>
  <c r="U369" i="28"/>
  <c r="C369" i="28"/>
  <c r="I369" i="28"/>
  <c r="Q369" i="28"/>
  <c r="X369" i="28"/>
  <c r="G369" i="28"/>
  <c r="M369" i="28"/>
  <c r="T369" i="28"/>
  <c r="B369" i="28"/>
  <c r="H369" i="28"/>
  <c r="W369" i="28"/>
  <c r="L369" i="28"/>
  <c r="Y369" i="28"/>
  <c r="O369" i="28"/>
  <c r="D369" i="28"/>
  <c r="S369"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266" i="28"/>
  <c r="I266" i="28"/>
  <c r="M266" i="28"/>
  <c r="Q266" i="28"/>
  <c r="U266" i="28"/>
  <c r="Y266" i="28"/>
  <c r="B266" i="28"/>
  <c r="D266" i="28"/>
  <c r="J266" i="28"/>
  <c r="O266" i="28"/>
  <c r="T266" i="28"/>
  <c r="G266" i="28"/>
  <c r="L266" i="28"/>
  <c r="R266" i="28"/>
  <c r="W266" i="28"/>
  <c r="H266" i="28"/>
  <c r="S266" i="28"/>
  <c r="K266" i="28"/>
  <c r="V266" i="28"/>
  <c r="C266" i="28"/>
  <c r="N266" i="28"/>
  <c r="X266" i="28"/>
  <c r="F266" i="28"/>
  <c r="P266"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D92" i="2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A403" i="21"/>
  <c r="A301" i="21"/>
  <c r="A335" i="21"/>
  <c r="C24" i="28"/>
  <c r="G24" i="28"/>
  <c r="K24" i="28"/>
  <c r="O24" i="28"/>
  <c r="S24" i="28"/>
  <c r="W24" i="28"/>
  <c r="E24" i="28"/>
  <c r="J24" i="28"/>
  <c r="P24" i="28"/>
  <c r="U24" i="28"/>
  <c r="H24" i="28"/>
  <c r="N24" i="28"/>
  <c r="V24" i="28"/>
  <c r="L24" i="28"/>
  <c r="Y24" i="28"/>
  <c r="M24" i="28"/>
  <c r="I24" i="28"/>
  <c r="Q24" i="28"/>
  <c r="X24" i="28"/>
  <c r="B24" i="28"/>
  <c r="D24" i="28"/>
  <c r="R24" i="28"/>
  <c r="F24" i="28"/>
  <c r="T24"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E59" i="28"/>
  <c r="I59" i="28"/>
  <c r="M59" i="28"/>
  <c r="Q59" i="28"/>
  <c r="U59" i="28"/>
  <c r="Y59" i="28"/>
  <c r="F59" i="28"/>
  <c r="J59" i="28"/>
  <c r="N59" i="28"/>
  <c r="R59" i="28"/>
  <c r="V59" i="28"/>
  <c r="G59" i="28"/>
  <c r="O59" i="28"/>
  <c r="W59" i="28"/>
  <c r="B59" i="28"/>
  <c r="D59" i="28"/>
  <c r="P59" i="28"/>
  <c r="K59" i="28"/>
  <c r="L59" i="28"/>
  <c r="H59" i="28"/>
  <c r="S59" i="28"/>
  <c r="T59" i="28"/>
  <c r="C59" i="28"/>
  <c r="X59" i="28"/>
  <c r="Y130" i="25"/>
  <c r="Q130" i="25"/>
  <c r="T130" i="25"/>
  <c r="H130" i="25"/>
  <c r="K130" i="25"/>
  <c r="R130" i="25"/>
  <c r="A131" i="25"/>
  <c r="C131" i="25" s="1"/>
  <c r="E130" i="25"/>
  <c r="M130" i="25"/>
  <c r="I130" i="25"/>
  <c r="W130" i="25"/>
  <c r="G130" i="25"/>
  <c r="N130" i="25"/>
  <c r="D130" i="25"/>
  <c r="U130" i="25"/>
  <c r="X130" i="25"/>
  <c r="S130" i="25"/>
  <c r="C130" i="25"/>
  <c r="J130" i="25"/>
  <c r="B130" i="25"/>
  <c r="L130" i="25"/>
  <c r="P130" i="25"/>
  <c r="O130" i="25"/>
  <c r="V130"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U131" i="25" l="1"/>
  <c r="K131" i="25"/>
  <c r="B131" i="25"/>
  <c r="T131" i="25"/>
  <c r="C233" i="28"/>
  <c r="G233" i="28"/>
  <c r="K233" i="28"/>
  <c r="O233" i="28"/>
  <c r="S233" i="28"/>
  <c r="W233" i="28"/>
  <c r="D233" i="28"/>
  <c r="I233" i="28"/>
  <c r="N233" i="28"/>
  <c r="T233" i="28"/>
  <c r="Y233" i="28"/>
  <c r="F233" i="28"/>
  <c r="L233" i="28"/>
  <c r="Q233" i="28"/>
  <c r="V233" i="28"/>
  <c r="B233" i="28"/>
  <c r="H233" i="28"/>
  <c r="R233" i="28"/>
  <c r="J233" i="28"/>
  <c r="M233" i="28"/>
  <c r="X233" i="28"/>
  <c r="E233" i="28"/>
  <c r="P233" i="28"/>
  <c r="U233"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04" i="28"/>
  <c r="H404" i="28"/>
  <c r="L404" i="28"/>
  <c r="P404" i="28"/>
  <c r="T404" i="28"/>
  <c r="X404" i="28"/>
  <c r="F404" i="28"/>
  <c r="J404" i="28"/>
  <c r="N404" i="28"/>
  <c r="R404" i="28"/>
  <c r="V404" i="28"/>
  <c r="G404" i="28"/>
  <c r="O404" i="28"/>
  <c r="W404" i="28"/>
  <c r="C404" i="28"/>
  <c r="M404" i="28"/>
  <c r="Y404" i="28"/>
  <c r="I404" i="28"/>
  <c r="S404" i="28"/>
  <c r="K404" i="28"/>
  <c r="Q404" i="28"/>
  <c r="B404" i="28"/>
  <c r="U404" i="28"/>
  <c r="E404" i="28"/>
  <c r="D199" i="28"/>
  <c r="H199" i="28"/>
  <c r="L199" i="28"/>
  <c r="P199" i="28"/>
  <c r="T199" i="28"/>
  <c r="X199" i="28"/>
  <c r="E199" i="28"/>
  <c r="J199" i="28"/>
  <c r="O199" i="28"/>
  <c r="U199" i="28"/>
  <c r="G199" i="28"/>
  <c r="M199" i="28"/>
  <c r="R199" i="28"/>
  <c r="W199" i="28"/>
  <c r="B199" i="28"/>
  <c r="I199" i="28"/>
  <c r="S199" i="28"/>
  <c r="K199" i="28"/>
  <c r="C199" i="28"/>
  <c r="N199" i="28"/>
  <c r="Y199" i="28"/>
  <c r="F199" i="28"/>
  <c r="Q199" i="28"/>
  <c r="V199" i="28"/>
  <c r="E163" i="21"/>
  <c r="I163" i="21"/>
  <c r="M163" i="21"/>
  <c r="Q163" i="21"/>
  <c r="U163" i="21"/>
  <c r="Y163" i="21"/>
  <c r="B163" i="21"/>
  <c r="C163" i="21"/>
  <c r="G163" i="21"/>
  <c r="K163" i="21"/>
  <c r="O163" i="21"/>
  <c r="S163" i="21"/>
  <c r="W163" i="21"/>
  <c r="D163" i="21"/>
  <c r="L163" i="21"/>
  <c r="T163" i="21"/>
  <c r="N163" i="21"/>
  <c r="X163" i="21"/>
  <c r="H163" i="21"/>
  <c r="R163" i="21"/>
  <c r="V163" i="21"/>
  <c r="F163" i="21"/>
  <c r="J163" i="21"/>
  <c r="P163" i="21"/>
  <c r="E197" i="21"/>
  <c r="I197" i="21"/>
  <c r="M197" i="21"/>
  <c r="Q197" i="21"/>
  <c r="U197" i="21"/>
  <c r="Y197" i="21"/>
  <c r="C197" i="21"/>
  <c r="G197" i="21"/>
  <c r="K197" i="21"/>
  <c r="O197" i="21"/>
  <c r="S197" i="21"/>
  <c r="W197" i="21"/>
  <c r="H197" i="21"/>
  <c r="P197" i="21"/>
  <c r="X197" i="21"/>
  <c r="D197" i="21"/>
  <c r="L197" i="21"/>
  <c r="T197" i="21"/>
  <c r="F197" i="21"/>
  <c r="V197" i="21"/>
  <c r="N197" i="21"/>
  <c r="B197" i="21"/>
  <c r="J197" i="21"/>
  <c r="R197" i="21"/>
  <c r="C370" i="28"/>
  <c r="G370" i="28"/>
  <c r="K370" i="28"/>
  <c r="O370" i="28"/>
  <c r="S370" i="28"/>
  <c r="W370" i="28"/>
  <c r="D370" i="28"/>
  <c r="I370" i="28"/>
  <c r="N370" i="28"/>
  <c r="T370" i="28"/>
  <c r="Y370" i="28"/>
  <c r="H370" i="28"/>
  <c r="P370" i="28"/>
  <c r="V370" i="28"/>
  <c r="E370" i="28"/>
  <c r="L370" i="28"/>
  <c r="R370" i="28"/>
  <c r="M370" i="28"/>
  <c r="Q370" i="28"/>
  <c r="F370" i="28"/>
  <c r="U370" i="28"/>
  <c r="B370" i="28"/>
  <c r="J370" i="28"/>
  <c r="X370" i="28"/>
  <c r="F165" i="28"/>
  <c r="J165" i="28"/>
  <c r="N165" i="28"/>
  <c r="R165" i="28"/>
  <c r="V165" i="28"/>
  <c r="D165" i="28"/>
  <c r="H165" i="28"/>
  <c r="L165" i="28"/>
  <c r="P165" i="28"/>
  <c r="T165" i="28"/>
  <c r="X165" i="28"/>
  <c r="E165" i="28"/>
  <c r="M165" i="28"/>
  <c r="U165" i="28"/>
  <c r="B165" i="28"/>
  <c r="O165" i="28"/>
  <c r="I165" i="28"/>
  <c r="Q165" i="28"/>
  <c r="Y165" i="28"/>
  <c r="C165" i="28"/>
  <c r="K165" i="28"/>
  <c r="S165" i="28"/>
  <c r="G165" i="28"/>
  <c r="W165"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267" i="28"/>
  <c r="J267" i="28"/>
  <c r="N267" i="28"/>
  <c r="R267" i="28"/>
  <c r="V267" i="28"/>
  <c r="C267" i="28"/>
  <c r="H267" i="28"/>
  <c r="M267" i="28"/>
  <c r="S267" i="28"/>
  <c r="X267" i="28"/>
  <c r="E267" i="28"/>
  <c r="K267" i="28"/>
  <c r="P267" i="28"/>
  <c r="U267" i="28"/>
  <c r="G267" i="28"/>
  <c r="Q267" i="28"/>
  <c r="B267" i="28"/>
  <c r="I267" i="28"/>
  <c r="T267" i="28"/>
  <c r="L267" i="28"/>
  <c r="W267" i="28"/>
  <c r="D267" i="28"/>
  <c r="O267" i="28"/>
  <c r="Y267" i="28"/>
  <c r="D336" i="28"/>
  <c r="H336" i="28"/>
  <c r="L336" i="28"/>
  <c r="P336" i="28"/>
  <c r="T336" i="28"/>
  <c r="X336" i="28"/>
  <c r="F336" i="28"/>
  <c r="K336" i="28"/>
  <c r="Q336" i="28"/>
  <c r="V336" i="28"/>
  <c r="C336" i="28"/>
  <c r="I336" i="28"/>
  <c r="N336" i="28"/>
  <c r="S336" i="28"/>
  <c r="Y336" i="28"/>
  <c r="B336" i="28"/>
  <c r="E336" i="28"/>
  <c r="O336" i="28"/>
  <c r="G336" i="28"/>
  <c r="R336" i="28"/>
  <c r="J336" i="28"/>
  <c r="U336" i="28"/>
  <c r="M336" i="28"/>
  <c r="W336" i="28"/>
  <c r="E302" i="28"/>
  <c r="I302" i="28"/>
  <c r="M302" i="28"/>
  <c r="Q302" i="28"/>
  <c r="U302" i="28"/>
  <c r="Y302" i="28"/>
  <c r="B302" i="28"/>
  <c r="G302" i="28"/>
  <c r="L302" i="28"/>
  <c r="R302" i="28"/>
  <c r="W302" i="28"/>
  <c r="D302" i="28"/>
  <c r="J302" i="28"/>
  <c r="O302" i="28"/>
  <c r="T302" i="28"/>
  <c r="F302" i="28"/>
  <c r="P302" i="28"/>
  <c r="H302" i="28"/>
  <c r="S302" i="28"/>
  <c r="K302" i="28"/>
  <c r="V302" i="28"/>
  <c r="C302" i="28"/>
  <c r="N302" i="28"/>
  <c r="X302"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Y131" i="25"/>
  <c r="D131" i="25"/>
  <c r="E131" i="25"/>
  <c r="M131" i="25"/>
  <c r="F131" i="25"/>
  <c r="X131" i="25"/>
  <c r="H131" i="25"/>
  <c r="O131" i="25"/>
  <c r="V131" i="25"/>
  <c r="J131" i="25"/>
  <c r="Q131" i="25"/>
  <c r="P131" i="25"/>
  <c r="W131" i="25"/>
  <c r="G131" i="25"/>
  <c r="N131" i="25"/>
  <c r="R131" i="25"/>
  <c r="I131" i="25"/>
  <c r="L131" i="25"/>
  <c r="S131" i="25"/>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A302"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A370" i="21"/>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95" i="28"/>
  <c r="I95" i="28"/>
  <c r="M95" i="28"/>
  <c r="Q95" i="28"/>
  <c r="U95" i="28"/>
  <c r="Y95" i="28"/>
  <c r="B95" i="28"/>
  <c r="F95" i="28"/>
  <c r="J95" i="28"/>
  <c r="N95" i="28"/>
  <c r="R95" i="28"/>
  <c r="V95" i="28"/>
  <c r="G95" i="28"/>
  <c r="O95" i="28"/>
  <c r="W95" i="28"/>
  <c r="C95" i="28"/>
  <c r="L95" i="28"/>
  <c r="X95" i="28"/>
  <c r="H95" i="28"/>
  <c r="T95" i="28"/>
  <c r="D95" i="28"/>
  <c r="P95" i="28"/>
  <c r="S95" i="28"/>
  <c r="K95"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F233" i="21" l="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E200" i="28"/>
  <c r="I200" i="28"/>
  <c r="M200" i="28"/>
  <c r="Q200" i="28"/>
  <c r="U200" i="28"/>
  <c r="Y200" i="28"/>
  <c r="C200" i="28"/>
  <c r="H200" i="28"/>
  <c r="N200" i="28"/>
  <c r="S200" i="28"/>
  <c r="X200" i="28"/>
  <c r="F200" i="28"/>
  <c r="K200" i="28"/>
  <c r="P200" i="28"/>
  <c r="V200" i="28"/>
  <c r="G200" i="28"/>
  <c r="R200" i="28"/>
  <c r="B200" i="28"/>
  <c r="J200" i="28"/>
  <c r="L200" i="28"/>
  <c r="W200" i="28"/>
  <c r="D200" i="28"/>
  <c r="O200" i="28"/>
  <c r="T200" i="28"/>
  <c r="C268" i="28"/>
  <c r="G268" i="28"/>
  <c r="K268" i="28"/>
  <c r="O268" i="28"/>
  <c r="S268" i="28"/>
  <c r="W268" i="28"/>
  <c r="F268" i="28"/>
  <c r="L268" i="28"/>
  <c r="Q268" i="28"/>
  <c r="V268" i="28"/>
  <c r="B268" i="28"/>
  <c r="D268" i="28"/>
  <c r="I268" i="28"/>
  <c r="N268" i="28"/>
  <c r="T268" i="28"/>
  <c r="Y268" i="28"/>
  <c r="E268" i="28"/>
  <c r="P268" i="28"/>
  <c r="H268" i="28"/>
  <c r="R268" i="28"/>
  <c r="J268" i="28"/>
  <c r="U268" i="28"/>
  <c r="M268" i="28"/>
  <c r="X268"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F164" i="21"/>
  <c r="J164" i="21"/>
  <c r="N164" i="21"/>
  <c r="R164" i="21"/>
  <c r="V164" i="21"/>
  <c r="D164" i="21"/>
  <c r="H164" i="21"/>
  <c r="L164" i="21"/>
  <c r="P164" i="21"/>
  <c r="T164" i="21"/>
  <c r="X164" i="21"/>
  <c r="E164" i="21"/>
  <c r="M164" i="21"/>
  <c r="U164" i="21"/>
  <c r="K164" i="21"/>
  <c r="W164" i="21"/>
  <c r="G164" i="21"/>
  <c r="Q164" i="21"/>
  <c r="B164" i="21"/>
  <c r="S164" i="21"/>
  <c r="C164" i="21"/>
  <c r="Y164" i="21"/>
  <c r="I164" i="21"/>
  <c r="O164"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05" i="28"/>
  <c r="I405" i="28"/>
  <c r="M405" i="28"/>
  <c r="Q405" i="28"/>
  <c r="U405" i="28"/>
  <c r="Y405" i="28"/>
  <c r="C405" i="28"/>
  <c r="G405" i="28"/>
  <c r="K405" i="28"/>
  <c r="O405" i="28"/>
  <c r="S405" i="28"/>
  <c r="W405" i="28"/>
  <c r="H405" i="28"/>
  <c r="P405" i="28"/>
  <c r="X405" i="28"/>
  <c r="L405" i="28"/>
  <c r="V405" i="28"/>
  <c r="F405" i="28"/>
  <c r="R405" i="28"/>
  <c r="B405" i="28"/>
  <c r="J405" i="28"/>
  <c r="N405" i="28"/>
  <c r="T405" i="28"/>
  <c r="D405" i="28"/>
  <c r="F303" i="28"/>
  <c r="J303" i="28"/>
  <c r="N303" i="28"/>
  <c r="R303" i="28"/>
  <c r="V303" i="28"/>
  <c r="E303" i="28"/>
  <c r="K303" i="28"/>
  <c r="P303" i="28"/>
  <c r="U303" i="28"/>
  <c r="C303" i="28"/>
  <c r="H303" i="28"/>
  <c r="M303" i="28"/>
  <c r="S303" i="28"/>
  <c r="X303" i="28"/>
  <c r="D303" i="28"/>
  <c r="O303" i="28"/>
  <c r="Y303" i="28"/>
  <c r="G303" i="28"/>
  <c r="Q303" i="28"/>
  <c r="B303" i="28"/>
  <c r="I303" i="28"/>
  <c r="T303" i="28"/>
  <c r="L303" i="28"/>
  <c r="W303" i="28"/>
  <c r="D371" i="28"/>
  <c r="H371" i="28"/>
  <c r="L371" i="28"/>
  <c r="P371" i="28"/>
  <c r="T371" i="28"/>
  <c r="X371" i="28"/>
  <c r="G371" i="28"/>
  <c r="M371" i="28"/>
  <c r="R371" i="28"/>
  <c r="W371" i="28"/>
  <c r="F371" i="28"/>
  <c r="N371" i="28"/>
  <c r="U371" i="28"/>
  <c r="B371" i="28"/>
  <c r="C371" i="28"/>
  <c r="J371" i="28"/>
  <c r="Q371" i="28"/>
  <c r="Y371" i="28"/>
  <c r="E371" i="28"/>
  <c r="S371" i="28"/>
  <c r="I371" i="28"/>
  <c r="V371" i="28"/>
  <c r="K371" i="28"/>
  <c r="O371" i="28"/>
  <c r="E337" i="28"/>
  <c r="I337" i="28"/>
  <c r="M337" i="28"/>
  <c r="Q337" i="28"/>
  <c r="U337" i="28"/>
  <c r="Y337" i="28"/>
  <c r="B337" i="28"/>
  <c r="D337" i="28"/>
  <c r="J337" i="28"/>
  <c r="O337" i="28"/>
  <c r="T337" i="28"/>
  <c r="G337" i="28"/>
  <c r="L337" i="28"/>
  <c r="R337" i="28"/>
  <c r="W337" i="28"/>
  <c r="C337" i="28"/>
  <c r="N337" i="28"/>
  <c r="X337" i="28"/>
  <c r="F337" i="28"/>
  <c r="P337" i="28"/>
  <c r="H337" i="28"/>
  <c r="S337" i="28"/>
  <c r="K337" i="28"/>
  <c r="V337" i="28"/>
  <c r="D234" i="28"/>
  <c r="H234" i="28"/>
  <c r="L234" i="28"/>
  <c r="P234" i="28"/>
  <c r="T234" i="28"/>
  <c r="X234" i="28"/>
  <c r="G234" i="28"/>
  <c r="M234" i="28"/>
  <c r="R234" i="28"/>
  <c r="W234" i="28"/>
  <c r="E234" i="28"/>
  <c r="J234" i="28"/>
  <c r="O234" i="28"/>
  <c r="U234" i="28"/>
  <c r="F234" i="28"/>
  <c r="Q234" i="28"/>
  <c r="B234" i="28"/>
  <c r="I234" i="28"/>
  <c r="K234" i="28"/>
  <c r="V234" i="28"/>
  <c r="C234" i="28"/>
  <c r="N234" i="28"/>
  <c r="Y234" i="28"/>
  <c r="S234"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198" i="21"/>
  <c r="J198" i="21"/>
  <c r="N198" i="21"/>
  <c r="R198" i="21"/>
  <c r="V198" i="21"/>
  <c r="D198" i="21"/>
  <c r="H198" i="21"/>
  <c r="L198" i="21"/>
  <c r="P198" i="21"/>
  <c r="T198" i="21"/>
  <c r="X198" i="21"/>
  <c r="I198" i="21"/>
  <c r="Q198" i="21"/>
  <c r="Y198" i="21"/>
  <c r="B198" i="21"/>
  <c r="E198" i="21"/>
  <c r="M198" i="21"/>
  <c r="U198" i="21"/>
  <c r="O198" i="21"/>
  <c r="C198" i="21"/>
  <c r="W198" i="21"/>
  <c r="K198" i="21"/>
  <c r="S198" i="21"/>
  <c r="G198" i="21"/>
  <c r="C166" i="28"/>
  <c r="G166" i="28"/>
  <c r="K166" i="28"/>
  <c r="O166" i="28"/>
  <c r="S166" i="28"/>
  <c r="W166" i="28"/>
  <c r="B166" i="28"/>
  <c r="E166" i="28"/>
  <c r="I166" i="28"/>
  <c r="M166" i="28"/>
  <c r="Q166" i="28"/>
  <c r="U166" i="28"/>
  <c r="Y166" i="28"/>
  <c r="F166" i="28"/>
  <c r="N166" i="28"/>
  <c r="V166" i="28"/>
  <c r="H166" i="28"/>
  <c r="X166" i="28"/>
  <c r="J166" i="28"/>
  <c r="R166" i="28"/>
  <c r="D166" i="28"/>
  <c r="L166" i="28"/>
  <c r="T166" i="28"/>
  <c r="P166" i="28"/>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A405"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A303" i="21"/>
  <c r="C59" i="21"/>
  <c r="G59" i="21"/>
  <c r="K59" i="21"/>
  <c r="O59" i="21"/>
  <c r="S59" i="21"/>
  <c r="W59" i="21"/>
  <c r="D59" i="21"/>
  <c r="H59" i="21"/>
  <c r="L59" i="21"/>
  <c r="P59" i="21"/>
  <c r="T59" i="21"/>
  <c r="X59" i="21"/>
  <c r="E59" i="21"/>
  <c r="M59" i="21"/>
  <c r="U59" i="21"/>
  <c r="Q59" i="21"/>
  <c r="B59" i="21"/>
  <c r="R59" i="21"/>
  <c r="F59" i="21"/>
  <c r="N59" i="21"/>
  <c r="V59" i="21"/>
  <c r="I59" i="21"/>
  <c r="Y59" i="21"/>
  <c r="J59"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 i="28"/>
  <c r="I26" i="28"/>
  <c r="M26" i="28"/>
  <c r="Q26" i="28"/>
  <c r="U26" i="28"/>
  <c r="Y26" i="28"/>
  <c r="D26" i="28"/>
  <c r="J26" i="28"/>
  <c r="O26" i="28"/>
  <c r="T26" i="28"/>
  <c r="L26" i="28"/>
  <c r="W26" i="28"/>
  <c r="H26" i="28"/>
  <c r="S26" i="28"/>
  <c r="B26" i="28"/>
  <c r="F26" i="28"/>
  <c r="K26" i="28"/>
  <c r="P26" i="28"/>
  <c r="V26" i="28"/>
  <c r="G26" i="28"/>
  <c r="R26" i="28"/>
  <c r="C26" i="28"/>
  <c r="N26" i="28"/>
  <c r="X26"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D269" i="28" l="1"/>
  <c r="H269" i="28"/>
  <c r="L269" i="28"/>
  <c r="P269" i="28"/>
  <c r="T269" i="28"/>
  <c r="X269" i="28"/>
  <c r="E269" i="28"/>
  <c r="J269" i="28"/>
  <c r="O269" i="28"/>
  <c r="U269" i="28"/>
  <c r="G269" i="28"/>
  <c r="M269" i="28"/>
  <c r="R269" i="28"/>
  <c r="W269" i="28"/>
  <c r="C269" i="28"/>
  <c r="N269" i="28"/>
  <c r="Y269" i="28"/>
  <c r="F269" i="28"/>
  <c r="Q269" i="28"/>
  <c r="B269" i="28"/>
  <c r="I269" i="28"/>
  <c r="S269" i="28"/>
  <c r="K269" i="28"/>
  <c r="V269" i="28"/>
  <c r="E372" i="28"/>
  <c r="I372" i="28"/>
  <c r="M372" i="28"/>
  <c r="Q372" i="28"/>
  <c r="U372" i="28"/>
  <c r="Y372" i="28"/>
  <c r="F372" i="28"/>
  <c r="K372" i="28"/>
  <c r="P372" i="28"/>
  <c r="V372" i="28"/>
  <c r="B372" i="28"/>
  <c r="D372" i="28"/>
  <c r="L372" i="28"/>
  <c r="S372" i="28"/>
  <c r="H372" i="28"/>
  <c r="O372" i="28"/>
  <c r="W372" i="28"/>
  <c r="J372" i="28"/>
  <c r="X372" i="28"/>
  <c r="N372" i="28"/>
  <c r="C372" i="28"/>
  <c r="R372" i="28"/>
  <c r="G372" i="28"/>
  <c r="T372" i="28"/>
  <c r="D167" i="28"/>
  <c r="H167" i="28"/>
  <c r="L167" i="28"/>
  <c r="P167" i="28"/>
  <c r="T167" i="28"/>
  <c r="X167" i="28"/>
  <c r="F167" i="28"/>
  <c r="J167" i="28"/>
  <c r="N167" i="28"/>
  <c r="R167" i="28"/>
  <c r="V167" i="28"/>
  <c r="G167" i="28"/>
  <c r="O167" i="28"/>
  <c r="W167" i="28"/>
  <c r="Q167" i="28"/>
  <c r="B167" i="28"/>
  <c r="C167" i="28"/>
  <c r="K167" i="28"/>
  <c r="S167" i="28"/>
  <c r="E167" i="28"/>
  <c r="M167" i="28"/>
  <c r="U167" i="28"/>
  <c r="I167" i="28"/>
  <c r="Y167"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199" i="21"/>
  <c r="G199" i="21"/>
  <c r="K199" i="21"/>
  <c r="O199" i="21"/>
  <c r="S199" i="21"/>
  <c r="W199" i="21"/>
  <c r="E199" i="21"/>
  <c r="I199" i="21"/>
  <c r="M199" i="21"/>
  <c r="Q199" i="21"/>
  <c r="U199" i="21"/>
  <c r="Y199" i="21"/>
  <c r="J199" i="21"/>
  <c r="R199" i="21"/>
  <c r="F199" i="21"/>
  <c r="N199" i="21"/>
  <c r="V199" i="21"/>
  <c r="H199" i="21"/>
  <c r="X199" i="21"/>
  <c r="T199" i="21"/>
  <c r="L199" i="21"/>
  <c r="D199" i="21"/>
  <c r="P199" i="21"/>
  <c r="B199" i="21"/>
  <c r="C304" i="28"/>
  <c r="G304" i="28"/>
  <c r="K304" i="28"/>
  <c r="O304" i="28"/>
  <c r="S304" i="28"/>
  <c r="W304" i="28"/>
  <c r="D304" i="28"/>
  <c r="I304" i="28"/>
  <c r="N304" i="28"/>
  <c r="T304" i="28"/>
  <c r="Y304" i="28"/>
  <c r="F304" i="28"/>
  <c r="L304" i="28"/>
  <c r="Q304" i="28"/>
  <c r="V304" i="28"/>
  <c r="B304" i="28"/>
  <c r="M304" i="28"/>
  <c r="X304" i="28"/>
  <c r="E304" i="28"/>
  <c r="P304" i="28"/>
  <c r="H304" i="28"/>
  <c r="R304" i="28"/>
  <c r="J304" i="28"/>
  <c r="U304" i="28"/>
  <c r="E235" i="28"/>
  <c r="I235" i="28"/>
  <c r="M235" i="28"/>
  <c r="Q235" i="28"/>
  <c r="U235" i="28"/>
  <c r="Y235" i="28"/>
  <c r="B235" i="28"/>
  <c r="F235" i="28"/>
  <c r="K235" i="28"/>
  <c r="P235" i="28"/>
  <c r="V235" i="28"/>
  <c r="C235" i="28"/>
  <c r="H235" i="28"/>
  <c r="N235" i="28"/>
  <c r="S235" i="28"/>
  <c r="X235" i="28"/>
  <c r="D235" i="28"/>
  <c r="O235" i="28"/>
  <c r="G235" i="28"/>
  <c r="J235" i="28"/>
  <c r="T235" i="28"/>
  <c r="L235" i="28"/>
  <c r="W235" i="28"/>
  <c r="R235"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38" i="28"/>
  <c r="J338" i="28"/>
  <c r="N338" i="28"/>
  <c r="R338" i="28"/>
  <c r="V338" i="28"/>
  <c r="C338" i="28"/>
  <c r="H338" i="28"/>
  <c r="M338" i="28"/>
  <c r="S338" i="28"/>
  <c r="X338" i="28"/>
  <c r="E338" i="28"/>
  <c r="K338" i="28"/>
  <c r="P338" i="28"/>
  <c r="U338" i="28"/>
  <c r="L338" i="28"/>
  <c r="W338" i="28"/>
  <c r="D338" i="28"/>
  <c r="O338" i="28"/>
  <c r="Y338" i="28"/>
  <c r="G338" i="28"/>
  <c r="Q338" i="28"/>
  <c r="B338" i="28"/>
  <c r="I338" i="28"/>
  <c r="T338" i="28"/>
  <c r="C165" i="21"/>
  <c r="G165" i="21"/>
  <c r="K165" i="21"/>
  <c r="O165" i="21"/>
  <c r="S165" i="21"/>
  <c r="W165" i="21"/>
  <c r="E165" i="21"/>
  <c r="I165" i="21"/>
  <c r="M165" i="21"/>
  <c r="Q165" i="21"/>
  <c r="U165" i="21"/>
  <c r="Y165" i="21"/>
  <c r="B165" i="21"/>
  <c r="F165" i="21"/>
  <c r="N165" i="21"/>
  <c r="V165" i="21"/>
  <c r="J165" i="21"/>
  <c r="T165" i="21"/>
  <c r="D165" i="21"/>
  <c r="P165" i="21"/>
  <c r="R165" i="21"/>
  <c r="X165" i="21"/>
  <c r="H165" i="21"/>
  <c r="L165" i="21"/>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06" i="28"/>
  <c r="J406" i="28"/>
  <c r="N406" i="28"/>
  <c r="R406" i="28"/>
  <c r="V406" i="28"/>
  <c r="D406" i="28"/>
  <c r="H406" i="28"/>
  <c r="L406" i="28"/>
  <c r="P406" i="28"/>
  <c r="T406" i="28"/>
  <c r="X406" i="28"/>
  <c r="I406" i="28"/>
  <c r="Q406" i="28"/>
  <c r="Y406" i="28"/>
  <c r="K406" i="28"/>
  <c r="U406" i="28"/>
  <c r="E406" i="28"/>
  <c r="O406" i="28"/>
  <c r="G406" i="28"/>
  <c r="M406" i="28"/>
  <c r="S406" i="28"/>
  <c r="B406" i="28"/>
  <c r="C406" i="28"/>
  <c r="W406" i="28"/>
  <c r="F201" i="28"/>
  <c r="G201" i="28"/>
  <c r="K201" i="28"/>
  <c r="O201" i="28"/>
  <c r="S201" i="28"/>
  <c r="W201" i="28"/>
  <c r="B201" i="28"/>
  <c r="D201" i="28"/>
  <c r="I201" i="28"/>
  <c r="M201" i="28"/>
  <c r="Q201" i="28"/>
  <c r="U201" i="28"/>
  <c r="Y201" i="28"/>
  <c r="E201" i="28"/>
  <c r="N201" i="28"/>
  <c r="V201" i="28"/>
  <c r="H201" i="28"/>
  <c r="X201" i="28"/>
  <c r="J201" i="28"/>
  <c r="R201" i="28"/>
  <c r="C201" i="28"/>
  <c r="L201" i="28"/>
  <c r="T201" i="28"/>
  <c r="P201"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A304" i="21"/>
  <c r="A372" i="21"/>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27" i="28"/>
  <c r="J27" i="28"/>
  <c r="N27" i="28"/>
  <c r="R27" i="28"/>
  <c r="V27" i="28"/>
  <c r="C27" i="28"/>
  <c r="H27" i="28"/>
  <c r="M27" i="28"/>
  <c r="S27" i="28"/>
  <c r="X27" i="28"/>
  <c r="B27" i="28"/>
  <c r="K27" i="28"/>
  <c r="U27" i="28"/>
  <c r="G27" i="28"/>
  <c r="W27" i="28"/>
  <c r="D27" i="28"/>
  <c r="I27" i="28"/>
  <c r="O27" i="28"/>
  <c r="T27" i="28"/>
  <c r="Y27" i="28"/>
  <c r="E27" i="28"/>
  <c r="P27" i="28"/>
  <c r="L27" i="28"/>
  <c r="Q27"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D202" i="28" l="1"/>
  <c r="H202" i="28"/>
  <c r="L202" i="28"/>
  <c r="P202" i="28"/>
  <c r="T202" i="28"/>
  <c r="X202" i="28"/>
  <c r="F202" i="28"/>
  <c r="J202" i="28"/>
  <c r="N202" i="28"/>
  <c r="R202" i="28"/>
  <c r="V202" i="28"/>
  <c r="G202" i="28"/>
  <c r="O202" i="28"/>
  <c r="W202" i="28"/>
  <c r="Q202" i="28"/>
  <c r="C202" i="28"/>
  <c r="K202" i="28"/>
  <c r="S202" i="28"/>
  <c r="E202" i="28"/>
  <c r="M202" i="28"/>
  <c r="U202" i="28"/>
  <c r="I202" i="28"/>
  <c r="Y202" i="28"/>
  <c r="B202" i="28"/>
  <c r="F373" i="28"/>
  <c r="J373" i="28"/>
  <c r="N373" i="28"/>
  <c r="R373" i="28"/>
  <c r="V373" i="28"/>
  <c r="D373" i="28"/>
  <c r="I373" i="28"/>
  <c r="O373" i="28"/>
  <c r="T373" i="28"/>
  <c r="Y373" i="28"/>
  <c r="C373" i="28"/>
  <c r="K373" i="28"/>
  <c r="Q373" i="28"/>
  <c r="X373" i="28"/>
  <c r="G373" i="28"/>
  <c r="M373" i="28"/>
  <c r="U373" i="28"/>
  <c r="P373" i="28"/>
  <c r="E373" i="28"/>
  <c r="S373" i="28"/>
  <c r="H373" i="28"/>
  <c r="W373" i="28"/>
  <c r="L373" i="28"/>
  <c r="B373"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D200" i="21"/>
  <c r="H200" i="21"/>
  <c r="L200" i="21"/>
  <c r="P200" i="21"/>
  <c r="T200" i="21"/>
  <c r="X200" i="21"/>
  <c r="F200" i="21"/>
  <c r="J200" i="21"/>
  <c r="N200" i="21"/>
  <c r="R200" i="21"/>
  <c r="V200" i="21"/>
  <c r="C200" i="21"/>
  <c r="K200" i="21"/>
  <c r="S200" i="21"/>
  <c r="G200" i="21"/>
  <c r="O200" i="21"/>
  <c r="W200" i="21"/>
  <c r="B200" i="21"/>
  <c r="Q200" i="21"/>
  <c r="U200" i="21"/>
  <c r="I200" i="21"/>
  <c r="M200" i="21"/>
  <c r="Y200" i="21"/>
  <c r="E200" i="21"/>
  <c r="F236" i="28"/>
  <c r="J236" i="28"/>
  <c r="N236" i="28"/>
  <c r="R236" i="28"/>
  <c r="V236" i="28"/>
  <c r="D236" i="28"/>
  <c r="I236" i="28"/>
  <c r="O236" i="28"/>
  <c r="T236" i="28"/>
  <c r="Y236" i="28"/>
  <c r="B236" i="28"/>
  <c r="G236" i="28"/>
  <c r="L236" i="28"/>
  <c r="Q236" i="28"/>
  <c r="W236" i="28"/>
  <c r="C236" i="28"/>
  <c r="M236" i="28"/>
  <c r="X236" i="28"/>
  <c r="E236" i="28"/>
  <c r="H236" i="28"/>
  <c r="S236" i="28"/>
  <c r="K236" i="28"/>
  <c r="U236" i="28"/>
  <c r="P236" i="28"/>
  <c r="C339" i="28"/>
  <c r="G339" i="28"/>
  <c r="K339" i="28"/>
  <c r="O339" i="28"/>
  <c r="S339" i="28"/>
  <c r="W339" i="28"/>
  <c r="F339" i="28"/>
  <c r="L339" i="28"/>
  <c r="Q339" i="28"/>
  <c r="V339" i="28"/>
  <c r="B339" i="28"/>
  <c r="D339" i="28"/>
  <c r="I339" i="28"/>
  <c r="N339" i="28"/>
  <c r="T339" i="28"/>
  <c r="Y339" i="28"/>
  <c r="J339" i="28"/>
  <c r="U339" i="28"/>
  <c r="M339" i="28"/>
  <c r="X339" i="28"/>
  <c r="E339" i="28"/>
  <c r="P339" i="28"/>
  <c r="H339" i="28"/>
  <c r="R339"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E168" i="28"/>
  <c r="I168" i="28"/>
  <c r="M168" i="28"/>
  <c r="Q168" i="28"/>
  <c r="U168" i="28"/>
  <c r="Y168" i="28"/>
  <c r="C168" i="28"/>
  <c r="G168" i="28"/>
  <c r="K168" i="28"/>
  <c r="O168" i="28"/>
  <c r="S168" i="28"/>
  <c r="W168" i="28"/>
  <c r="B168" i="28"/>
  <c r="H168" i="28"/>
  <c r="P168" i="28"/>
  <c r="X168" i="28"/>
  <c r="J168" i="28"/>
  <c r="D168" i="28"/>
  <c r="L168" i="28"/>
  <c r="T168" i="28"/>
  <c r="F168" i="28"/>
  <c r="N168" i="28"/>
  <c r="V168" i="28"/>
  <c r="R168" i="28"/>
  <c r="C407" i="28"/>
  <c r="G407" i="28"/>
  <c r="K407" i="28"/>
  <c r="O407" i="28"/>
  <c r="S407" i="28"/>
  <c r="W407" i="28"/>
  <c r="E407" i="28"/>
  <c r="I407" i="28"/>
  <c r="M407" i="28"/>
  <c r="Q407" i="28"/>
  <c r="U407" i="28"/>
  <c r="Y407" i="28"/>
  <c r="B407" i="28"/>
  <c r="J407" i="28"/>
  <c r="R407" i="28"/>
  <c r="H407" i="28"/>
  <c r="T407" i="28"/>
  <c r="D407" i="28"/>
  <c r="N407" i="28"/>
  <c r="X407" i="28"/>
  <c r="F407" i="28"/>
  <c r="L407" i="28"/>
  <c r="P407" i="28"/>
  <c r="V407" i="28"/>
  <c r="D166" i="21"/>
  <c r="H166" i="21"/>
  <c r="L166" i="21"/>
  <c r="P166" i="21"/>
  <c r="T166" i="21"/>
  <c r="X166" i="21"/>
  <c r="F166" i="21"/>
  <c r="J166" i="21"/>
  <c r="N166" i="21"/>
  <c r="R166" i="21"/>
  <c r="V166" i="21"/>
  <c r="G166" i="21"/>
  <c r="O166" i="21"/>
  <c r="W166" i="21"/>
  <c r="B166" i="21"/>
  <c r="I166" i="21"/>
  <c r="S166" i="21"/>
  <c r="C166" i="21"/>
  <c r="M166" i="21"/>
  <c r="Y166" i="21"/>
  <c r="Q166" i="21"/>
  <c r="U166" i="21"/>
  <c r="E166" i="21"/>
  <c r="K166" i="21"/>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270" i="28"/>
  <c r="I270" i="28"/>
  <c r="M270" i="28"/>
  <c r="Q270" i="28"/>
  <c r="U270" i="28"/>
  <c r="Y270" i="28"/>
  <c r="B270" i="28"/>
  <c r="C270" i="28"/>
  <c r="H270" i="28"/>
  <c r="N270" i="28"/>
  <c r="S270" i="28"/>
  <c r="X270" i="28"/>
  <c r="F270" i="28"/>
  <c r="K270" i="28"/>
  <c r="P270" i="28"/>
  <c r="V270" i="28"/>
  <c r="L270" i="28"/>
  <c r="W270" i="28"/>
  <c r="D270" i="28"/>
  <c r="O270" i="28"/>
  <c r="G270" i="28"/>
  <c r="R270" i="28"/>
  <c r="J270" i="28"/>
  <c r="T270" i="28"/>
  <c r="D305" i="28"/>
  <c r="H305" i="28"/>
  <c r="L305" i="28"/>
  <c r="P305" i="28"/>
  <c r="T305" i="28"/>
  <c r="X305" i="28"/>
  <c r="G305" i="28"/>
  <c r="M305" i="28"/>
  <c r="R305" i="28"/>
  <c r="W305" i="28"/>
  <c r="E305" i="28"/>
  <c r="J305" i="28"/>
  <c r="O305" i="28"/>
  <c r="U305" i="28"/>
  <c r="K305" i="28"/>
  <c r="V305" i="28"/>
  <c r="C305" i="28"/>
  <c r="N305" i="28"/>
  <c r="Y305" i="28"/>
  <c r="F305" i="28"/>
  <c r="Q305" i="28"/>
  <c r="B305" i="28"/>
  <c r="I305" i="28"/>
  <c r="S305"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D98" i="28"/>
  <c r="H98" i="28"/>
  <c r="L98" i="28"/>
  <c r="P98" i="28"/>
  <c r="T98" i="28"/>
  <c r="X98" i="28"/>
  <c r="E98" i="28"/>
  <c r="I98" i="28"/>
  <c r="M98" i="28"/>
  <c r="Q98" i="28"/>
  <c r="U98" i="28"/>
  <c r="Y98" i="28"/>
  <c r="J98" i="28"/>
  <c r="R98" i="28"/>
  <c r="G98" i="28"/>
  <c r="S98" i="28"/>
  <c r="C98" i="28"/>
  <c r="W98" i="28"/>
  <c r="B98" i="28"/>
  <c r="F98" i="28"/>
  <c r="K98" i="28"/>
  <c r="V98" i="28"/>
  <c r="N98" i="28"/>
  <c r="O98" i="28"/>
  <c r="E63" i="28"/>
  <c r="I63" i="28"/>
  <c r="M63" i="28"/>
  <c r="Q63" i="28"/>
  <c r="U63" i="28"/>
  <c r="Y63" i="28"/>
  <c r="F63" i="28"/>
  <c r="J63" i="28"/>
  <c r="N63" i="28"/>
  <c r="R63" i="28"/>
  <c r="V63" i="28"/>
  <c r="C63" i="28"/>
  <c r="K63" i="28"/>
  <c r="S63" i="28"/>
  <c r="H63" i="28"/>
  <c r="T63" i="28"/>
  <c r="O63" i="28"/>
  <c r="L63" i="28"/>
  <c r="W63" i="28"/>
  <c r="B63" i="28"/>
  <c r="D63" i="28"/>
  <c r="X63" i="28"/>
  <c r="G63" i="28"/>
  <c r="P63"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F339" i="21" l="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F169" i="28"/>
  <c r="J169" i="28"/>
  <c r="N169" i="28"/>
  <c r="R169" i="28"/>
  <c r="V169" i="28"/>
  <c r="D169" i="28"/>
  <c r="H169" i="28"/>
  <c r="L169" i="28"/>
  <c r="P169" i="28"/>
  <c r="T169" i="28"/>
  <c r="X169" i="28"/>
  <c r="I169" i="28"/>
  <c r="Q169" i="28"/>
  <c r="Y169" i="28"/>
  <c r="C169" i="28"/>
  <c r="S169" i="28"/>
  <c r="E169" i="28"/>
  <c r="M169" i="28"/>
  <c r="U169" i="28"/>
  <c r="B169" i="28"/>
  <c r="G169" i="28"/>
  <c r="O169" i="28"/>
  <c r="W169" i="28"/>
  <c r="K169" i="28"/>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271" i="28"/>
  <c r="J271" i="28"/>
  <c r="N271" i="28"/>
  <c r="R271" i="28"/>
  <c r="V271" i="28"/>
  <c r="G271" i="28"/>
  <c r="L271" i="28"/>
  <c r="Q271" i="28"/>
  <c r="W271" i="28"/>
  <c r="D271" i="28"/>
  <c r="I271" i="28"/>
  <c r="O271" i="28"/>
  <c r="T271" i="28"/>
  <c r="Y271" i="28"/>
  <c r="B271" i="28"/>
  <c r="K271" i="28"/>
  <c r="U271" i="28"/>
  <c r="C271" i="28"/>
  <c r="M271" i="28"/>
  <c r="X271" i="28"/>
  <c r="E271" i="28"/>
  <c r="P271" i="28"/>
  <c r="H271" i="28"/>
  <c r="S271" i="28"/>
  <c r="D340" i="28"/>
  <c r="H340" i="28"/>
  <c r="L340" i="28"/>
  <c r="P340" i="28"/>
  <c r="T340" i="28"/>
  <c r="X340" i="28"/>
  <c r="E340" i="28"/>
  <c r="J340" i="28"/>
  <c r="O340" i="28"/>
  <c r="U340" i="28"/>
  <c r="G340" i="28"/>
  <c r="M340" i="28"/>
  <c r="R340" i="28"/>
  <c r="W340" i="28"/>
  <c r="I340" i="28"/>
  <c r="S340" i="28"/>
  <c r="K340" i="28"/>
  <c r="V340" i="28"/>
  <c r="C340" i="28"/>
  <c r="N340" i="28"/>
  <c r="Y340" i="28"/>
  <c r="F340" i="28"/>
  <c r="Q340" i="28"/>
  <c r="B340" i="28"/>
  <c r="E306" i="28"/>
  <c r="I306" i="28"/>
  <c r="M306" i="28"/>
  <c r="Q306" i="28"/>
  <c r="U306" i="28"/>
  <c r="Y306" i="28"/>
  <c r="B306" i="28"/>
  <c r="F306" i="28"/>
  <c r="K306" i="28"/>
  <c r="P306" i="28"/>
  <c r="V306" i="28"/>
  <c r="C306" i="28"/>
  <c r="H306" i="28"/>
  <c r="N306" i="28"/>
  <c r="S306" i="28"/>
  <c r="X306" i="28"/>
  <c r="J306" i="28"/>
  <c r="T306" i="28"/>
  <c r="L306" i="28"/>
  <c r="W306" i="28"/>
  <c r="D306" i="28"/>
  <c r="O306" i="28"/>
  <c r="G306" i="28"/>
  <c r="R306" i="28"/>
  <c r="C237" i="28"/>
  <c r="G237" i="28"/>
  <c r="K237" i="28"/>
  <c r="O237" i="28"/>
  <c r="S237" i="28"/>
  <c r="W237" i="28"/>
  <c r="H237" i="28"/>
  <c r="M237" i="28"/>
  <c r="R237" i="28"/>
  <c r="X237" i="28"/>
  <c r="E237" i="28"/>
  <c r="J237" i="28"/>
  <c r="P237" i="28"/>
  <c r="U237" i="28"/>
  <c r="L237" i="28"/>
  <c r="V237" i="28"/>
  <c r="D237" i="28"/>
  <c r="Y237" i="28"/>
  <c r="B237" i="28"/>
  <c r="F237" i="28"/>
  <c r="Q237" i="28"/>
  <c r="I237" i="28"/>
  <c r="T237" i="28"/>
  <c r="N237" i="28"/>
  <c r="D408" i="28"/>
  <c r="H408" i="28"/>
  <c r="L408" i="28"/>
  <c r="P408" i="28"/>
  <c r="T408" i="28"/>
  <c r="X408" i="28"/>
  <c r="F408" i="28"/>
  <c r="J408" i="28"/>
  <c r="N408" i="28"/>
  <c r="R408" i="28"/>
  <c r="V408" i="28"/>
  <c r="C408" i="28"/>
  <c r="K408" i="28"/>
  <c r="S408" i="28"/>
  <c r="B408" i="28"/>
  <c r="G408" i="28"/>
  <c r="Q408" i="28"/>
  <c r="M408" i="28"/>
  <c r="W408" i="28"/>
  <c r="E408" i="28"/>
  <c r="Y408" i="28"/>
  <c r="I408" i="28"/>
  <c r="O408" i="28"/>
  <c r="U408" i="28"/>
  <c r="E167" i="21"/>
  <c r="I167" i="21"/>
  <c r="M167" i="21"/>
  <c r="Q167" i="21"/>
  <c r="U167" i="21"/>
  <c r="Y167" i="21"/>
  <c r="B167" i="21"/>
  <c r="C167" i="21"/>
  <c r="G167" i="21"/>
  <c r="K167" i="21"/>
  <c r="O167" i="21"/>
  <c r="S167" i="21"/>
  <c r="W167" i="21"/>
  <c r="H167" i="21"/>
  <c r="P167" i="21"/>
  <c r="X167" i="21"/>
  <c r="F167" i="21"/>
  <c r="R167" i="21"/>
  <c r="L167" i="21"/>
  <c r="V167" i="21"/>
  <c r="N167" i="21"/>
  <c r="T167" i="21"/>
  <c r="D167" i="21"/>
  <c r="J167" i="21"/>
  <c r="E201" i="21"/>
  <c r="I201" i="21"/>
  <c r="M201" i="21"/>
  <c r="Q201" i="21"/>
  <c r="U201" i="21"/>
  <c r="Y201" i="21"/>
  <c r="C201" i="21"/>
  <c r="G201" i="21"/>
  <c r="K201" i="21"/>
  <c r="O201" i="21"/>
  <c r="S201" i="21"/>
  <c r="W201" i="21"/>
  <c r="D201" i="21"/>
  <c r="L201" i="21"/>
  <c r="T201" i="21"/>
  <c r="H201" i="21"/>
  <c r="P201" i="21"/>
  <c r="X201" i="21"/>
  <c r="J201" i="21"/>
  <c r="B201" i="21"/>
  <c r="R201" i="21"/>
  <c r="F201" i="21"/>
  <c r="N201" i="21"/>
  <c r="V201" i="21"/>
  <c r="C374" i="28"/>
  <c r="G374" i="28"/>
  <c r="K374" i="28"/>
  <c r="O374" i="28"/>
  <c r="S374" i="28"/>
  <c r="W374" i="28"/>
  <c r="H374" i="28"/>
  <c r="M374" i="28"/>
  <c r="R374" i="28"/>
  <c r="X374" i="28"/>
  <c r="I374" i="28"/>
  <c r="P374" i="28"/>
  <c r="V374" i="28"/>
  <c r="E374" i="28"/>
  <c r="L374" i="28"/>
  <c r="T374" i="28"/>
  <c r="B374" i="28"/>
  <c r="F374" i="28"/>
  <c r="U374" i="28"/>
  <c r="J374" i="28"/>
  <c r="Y374" i="28"/>
  <c r="N374" i="28"/>
  <c r="D374" i="28"/>
  <c r="Q374" i="28"/>
  <c r="E203" i="28"/>
  <c r="I203" i="28"/>
  <c r="M203" i="28"/>
  <c r="Q203" i="28"/>
  <c r="U203" i="28"/>
  <c r="Y203" i="28"/>
  <c r="C203" i="28"/>
  <c r="G203" i="28"/>
  <c r="K203" i="28"/>
  <c r="O203" i="28"/>
  <c r="S203" i="28"/>
  <c r="W203" i="28"/>
  <c r="B203" i="28"/>
  <c r="H203" i="28"/>
  <c r="P203" i="28"/>
  <c r="X203" i="28"/>
  <c r="J203" i="28"/>
  <c r="D203" i="28"/>
  <c r="L203" i="28"/>
  <c r="T203" i="28"/>
  <c r="F203" i="28"/>
  <c r="N203" i="28"/>
  <c r="V203" i="28"/>
  <c r="R203"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F62" i="2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A408" i="21"/>
  <c r="A306" i="21"/>
  <c r="E29" i="21"/>
  <c r="I29" i="21"/>
  <c r="M29" i="21"/>
  <c r="Q29" i="21"/>
  <c r="U29" i="21"/>
  <c r="Y29" i="21"/>
  <c r="B29" i="21"/>
  <c r="C29" i="21"/>
  <c r="K29" i="21"/>
  <c r="S29" i="21"/>
  <c r="H29" i="21"/>
  <c r="P29" i="21"/>
  <c r="X29" i="21"/>
  <c r="F29" i="21"/>
  <c r="J29" i="21"/>
  <c r="N29" i="21"/>
  <c r="R29" i="21"/>
  <c r="V29" i="21"/>
  <c r="G29" i="21"/>
  <c r="O29" i="21"/>
  <c r="W29" i="21"/>
  <c r="D29" i="21"/>
  <c r="L29" i="21"/>
  <c r="T29" i="21"/>
  <c r="A374" i="21"/>
  <c r="E99" i="28"/>
  <c r="I99" i="28"/>
  <c r="M99" i="28"/>
  <c r="Q99" i="28"/>
  <c r="U99" i="28"/>
  <c r="Y99" i="28"/>
  <c r="B99" i="28"/>
  <c r="F99" i="28"/>
  <c r="J99" i="28"/>
  <c r="N99" i="28"/>
  <c r="R99" i="28"/>
  <c r="V99" i="28"/>
  <c r="C99" i="28"/>
  <c r="K99" i="28"/>
  <c r="S99" i="28"/>
  <c r="G99" i="28"/>
  <c r="P99" i="28"/>
  <c r="D99" i="28"/>
  <c r="H99" i="28"/>
  <c r="T99" i="28"/>
  <c r="L99" i="28"/>
  <c r="W99" i="28"/>
  <c r="O99" i="28"/>
  <c r="X99"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E271" i="21" l="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09" i="28"/>
  <c r="I409" i="28"/>
  <c r="M409" i="28"/>
  <c r="Q409" i="28"/>
  <c r="U409" i="28"/>
  <c r="Y409" i="28"/>
  <c r="C409" i="28"/>
  <c r="G409" i="28"/>
  <c r="K409" i="28"/>
  <c r="O409" i="28"/>
  <c r="S409" i="28"/>
  <c r="W409" i="28"/>
  <c r="D409" i="28"/>
  <c r="L409" i="28"/>
  <c r="T409" i="28"/>
  <c r="F409" i="28"/>
  <c r="P409" i="28"/>
  <c r="B409" i="28"/>
  <c r="J409" i="28"/>
  <c r="V409" i="28"/>
  <c r="X409" i="28"/>
  <c r="H409" i="28"/>
  <c r="N409" i="28"/>
  <c r="R409"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375" i="28"/>
  <c r="H375" i="28"/>
  <c r="L375" i="28"/>
  <c r="P375" i="28"/>
  <c r="T375" i="28"/>
  <c r="X375" i="28"/>
  <c r="F375" i="28"/>
  <c r="K375" i="28"/>
  <c r="Q375" i="28"/>
  <c r="V375" i="28"/>
  <c r="G375" i="28"/>
  <c r="N375" i="28"/>
  <c r="U375" i="28"/>
  <c r="C375" i="28"/>
  <c r="J375" i="28"/>
  <c r="R375" i="28"/>
  <c r="Y375" i="28"/>
  <c r="M375" i="28"/>
  <c r="B375" i="28"/>
  <c r="O375" i="28"/>
  <c r="E375" i="28"/>
  <c r="S375" i="28"/>
  <c r="I375" i="28"/>
  <c r="W375" i="28"/>
  <c r="F307" i="28"/>
  <c r="J307" i="28"/>
  <c r="N307" i="28"/>
  <c r="R307" i="28"/>
  <c r="V307" i="28"/>
  <c r="D307" i="28"/>
  <c r="I307" i="28"/>
  <c r="O307" i="28"/>
  <c r="T307" i="28"/>
  <c r="Y307" i="28"/>
  <c r="B307" i="28"/>
  <c r="G307" i="28"/>
  <c r="L307" i="28"/>
  <c r="Q307" i="28"/>
  <c r="W307" i="28"/>
  <c r="H307" i="28"/>
  <c r="S307" i="28"/>
  <c r="K307" i="28"/>
  <c r="U307" i="28"/>
  <c r="C307" i="28"/>
  <c r="M307" i="28"/>
  <c r="X307" i="28"/>
  <c r="E307" i="28"/>
  <c r="P307" i="28"/>
  <c r="C170" i="28"/>
  <c r="G170" i="28"/>
  <c r="K170" i="28"/>
  <c r="O170" i="28"/>
  <c r="S170" i="28"/>
  <c r="W170" i="28"/>
  <c r="B170" i="28"/>
  <c r="E170" i="28"/>
  <c r="I170" i="28"/>
  <c r="M170" i="28"/>
  <c r="Q170" i="28"/>
  <c r="U170" i="28"/>
  <c r="Y170" i="28"/>
  <c r="J170" i="28"/>
  <c r="R170" i="28"/>
  <c r="L170" i="28"/>
  <c r="F170" i="28"/>
  <c r="N170" i="28"/>
  <c r="V170" i="28"/>
  <c r="H170" i="28"/>
  <c r="P170" i="28"/>
  <c r="X170" i="28"/>
  <c r="D170" i="28"/>
  <c r="T170" i="28"/>
  <c r="F204" i="28"/>
  <c r="J204" i="28"/>
  <c r="N204" i="28"/>
  <c r="R204" i="28"/>
  <c r="V204" i="28"/>
  <c r="D204" i="28"/>
  <c r="H204" i="28"/>
  <c r="L204" i="28"/>
  <c r="P204" i="28"/>
  <c r="T204" i="28"/>
  <c r="X204" i="28"/>
  <c r="I204" i="28"/>
  <c r="Q204" i="28"/>
  <c r="Y204" i="28"/>
  <c r="C204" i="28"/>
  <c r="S204" i="28"/>
  <c r="E204" i="28"/>
  <c r="M204" i="28"/>
  <c r="U204" i="28"/>
  <c r="B204" i="28"/>
  <c r="G204" i="28"/>
  <c r="O204" i="28"/>
  <c r="W204" i="28"/>
  <c r="K204" i="28"/>
  <c r="D238" i="28"/>
  <c r="H238" i="28"/>
  <c r="L238" i="28"/>
  <c r="P238" i="28"/>
  <c r="T238" i="28"/>
  <c r="X238" i="28"/>
  <c r="F238" i="28"/>
  <c r="K238" i="28"/>
  <c r="Q238" i="28"/>
  <c r="V238" i="28"/>
  <c r="C238" i="28"/>
  <c r="I238" i="28"/>
  <c r="N238" i="28"/>
  <c r="S238" i="28"/>
  <c r="Y238" i="28"/>
  <c r="B238" i="28"/>
  <c r="J238" i="28"/>
  <c r="U238" i="28"/>
  <c r="W238" i="28"/>
  <c r="E238" i="28"/>
  <c r="O238" i="28"/>
  <c r="G238" i="28"/>
  <c r="R238" i="28"/>
  <c r="M238"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F168" i="21"/>
  <c r="J168" i="21"/>
  <c r="N168" i="21"/>
  <c r="R168" i="21"/>
  <c r="V168" i="21"/>
  <c r="D168" i="21"/>
  <c r="H168" i="21"/>
  <c r="L168" i="21"/>
  <c r="P168" i="21"/>
  <c r="T168" i="21"/>
  <c r="X168" i="21"/>
  <c r="I168" i="21"/>
  <c r="Q168" i="21"/>
  <c r="Y168" i="21"/>
  <c r="E168" i="21"/>
  <c r="O168" i="21"/>
  <c r="K168" i="21"/>
  <c r="U168" i="21"/>
  <c r="M168" i="21"/>
  <c r="S168" i="21"/>
  <c r="C168" i="21"/>
  <c r="W168" i="21"/>
  <c r="B168" i="21"/>
  <c r="G168" i="21"/>
  <c r="F202" i="21"/>
  <c r="J202" i="21"/>
  <c r="N202" i="21"/>
  <c r="R202" i="21"/>
  <c r="V202" i="21"/>
  <c r="D202" i="21"/>
  <c r="H202" i="21"/>
  <c r="L202" i="21"/>
  <c r="P202" i="21"/>
  <c r="T202" i="21"/>
  <c r="X202" i="21"/>
  <c r="E202" i="21"/>
  <c r="M202" i="21"/>
  <c r="U202" i="21"/>
  <c r="B202" i="21"/>
  <c r="I202" i="21"/>
  <c r="Q202" i="21"/>
  <c r="Y202" i="21"/>
  <c r="C202" i="21"/>
  <c r="S202" i="21"/>
  <c r="O202" i="21"/>
  <c r="G202" i="21"/>
  <c r="K202" i="21"/>
  <c r="W202" i="21"/>
  <c r="E341" i="28"/>
  <c r="I341" i="28"/>
  <c r="M341" i="28"/>
  <c r="Q341" i="28"/>
  <c r="U341" i="28"/>
  <c r="Y341" i="28"/>
  <c r="B341" i="28"/>
  <c r="C341" i="28"/>
  <c r="H341" i="28"/>
  <c r="N341" i="28"/>
  <c r="S341" i="28"/>
  <c r="X341" i="28"/>
  <c r="F341" i="28"/>
  <c r="K341" i="28"/>
  <c r="P341" i="28"/>
  <c r="V341" i="28"/>
  <c r="G341" i="28"/>
  <c r="R341" i="28"/>
  <c r="J341" i="28"/>
  <c r="T341" i="28"/>
  <c r="L341" i="28"/>
  <c r="W341" i="28"/>
  <c r="D341" i="28"/>
  <c r="O341" i="28"/>
  <c r="C272" i="28"/>
  <c r="G272" i="28"/>
  <c r="K272" i="28"/>
  <c r="O272" i="28"/>
  <c r="S272" i="28"/>
  <c r="W272" i="28"/>
  <c r="E272" i="28"/>
  <c r="J272" i="28"/>
  <c r="P272" i="28"/>
  <c r="U272" i="28"/>
  <c r="H272" i="28"/>
  <c r="M272" i="28"/>
  <c r="R272" i="28"/>
  <c r="X272" i="28"/>
  <c r="I272" i="28"/>
  <c r="T272" i="28"/>
  <c r="L272" i="28"/>
  <c r="V272" i="28"/>
  <c r="D272" i="28"/>
  <c r="N272" i="28"/>
  <c r="Y272" i="28"/>
  <c r="B272" i="28"/>
  <c r="F272" i="28"/>
  <c r="Q272"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C63" i="21"/>
  <c r="G63" i="21"/>
  <c r="K63" i="21"/>
  <c r="O63" i="21"/>
  <c r="S63" i="21"/>
  <c r="W63" i="21"/>
  <c r="D63" i="21"/>
  <c r="H63" i="21"/>
  <c r="L63" i="21"/>
  <c r="P63" i="21"/>
  <c r="T63" i="21"/>
  <c r="X63" i="21"/>
  <c r="I63" i="21"/>
  <c r="Q63" i="21"/>
  <c r="Y63" i="21"/>
  <c r="U63" i="21"/>
  <c r="N63" i="21"/>
  <c r="J63" i="21"/>
  <c r="R63" i="21"/>
  <c r="E63" i="21"/>
  <c r="M63" i="21"/>
  <c r="B63" i="21"/>
  <c r="F63" i="21"/>
  <c r="V63"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F98" i="21"/>
  <c r="J98" i="21"/>
  <c r="N98" i="21"/>
  <c r="R98" i="21"/>
  <c r="V98" i="21"/>
  <c r="C98" i="21"/>
  <c r="G98" i="21"/>
  <c r="K98" i="21"/>
  <c r="O98" i="21"/>
  <c r="S98" i="21"/>
  <c r="W98" i="21"/>
  <c r="B98" i="21"/>
  <c r="H98" i="21"/>
  <c r="P98" i="21"/>
  <c r="X98" i="21"/>
  <c r="L98" i="21"/>
  <c r="E98" i="21"/>
  <c r="U98" i="21"/>
  <c r="I98" i="21"/>
  <c r="Q98" i="21"/>
  <c r="Y98" i="21"/>
  <c r="D98" i="21"/>
  <c r="T98" i="21"/>
  <c r="M98" i="21"/>
  <c r="A307" i="21"/>
  <c r="A341" i="21"/>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C65" i="28"/>
  <c r="G65" i="28"/>
  <c r="K65" i="28"/>
  <c r="O65" i="28"/>
  <c r="S65" i="28"/>
  <c r="W65" i="28"/>
  <c r="D65" i="28"/>
  <c r="H65" i="28"/>
  <c r="L65" i="28"/>
  <c r="P65" i="28"/>
  <c r="T65" i="28"/>
  <c r="X65" i="28"/>
  <c r="E65" i="28"/>
  <c r="M65" i="28"/>
  <c r="U65" i="28"/>
  <c r="B65" i="28"/>
  <c r="F65" i="28"/>
  <c r="Q65" i="28"/>
  <c r="J65" i="28"/>
  <c r="Y65" i="28"/>
  <c r="I65" i="28"/>
  <c r="R65" i="28"/>
  <c r="V65" i="28"/>
  <c r="N65"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D171" i="28" l="1"/>
  <c r="H171" i="28"/>
  <c r="L171" i="28"/>
  <c r="P171" i="28"/>
  <c r="T171" i="28"/>
  <c r="X171" i="28"/>
  <c r="F171" i="28"/>
  <c r="J171" i="28"/>
  <c r="N171" i="28"/>
  <c r="R171" i="28"/>
  <c r="V171" i="28"/>
  <c r="C171" i="28"/>
  <c r="K171" i="28"/>
  <c r="S171" i="28"/>
  <c r="E171" i="28"/>
  <c r="U171" i="28"/>
  <c r="G171" i="28"/>
  <c r="O171" i="28"/>
  <c r="W171" i="28"/>
  <c r="I171" i="28"/>
  <c r="Q171" i="28"/>
  <c r="Y171" i="28"/>
  <c r="B171" i="28"/>
  <c r="M171" i="28"/>
  <c r="F342" i="28"/>
  <c r="J342" i="28"/>
  <c r="N342" i="28"/>
  <c r="R342" i="28"/>
  <c r="V342" i="28"/>
  <c r="G342" i="28"/>
  <c r="L342" i="28"/>
  <c r="Q342" i="28"/>
  <c r="W342" i="28"/>
  <c r="D342" i="28"/>
  <c r="I342" i="28"/>
  <c r="O342" i="28"/>
  <c r="T342" i="28"/>
  <c r="Y342" i="28"/>
  <c r="B342" i="28"/>
  <c r="E342" i="28"/>
  <c r="P342" i="28"/>
  <c r="H342" i="28"/>
  <c r="S342" i="28"/>
  <c r="K342" i="28"/>
  <c r="U342" i="28"/>
  <c r="C342" i="28"/>
  <c r="M342" i="28"/>
  <c r="X342" i="28"/>
  <c r="E239" i="28"/>
  <c r="I239" i="28"/>
  <c r="M239" i="28"/>
  <c r="Q239" i="28"/>
  <c r="U239" i="28"/>
  <c r="Y239" i="28"/>
  <c r="B239" i="28"/>
  <c r="D239" i="28"/>
  <c r="J239" i="28"/>
  <c r="O239" i="28"/>
  <c r="T239" i="28"/>
  <c r="G239" i="28"/>
  <c r="L239" i="28"/>
  <c r="R239" i="28"/>
  <c r="W239" i="28"/>
  <c r="H239" i="28"/>
  <c r="S239" i="28"/>
  <c r="V239" i="28"/>
  <c r="C239" i="28"/>
  <c r="N239" i="28"/>
  <c r="X239" i="28"/>
  <c r="F239" i="28"/>
  <c r="P239" i="28"/>
  <c r="K239"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273" i="28"/>
  <c r="H273" i="28"/>
  <c r="L273" i="28"/>
  <c r="P273" i="28"/>
  <c r="T273" i="28"/>
  <c r="X273" i="28"/>
  <c r="C273" i="28"/>
  <c r="I273" i="28"/>
  <c r="N273" i="28"/>
  <c r="S273" i="28"/>
  <c r="Y273" i="28"/>
  <c r="B273" i="28"/>
  <c r="F273" i="28"/>
  <c r="K273" i="28"/>
  <c r="Q273" i="28"/>
  <c r="V273" i="28"/>
  <c r="G273" i="28"/>
  <c r="R273" i="28"/>
  <c r="J273" i="28"/>
  <c r="U273" i="28"/>
  <c r="M273" i="28"/>
  <c r="W273" i="28"/>
  <c r="E273" i="28"/>
  <c r="O273" i="28"/>
  <c r="C205" i="28"/>
  <c r="G205" i="28"/>
  <c r="K205" i="28"/>
  <c r="O205" i="28"/>
  <c r="S205" i="28"/>
  <c r="W205" i="28"/>
  <c r="B205" i="28"/>
  <c r="E205" i="28"/>
  <c r="I205" i="28"/>
  <c r="M205" i="28"/>
  <c r="Q205" i="28"/>
  <c r="U205" i="28"/>
  <c r="Y205" i="28"/>
  <c r="J205" i="28"/>
  <c r="R205" i="28"/>
  <c r="L205" i="28"/>
  <c r="F205" i="28"/>
  <c r="N205" i="28"/>
  <c r="V205" i="28"/>
  <c r="H205" i="28"/>
  <c r="P205" i="28"/>
  <c r="X205" i="28"/>
  <c r="D205" i="28"/>
  <c r="T205" i="28"/>
  <c r="C169" i="21"/>
  <c r="G169" i="21"/>
  <c r="K169" i="21"/>
  <c r="O169" i="21"/>
  <c r="S169" i="21"/>
  <c r="W169" i="21"/>
  <c r="E169" i="21"/>
  <c r="I169" i="21"/>
  <c r="M169" i="21"/>
  <c r="Q169" i="21"/>
  <c r="U169" i="21"/>
  <c r="Y169" i="21"/>
  <c r="B169" i="21"/>
  <c r="J169" i="21"/>
  <c r="R169" i="21"/>
  <c r="D169" i="21"/>
  <c r="N169" i="21"/>
  <c r="X169" i="21"/>
  <c r="H169" i="21"/>
  <c r="T169" i="21"/>
  <c r="L169" i="21"/>
  <c r="P169" i="21"/>
  <c r="V169" i="21"/>
  <c r="F169" i="21"/>
  <c r="C203" i="21"/>
  <c r="G203" i="21"/>
  <c r="K203" i="21"/>
  <c r="O203" i="21"/>
  <c r="S203" i="21"/>
  <c r="W203" i="21"/>
  <c r="E203" i="21"/>
  <c r="I203" i="21"/>
  <c r="M203" i="21"/>
  <c r="Q203" i="21"/>
  <c r="U203" i="21"/>
  <c r="Y203" i="21"/>
  <c r="F203" i="21"/>
  <c r="N203" i="21"/>
  <c r="V203" i="21"/>
  <c r="J203" i="21"/>
  <c r="R203" i="21"/>
  <c r="L203" i="21"/>
  <c r="P203" i="21"/>
  <c r="B203" i="21"/>
  <c r="D203" i="21"/>
  <c r="X203" i="21"/>
  <c r="H203" i="21"/>
  <c r="T203" i="21"/>
  <c r="F410" i="28"/>
  <c r="J410" i="28"/>
  <c r="N410" i="28"/>
  <c r="R410" i="28"/>
  <c r="V410" i="28"/>
  <c r="D410" i="28"/>
  <c r="H410" i="28"/>
  <c r="L410" i="28"/>
  <c r="P410" i="28"/>
  <c r="T410" i="28"/>
  <c r="X410" i="28"/>
  <c r="E410" i="28"/>
  <c r="M410" i="28"/>
  <c r="U410" i="28"/>
  <c r="C410" i="28"/>
  <c r="O410" i="28"/>
  <c r="Y410" i="28"/>
  <c r="I410" i="28"/>
  <c r="S410" i="28"/>
  <c r="W410" i="28"/>
  <c r="G410" i="28"/>
  <c r="K410" i="28"/>
  <c r="Q410" i="28"/>
  <c r="B410" i="28"/>
  <c r="E376" i="28"/>
  <c r="D376" i="28"/>
  <c r="I376" i="28"/>
  <c r="M376" i="28"/>
  <c r="Q376" i="28"/>
  <c r="U376" i="28"/>
  <c r="Y376" i="28"/>
  <c r="B376" i="28"/>
  <c r="F376" i="28"/>
  <c r="K376" i="28"/>
  <c r="P376" i="28"/>
  <c r="V376" i="28"/>
  <c r="H376" i="28"/>
  <c r="N376" i="28"/>
  <c r="S376" i="28"/>
  <c r="X376" i="28"/>
  <c r="C376" i="28"/>
  <c r="O376" i="28"/>
  <c r="G376" i="28"/>
  <c r="R376" i="28"/>
  <c r="J376" i="28"/>
  <c r="T376" i="28"/>
  <c r="L376" i="28"/>
  <c r="W376"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08" i="28"/>
  <c r="G308" i="28"/>
  <c r="K308" i="28"/>
  <c r="O308" i="28"/>
  <c r="S308" i="28"/>
  <c r="W308" i="28"/>
  <c r="H308" i="28"/>
  <c r="M308" i="28"/>
  <c r="R308" i="28"/>
  <c r="X308" i="28"/>
  <c r="E308" i="28"/>
  <c r="J308" i="28"/>
  <c r="P308" i="28"/>
  <c r="U308" i="28"/>
  <c r="F308" i="28"/>
  <c r="Q308" i="28"/>
  <c r="I308" i="28"/>
  <c r="T308" i="28"/>
  <c r="L308" i="28"/>
  <c r="V308" i="28"/>
  <c r="D308" i="28"/>
  <c r="N308" i="28"/>
  <c r="Y308" i="28"/>
  <c r="B308"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F134" i="2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A342" i="21"/>
  <c r="A308"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A376" i="21"/>
  <c r="D66" i="28"/>
  <c r="H66" i="28"/>
  <c r="L66" i="28"/>
  <c r="P66" i="28"/>
  <c r="T66" i="28"/>
  <c r="X66" i="28"/>
  <c r="E66" i="28"/>
  <c r="I66" i="28"/>
  <c r="M66" i="28"/>
  <c r="Q66" i="28"/>
  <c r="U66" i="28"/>
  <c r="Y66" i="28"/>
  <c r="F66" i="28"/>
  <c r="N66" i="28"/>
  <c r="V66" i="28"/>
  <c r="C66" i="28"/>
  <c r="O66" i="28"/>
  <c r="J66" i="28"/>
  <c r="W66" i="28"/>
  <c r="G66" i="28"/>
  <c r="R66" i="28"/>
  <c r="S66" i="28"/>
  <c r="B66" i="28"/>
  <c r="K6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C376" i="21" l="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D204" i="21"/>
  <c r="H204" i="21"/>
  <c r="L204" i="21"/>
  <c r="P204" i="21"/>
  <c r="T204" i="21"/>
  <c r="X204" i="21"/>
  <c r="F204" i="21"/>
  <c r="J204" i="21"/>
  <c r="N204" i="21"/>
  <c r="R204" i="21"/>
  <c r="V204" i="21"/>
  <c r="G204" i="21"/>
  <c r="O204" i="21"/>
  <c r="W204" i="21"/>
  <c r="C204" i="21"/>
  <c r="K204" i="21"/>
  <c r="S204" i="21"/>
  <c r="B204" i="21"/>
  <c r="E204" i="21"/>
  <c r="U204" i="21"/>
  <c r="M204" i="21"/>
  <c r="Y204" i="21"/>
  <c r="I204" i="21"/>
  <c r="Q204" i="21"/>
  <c r="F377" i="28"/>
  <c r="J377" i="28"/>
  <c r="N377" i="28"/>
  <c r="R377" i="28"/>
  <c r="V377" i="28"/>
  <c r="D377" i="28"/>
  <c r="I377" i="28"/>
  <c r="O377" i="28"/>
  <c r="T377" i="28"/>
  <c r="Y377" i="28"/>
  <c r="B377" i="28"/>
  <c r="G377" i="28"/>
  <c r="L377" i="28"/>
  <c r="Q377" i="28"/>
  <c r="W377" i="28"/>
  <c r="C377" i="28"/>
  <c r="M377" i="28"/>
  <c r="X377" i="28"/>
  <c r="E377" i="28"/>
  <c r="P377" i="28"/>
  <c r="H377" i="28"/>
  <c r="S377" i="28"/>
  <c r="K377" i="28"/>
  <c r="U377" i="28"/>
  <c r="C343" i="28"/>
  <c r="G343" i="28"/>
  <c r="K343" i="28"/>
  <c r="O343" i="28"/>
  <c r="S343" i="28"/>
  <c r="W343" i="28"/>
  <c r="E343" i="28"/>
  <c r="J343" i="28"/>
  <c r="P343" i="28"/>
  <c r="U343" i="28"/>
  <c r="H343" i="28"/>
  <c r="M343" i="28"/>
  <c r="R343" i="28"/>
  <c r="X343" i="28"/>
  <c r="D343" i="28"/>
  <c r="N343" i="28"/>
  <c r="Y343" i="28"/>
  <c r="B343" i="28"/>
  <c r="F343" i="28"/>
  <c r="Q343" i="28"/>
  <c r="I343" i="28"/>
  <c r="T343" i="28"/>
  <c r="L343" i="28"/>
  <c r="V343"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40" i="28"/>
  <c r="J240" i="28"/>
  <c r="N240" i="28"/>
  <c r="R240" i="28"/>
  <c r="V240" i="28"/>
  <c r="C240" i="28"/>
  <c r="H240" i="28"/>
  <c r="M240" i="28"/>
  <c r="S240" i="28"/>
  <c r="X240" i="28"/>
  <c r="E240" i="28"/>
  <c r="K240" i="28"/>
  <c r="P240" i="28"/>
  <c r="U240" i="28"/>
  <c r="G240" i="28"/>
  <c r="Q240" i="28"/>
  <c r="T240" i="28"/>
  <c r="L240" i="28"/>
  <c r="W240" i="28"/>
  <c r="B240" i="28"/>
  <c r="D240" i="28"/>
  <c r="O240" i="28"/>
  <c r="Y240" i="28"/>
  <c r="I240" i="28"/>
  <c r="D309" i="28"/>
  <c r="H309" i="28"/>
  <c r="L309" i="28"/>
  <c r="P309" i="28"/>
  <c r="T309" i="28"/>
  <c r="X309" i="28"/>
  <c r="F309" i="28"/>
  <c r="K309" i="28"/>
  <c r="Q309" i="28"/>
  <c r="V309" i="28"/>
  <c r="C309" i="28"/>
  <c r="I309" i="28"/>
  <c r="N309" i="28"/>
  <c r="S309" i="28"/>
  <c r="Y309" i="28"/>
  <c r="B309" i="28"/>
  <c r="E309" i="28"/>
  <c r="O309" i="28"/>
  <c r="G309" i="28"/>
  <c r="R309" i="28"/>
  <c r="J309" i="28"/>
  <c r="U309" i="28"/>
  <c r="M309" i="28"/>
  <c r="W309"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170" i="21"/>
  <c r="H170" i="21"/>
  <c r="L170" i="21"/>
  <c r="P170" i="21"/>
  <c r="T170" i="21"/>
  <c r="X170" i="21"/>
  <c r="F170" i="21"/>
  <c r="J170" i="21"/>
  <c r="N170" i="21"/>
  <c r="R170" i="21"/>
  <c r="V170" i="21"/>
  <c r="C170" i="21"/>
  <c r="K170" i="21"/>
  <c r="S170" i="21"/>
  <c r="M170" i="21"/>
  <c r="W170" i="21"/>
  <c r="B170" i="21"/>
  <c r="G170" i="21"/>
  <c r="Q170" i="21"/>
  <c r="I170" i="21"/>
  <c r="O170" i="21"/>
  <c r="U170" i="21"/>
  <c r="E170" i="21"/>
  <c r="Y170"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D206" i="28"/>
  <c r="H206" i="28"/>
  <c r="L206" i="28"/>
  <c r="P206" i="28"/>
  <c r="T206" i="28"/>
  <c r="X206" i="28"/>
  <c r="F206" i="28"/>
  <c r="J206" i="28"/>
  <c r="N206" i="28"/>
  <c r="R206" i="28"/>
  <c r="V206" i="28"/>
  <c r="C206" i="28"/>
  <c r="K206" i="28"/>
  <c r="S206" i="28"/>
  <c r="E206" i="28"/>
  <c r="U206" i="28"/>
  <c r="G206" i="28"/>
  <c r="O206" i="28"/>
  <c r="W206" i="28"/>
  <c r="I206" i="28"/>
  <c r="Q206" i="28"/>
  <c r="Y206" i="28"/>
  <c r="B206" i="28"/>
  <c r="M206" i="28"/>
  <c r="E274" i="28"/>
  <c r="I274" i="28"/>
  <c r="M274" i="28"/>
  <c r="Q274" i="28"/>
  <c r="U274" i="28"/>
  <c r="Y274" i="28"/>
  <c r="B274" i="28"/>
  <c r="G274" i="28"/>
  <c r="L274" i="28"/>
  <c r="R274" i="28"/>
  <c r="W274" i="28"/>
  <c r="D274" i="28"/>
  <c r="J274" i="28"/>
  <c r="O274" i="28"/>
  <c r="T274" i="28"/>
  <c r="F274" i="28"/>
  <c r="P274" i="28"/>
  <c r="H274" i="28"/>
  <c r="S274" i="28"/>
  <c r="K274" i="28"/>
  <c r="V274" i="28"/>
  <c r="C274" i="28"/>
  <c r="N274" i="28"/>
  <c r="X274" i="28"/>
  <c r="E172" i="28"/>
  <c r="I172" i="28"/>
  <c r="M172" i="28"/>
  <c r="Q172" i="28"/>
  <c r="U172" i="28"/>
  <c r="Y172" i="28"/>
  <c r="C172" i="28"/>
  <c r="G172" i="28"/>
  <c r="K172" i="28"/>
  <c r="O172" i="28"/>
  <c r="S172" i="28"/>
  <c r="W172" i="28"/>
  <c r="B172" i="28"/>
  <c r="D172" i="28"/>
  <c r="L172" i="28"/>
  <c r="T172" i="28"/>
  <c r="N172" i="28"/>
  <c r="H172" i="28"/>
  <c r="P172" i="28"/>
  <c r="X172" i="28"/>
  <c r="J172" i="28"/>
  <c r="R172" i="28"/>
  <c r="F172" i="28"/>
  <c r="V172" i="28"/>
  <c r="C411" i="28"/>
  <c r="G411" i="28"/>
  <c r="K411" i="28"/>
  <c r="O411" i="28"/>
  <c r="S411" i="28"/>
  <c r="W411" i="28"/>
  <c r="E411" i="28"/>
  <c r="I411" i="28"/>
  <c r="M411" i="28"/>
  <c r="Q411" i="28"/>
  <c r="U411" i="28"/>
  <c r="Y411" i="28"/>
  <c r="B411" i="28"/>
  <c r="F411" i="28"/>
  <c r="N411" i="28"/>
  <c r="V411" i="28"/>
  <c r="L411" i="28"/>
  <c r="X411" i="28"/>
  <c r="H411" i="28"/>
  <c r="R411" i="28"/>
  <c r="T411" i="28"/>
  <c r="D411" i="28"/>
  <c r="J411" i="28"/>
  <c r="P411"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C135" i="2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A411" i="21"/>
  <c r="A309" i="21"/>
  <c r="A343" i="21"/>
  <c r="C32" i="28"/>
  <c r="G32" i="28"/>
  <c r="K32" i="28"/>
  <c r="O32" i="28"/>
  <c r="S32" i="28"/>
  <c r="W32" i="28"/>
  <c r="E32" i="28"/>
  <c r="J32" i="28"/>
  <c r="P32" i="28"/>
  <c r="U32" i="28"/>
  <c r="H32" i="28"/>
  <c r="R32" i="28"/>
  <c r="I32" i="28"/>
  <c r="T32" i="28"/>
  <c r="F32" i="28"/>
  <c r="L32" i="28"/>
  <c r="Q32" i="28"/>
  <c r="V32" i="28"/>
  <c r="B32" i="28"/>
  <c r="M32" i="28"/>
  <c r="X32" i="28"/>
  <c r="D32" i="28"/>
  <c r="N32" i="28"/>
  <c r="Y32"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F343" i="21" l="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205" i="21"/>
  <c r="I205" i="21"/>
  <c r="M205" i="21"/>
  <c r="Q205" i="21"/>
  <c r="U205" i="21"/>
  <c r="C205" i="21"/>
  <c r="G205" i="21"/>
  <c r="K205" i="21"/>
  <c r="O205" i="21"/>
  <c r="S205" i="21"/>
  <c r="W205" i="21"/>
  <c r="H205" i="21"/>
  <c r="P205" i="21"/>
  <c r="X205" i="21"/>
  <c r="D205" i="21"/>
  <c r="L205" i="21"/>
  <c r="T205" i="21"/>
  <c r="N205" i="21"/>
  <c r="J205" i="21"/>
  <c r="V205" i="21"/>
  <c r="Y205" i="21"/>
  <c r="F205" i="21"/>
  <c r="R205" i="21"/>
  <c r="B205" i="21"/>
  <c r="E207" i="28"/>
  <c r="I207" i="28"/>
  <c r="M207" i="28"/>
  <c r="Q207" i="28"/>
  <c r="U207" i="28"/>
  <c r="Y207" i="28"/>
  <c r="C207" i="28"/>
  <c r="G207" i="28"/>
  <c r="K207" i="28"/>
  <c r="O207" i="28"/>
  <c r="S207" i="28"/>
  <c r="W207" i="28"/>
  <c r="B207" i="28"/>
  <c r="D207" i="28"/>
  <c r="L207" i="28"/>
  <c r="T207" i="28"/>
  <c r="N207" i="28"/>
  <c r="H207" i="28"/>
  <c r="P207" i="28"/>
  <c r="X207" i="28"/>
  <c r="J207" i="28"/>
  <c r="R207" i="28"/>
  <c r="F207" i="28"/>
  <c r="V207" i="28"/>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10" i="28"/>
  <c r="I310" i="28"/>
  <c r="M310" i="28"/>
  <c r="Q310" i="28"/>
  <c r="U310" i="28"/>
  <c r="Y310" i="28"/>
  <c r="B310" i="28"/>
  <c r="D310" i="28"/>
  <c r="J310" i="28"/>
  <c r="O310" i="28"/>
  <c r="T310" i="28"/>
  <c r="G310" i="28"/>
  <c r="L310" i="28"/>
  <c r="R310" i="28"/>
  <c r="W310" i="28"/>
  <c r="C310" i="28"/>
  <c r="N310" i="28"/>
  <c r="X310" i="28"/>
  <c r="F310" i="28"/>
  <c r="P310" i="28"/>
  <c r="H310" i="28"/>
  <c r="S310" i="28"/>
  <c r="K310" i="28"/>
  <c r="V310" i="28"/>
  <c r="D412" i="28"/>
  <c r="H412" i="28"/>
  <c r="L412" i="28"/>
  <c r="P412" i="28"/>
  <c r="T412" i="28"/>
  <c r="X412" i="28"/>
  <c r="F412" i="28"/>
  <c r="J412" i="28"/>
  <c r="N412" i="28"/>
  <c r="R412" i="28"/>
  <c r="V412" i="28"/>
  <c r="G412" i="28"/>
  <c r="O412" i="28"/>
  <c r="W412" i="28"/>
  <c r="K412" i="28"/>
  <c r="U412" i="28"/>
  <c r="E412" i="28"/>
  <c r="Q412" i="28"/>
  <c r="B412" i="28"/>
  <c r="S412" i="28"/>
  <c r="C412" i="28"/>
  <c r="Y412" i="28"/>
  <c r="I412" i="28"/>
  <c r="M412" i="28"/>
  <c r="E171" i="21"/>
  <c r="I171" i="21"/>
  <c r="M171" i="21"/>
  <c r="Q171" i="21"/>
  <c r="U171" i="21"/>
  <c r="Y171" i="21"/>
  <c r="B171" i="21"/>
  <c r="C171" i="21"/>
  <c r="G171" i="21"/>
  <c r="K171" i="21"/>
  <c r="O171" i="21"/>
  <c r="S171" i="21"/>
  <c r="W171" i="21"/>
  <c r="D171" i="21"/>
  <c r="L171" i="21"/>
  <c r="T171" i="21"/>
  <c r="J171" i="21"/>
  <c r="V171" i="21"/>
  <c r="F171" i="21"/>
  <c r="P171" i="21"/>
  <c r="H171" i="21"/>
  <c r="N171" i="21"/>
  <c r="R171" i="21"/>
  <c r="X171" i="21"/>
  <c r="F275" i="28"/>
  <c r="J275" i="28"/>
  <c r="N275" i="28"/>
  <c r="R275" i="28"/>
  <c r="V275" i="28"/>
  <c r="E275" i="28"/>
  <c r="K275" i="28"/>
  <c r="P275" i="28"/>
  <c r="U275" i="28"/>
  <c r="C275" i="28"/>
  <c r="H275" i="28"/>
  <c r="M275" i="28"/>
  <c r="S275" i="28"/>
  <c r="X275" i="28"/>
  <c r="D275" i="28"/>
  <c r="O275" i="28"/>
  <c r="Y275" i="28"/>
  <c r="G275" i="28"/>
  <c r="Q275" i="28"/>
  <c r="I275" i="28"/>
  <c r="T275" i="28"/>
  <c r="L275" i="28"/>
  <c r="W275" i="28"/>
  <c r="B275" i="28"/>
  <c r="D344" i="28"/>
  <c r="H344" i="28"/>
  <c r="L344" i="28"/>
  <c r="P344" i="28"/>
  <c r="T344" i="28"/>
  <c r="X344" i="28"/>
  <c r="C344" i="28"/>
  <c r="I344" i="28"/>
  <c r="N344" i="28"/>
  <c r="S344" i="28"/>
  <c r="Y344" i="28"/>
  <c r="B344" i="28"/>
  <c r="F344" i="28"/>
  <c r="K344" i="28"/>
  <c r="Q344" i="28"/>
  <c r="V344" i="28"/>
  <c r="M344" i="28"/>
  <c r="W344" i="28"/>
  <c r="E344" i="28"/>
  <c r="O344" i="28"/>
  <c r="G344" i="28"/>
  <c r="R344" i="28"/>
  <c r="J344" i="28"/>
  <c r="U344" i="28"/>
  <c r="F173" i="28"/>
  <c r="J173" i="28"/>
  <c r="N173" i="28"/>
  <c r="R173" i="28"/>
  <c r="V173" i="28"/>
  <c r="D173" i="28"/>
  <c r="H173" i="28"/>
  <c r="L173" i="28"/>
  <c r="P173" i="28"/>
  <c r="T173" i="28"/>
  <c r="X173" i="28"/>
  <c r="E173" i="28"/>
  <c r="M173" i="28"/>
  <c r="U173" i="28"/>
  <c r="B173" i="28"/>
  <c r="G173" i="28"/>
  <c r="W173" i="28"/>
  <c r="I173" i="28"/>
  <c r="Q173" i="28"/>
  <c r="Y173" i="28"/>
  <c r="C173" i="28"/>
  <c r="K173" i="28"/>
  <c r="S173" i="28"/>
  <c r="O173"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378" i="28"/>
  <c r="G378" i="28"/>
  <c r="K378" i="28"/>
  <c r="O378" i="28"/>
  <c r="S378" i="28"/>
  <c r="W378" i="28"/>
  <c r="H378" i="28"/>
  <c r="M378" i="28"/>
  <c r="R378" i="28"/>
  <c r="X378" i="28"/>
  <c r="E378" i="28"/>
  <c r="J378" i="28"/>
  <c r="P378" i="28"/>
  <c r="U378" i="28"/>
  <c r="L378" i="28"/>
  <c r="V378" i="28"/>
  <c r="D378" i="28"/>
  <c r="N378" i="28"/>
  <c r="Y378" i="28"/>
  <c r="B378" i="28"/>
  <c r="F378" i="28"/>
  <c r="Q378" i="28"/>
  <c r="I378" i="28"/>
  <c r="T378" i="28"/>
  <c r="C241" i="28"/>
  <c r="G241" i="28"/>
  <c r="K241" i="28"/>
  <c r="O241" i="28"/>
  <c r="S241" i="28"/>
  <c r="W241" i="28"/>
  <c r="F241" i="28"/>
  <c r="L241" i="28"/>
  <c r="Q241" i="28"/>
  <c r="V241" i="28"/>
  <c r="B241" i="28"/>
  <c r="D241" i="28"/>
  <c r="I241" i="28"/>
  <c r="N241" i="28"/>
  <c r="T241" i="28"/>
  <c r="Y241" i="28"/>
  <c r="E241" i="28"/>
  <c r="P241" i="28"/>
  <c r="R241" i="28"/>
  <c r="J241" i="28"/>
  <c r="U241" i="28"/>
  <c r="M241" i="28"/>
  <c r="X241" i="28"/>
  <c r="H241"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F66" i="21"/>
  <c r="J66" i="21"/>
  <c r="N66" i="21"/>
  <c r="R66" i="21"/>
  <c r="V66" i="21"/>
  <c r="C66" i="21"/>
  <c r="G66" i="21"/>
  <c r="K66" i="21"/>
  <c r="O66" i="21"/>
  <c r="S66" i="21"/>
  <c r="W66" i="21"/>
  <c r="D66" i="21"/>
  <c r="L66" i="21"/>
  <c r="T66" i="21"/>
  <c r="H66" i="21"/>
  <c r="X66" i="21"/>
  <c r="I66" i="21"/>
  <c r="Y66" i="21"/>
  <c r="E66" i="21"/>
  <c r="M66" i="21"/>
  <c r="U66" i="21"/>
  <c r="B66" i="21"/>
  <c r="P66" i="21"/>
  <c r="Q66"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A412" i="21"/>
  <c r="A310" i="21"/>
  <c r="A378" i="21"/>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E275" i="21" l="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F208" i="28"/>
  <c r="J208" i="28"/>
  <c r="N208" i="28"/>
  <c r="R208" i="28"/>
  <c r="V208" i="28"/>
  <c r="D208" i="28"/>
  <c r="H208" i="28"/>
  <c r="L208" i="28"/>
  <c r="P208" i="28"/>
  <c r="T208" i="28"/>
  <c r="X208" i="28"/>
  <c r="E208" i="28"/>
  <c r="M208" i="28"/>
  <c r="U208" i="28"/>
  <c r="B208" i="28"/>
  <c r="G208" i="28"/>
  <c r="W208" i="28"/>
  <c r="I208" i="28"/>
  <c r="Q208" i="28"/>
  <c r="Y208" i="28"/>
  <c r="C208" i="28"/>
  <c r="K208" i="28"/>
  <c r="S208" i="28"/>
  <c r="O208" i="28"/>
  <c r="D379" i="28"/>
  <c r="H379" i="28"/>
  <c r="L379" i="28"/>
  <c r="P379" i="28"/>
  <c r="T379" i="28"/>
  <c r="X379" i="28"/>
  <c r="F379" i="28"/>
  <c r="K379" i="28"/>
  <c r="Q379" i="28"/>
  <c r="V379" i="28"/>
  <c r="C379" i="28"/>
  <c r="I379" i="28"/>
  <c r="N379" i="28"/>
  <c r="S379" i="28"/>
  <c r="Y379" i="28"/>
  <c r="B379" i="28"/>
  <c r="J379" i="28"/>
  <c r="U379" i="28"/>
  <c r="M379" i="28"/>
  <c r="W379" i="28"/>
  <c r="E379" i="28"/>
  <c r="O379" i="28"/>
  <c r="G379" i="28"/>
  <c r="R379" i="28"/>
  <c r="D242" i="28"/>
  <c r="H242" i="28"/>
  <c r="L242" i="28"/>
  <c r="P242" i="28"/>
  <c r="T242" i="28"/>
  <c r="X242" i="28"/>
  <c r="E242" i="28"/>
  <c r="J242" i="28"/>
  <c r="O242" i="28"/>
  <c r="U242" i="28"/>
  <c r="G242" i="28"/>
  <c r="M242" i="28"/>
  <c r="R242" i="28"/>
  <c r="W242" i="28"/>
  <c r="C242" i="28"/>
  <c r="N242" i="28"/>
  <c r="Y242" i="28"/>
  <c r="Q242" i="28"/>
  <c r="I242" i="28"/>
  <c r="S242" i="28"/>
  <c r="K242" i="28"/>
  <c r="V242" i="28"/>
  <c r="B242" i="28"/>
  <c r="F242"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F172" i="21"/>
  <c r="J172" i="21"/>
  <c r="N172" i="21"/>
  <c r="R172" i="21"/>
  <c r="V172" i="21"/>
  <c r="D172" i="21"/>
  <c r="H172" i="21"/>
  <c r="L172" i="21"/>
  <c r="P172" i="21"/>
  <c r="T172" i="21"/>
  <c r="X172" i="21"/>
  <c r="E172" i="21"/>
  <c r="M172" i="21"/>
  <c r="U172" i="21"/>
  <c r="I172" i="21"/>
  <c r="S172" i="21"/>
  <c r="C172" i="21"/>
  <c r="O172" i="21"/>
  <c r="Y172" i="21"/>
  <c r="G172" i="21"/>
  <c r="K172" i="21"/>
  <c r="Q172" i="21"/>
  <c r="W172" i="21"/>
  <c r="B172" i="21"/>
  <c r="E345" i="28"/>
  <c r="I345" i="28"/>
  <c r="M345" i="28"/>
  <c r="Q345" i="28"/>
  <c r="U345" i="28"/>
  <c r="Y345" i="28"/>
  <c r="B345" i="28"/>
  <c r="G345" i="28"/>
  <c r="L345" i="28"/>
  <c r="R345" i="28"/>
  <c r="W345" i="28"/>
  <c r="D345" i="28"/>
  <c r="J345" i="28"/>
  <c r="O345" i="28"/>
  <c r="T345" i="28"/>
  <c r="K345" i="28"/>
  <c r="V345" i="28"/>
  <c r="C345" i="28"/>
  <c r="N345" i="28"/>
  <c r="X345" i="28"/>
  <c r="F345" i="28"/>
  <c r="P345" i="28"/>
  <c r="H345" i="28"/>
  <c r="S345" i="28"/>
  <c r="C174" i="28"/>
  <c r="G174" i="28"/>
  <c r="K174" i="28"/>
  <c r="O174" i="28"/>
  <c r="S174" i="28"/>
  <c r="W174" i="28"/>
  <c r="B174" i="28"/>
  <c r="E174" i="28"/>
  <c r="I174" i="28"/>
  <c r="M174" i="28"/>
  <c r="Q174" i="28"/>
  <c r="U174" i="28"/>
  <c r="Y174" i="28"/>
  <c r="F174" i="28"/>
  <c r="N174" i="28"/>
  <c r="V174" i="28"/>
  <c r="P174" i="28"/>
  <c r="J174" i="28"/>
  <c r="R174" i="28"/>
  <c r="D174" i="28"/>
  <c r="L174" i="28"/>
  <c r="T174" i="28"/>
  <c r="H174" i="28"/>
  <c r="X174" i="28"/>
  <c r="D206" i="21"/>
  <c r="H206" i="21"/>
  <c r="L206" i="21"/>
  <c r="P206" i="21"/>
  <c r="T206" i="21"/>
  <c r="X206" i="21"/>
  <c r="F206" i="21"/>
  <c r="K206" i="21"/>
  <c r="Q206" i="21"/>
  <c r="V206" i="21"/>
  <c r="B206" i="21"/>
  <c r="C206" i="21"/>
  <c r="I206" i="21"/>
  <c r="N206" i="21"/>
  <c r="S206" i="21"/>
  <c r="Y206" i="21"/>
  <c r="E206" i="21"/>
  <c r="O206" i="21"/>
  <c r="G206" i="21"/>
  <c r="U206" i="21"/>
  <c r="M206" i="21"/>
  <c r="J206" i="21"/>
  <c r="R206" i="21"/>
  <c r="W206" i="21"/>
  <c r="E413" i="28"/>
  <c r="I413" i="28"/>
  <c r="M413" i="28"/>
  <c r="Q413" i="28"/>
  <c r="U413" i="28"/>
  <c r="Y413" i="28"/>
  <c r="C413" i="28"/>
  <c r="G413" i="28"/>
  <c r="K413" i="28"/>
  <c r="O413" i="28"/>
  <c r="S413" i="28"/>
  <c r="W413" i="28"/>
  <c r="H413" i="28"/>
  <c r="P413" i="28"/>
  <c r="X413" i="28"/>
  <c r="B413" i="28"/>
  <c r="J413" i="28"/>
  <c r="T413" i="28"/>
  <c r="D413" i="28"/>
  <c r="N413" i="28"/>
  <c r="R413" i="28"/>
  <c r="V413" i="28"/>
  <c r="F413" i="28"/>
  <c r="L413" i="28"/>
  <c r="F311" i="28"/>
  <c r="J311" i="28"/>
  <c r="N311" i="28"/>
  <c r="R311" i="28"/>
  <c r="V311" i="28"/>
  <c r="C311" i="28"/>
  <c r="H311" i="28"/>
  <c r="M311" i="28"/>
  <c r="S311" i="28"/>
  <c r="X311" i="28"/>
  <c r="E311" i="28"/>
  <c r="K311" i="28"/>
  <c r="P311" i="28"/>
  <c r="U311" i="28"/>
  <c r="L311" i="28"/>
  <c r="W311" i="28"/>
  <c r="B311" i="28"/>
  <c r="D311" i="28"/>
  <c r="O311" i="28"/>
  <c r="Y311" i="28"/>
  <c r="G311" i="28"/>
  <c r="Q311" i="28"/>
  <c r="I311" i="28"/>
  <c r="T311" i="28"/>
  <c r="C276" i="28"/>
  <c r="G276" i="28"/>
  <c r="K276" i="28"/>
  <c r="O276" i="28"/>
  <c r="S276" i="28"/>
  <c r="W276" i="28"/>
  <c r="D276" i="28"/>
  <c r="I276" i="28"/>
  <c r="N276" i="28"/>
  <c r="T276" i="28"/>
  <c r="Y276" i="28"/>
  <c r="F276" i="28"/>
  <c r="L276" i="28"/>
  <c r="Q276" i="28"/>
  <c r="V276" i="28"/>
  <c r="B276" i="28"/>
  <c r="M276" i="28"/>
  <c r="X276" i="28"/>
  <c r="E276" i="28"/>
  <c r="H276" i="28"/>
  <c r="R276" i="28"/>
  <c r="J276" i="28"/>
  <c r="U276" i="28"/>
  <c r="P276"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F34" i="2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A311" i="21"/>
  <c r="A413"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C242" i="21" l="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43" i="28"/>
  <c r="I243" i="28"/>
  <c r="M243" i="28"/>
  <c r="Q243" i="28"/>
  <c r="U243" i="28"/>
  <c r="Y243" i="28"/>
  <c r="B243" i="28"/>
  <c r="C243" i="28"/>
  <c r="H243" i="28"/>
  <c r="N243" i="28"/>
  <c r="S243" i="28"/>
  <c r="X243" i="28"/>
  <c r="F243" i="28"/>
  <c r="K243" i="28"/>
  <c r="P243" i="28"/>
  <c r="V243" i="28"/>
  <c r="L243" i="28"/>
  <c r="W243" i="28"/>
  <c r="O243" i="28"/>
  <c r="G243" i="28"/>
  <c r="R243" i="28"/>
  <c r="J243" i="28"/>
  <c r="T243" i="28"/>
  <c r="D243" i="28"/>
  <c r="C209" i="28"/>
  <c r="G209" i="28"/>
  <c r="K209" i="28"/>
  <c r="O209" i="28"/>
  <c r="S209" i="28"/>
  <c r="W209" i="28"/>
  <c r="B209" i="28"/>
  <c r="E209" i="28"/>
  <c r="I209" i="28"/>
  <c r="M209" i="28"/>
  <c r="Q209" i="28"/>
  <c r="U209" i="28"/>
  <c r="Y209" i="28"/>
  <c r="F209" i="28"/>
  <c r="N209" i="28"/>
  <c r="V209" i="28"/>
  <c r="P209" i="28"/>
  <c r="J209" i="28"/>
  <c r="R209" i="28"/>
  <c r="D209" i="28"/>
  <c r="L209" i="28"/>
  <c r="T209" i="28"/>
  <c r="H209" i="28"/>
  <c r="X20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12" i="28"/>
  <c r="G312" i="28"/>
  <c r="K312" i="28"/>
  <c r="O312" i="28"/>
  <c r="S312" i="28"/>
  <c r="W312" i="28"/>
  <c r="F312" i="28"/>
  <c r="L312" i="28"/>
  <c r="Q312" i="28"/>
  <c r="V312" i="28"/>
  <c r="B312" i="28"/>
  <c r="D312" i="28"/>
  <c r="I312" i="28"/>
  <c r="N312" i="28"/>
  <c r="T312" i="28"/>
  <c r="Y312" i="28"/>
  <c r="J312" i="28"/>
  <c r="U312" i="28"/>
  <c r="M312" i="28"/>
  <c r="X312" i="28"/>
  <c r="E312" i="28"/>
  <c r="P312" i="28"/>
  <c r="H312" i="28"/>
  <c r="R312" i="28"/>
  <c r="E380" i="28"/>
  <c r="I380" i="28"/>
  <c r="M380" i="28"/>
  <c r="Q380" i="28"/>
  <c r="U380" i="28"/>
  <c r="Y380" i="28"/>
  <c r="B380" i="28"/>
  <c r="D380" i="28"/>
  <c r="J380" i="28"/>
  <c r="O380" i="28"/>
  <c r="T380" i="28"/>
  <c r="G380" i="28"/>
  <c r="L380" i="28"/>
  <c r="R380" i="28"/>
  <c r="W380" i="28"/>
  <c r="H380" i="28"/>
  <c r="S380" i="28"/>
  <c r="K380" i="28"/>
  <c r="V380" i="28"/>
  <c r="C380" i="28"/>
  <c r="N380" i="28"/>
  <c r="X380" i="28"/>
  <c r="F380" i="28"/>
  <c r="P380" i="28"/>
  <c r="C173" i="21"/>
  <c r="G173" i="21"/>
  <c r="K173" i="21"/>
  <c r="O173" i="21"/>
  <c r="S173" i="21"/>
  <c r="W173" i="21"/>
  <c r="E173" i="21"/>
  <c r="I173" i="21"/>
  <c r="M173" i="21"/>
  <c r="Q173" i="21"/>
  <c r="U173" i="21"/>
  <c r="Y173" i="21"/>
  <c r="B173" i="21"/>
  <c r="F173" i="21"/>
  <c r="N173" i="21"/>
  <c r="V173" i="21"/>
  <c r="H173" i="21"/>
  <c r="R173" i="21"/>
  <c r="L173" i="21"/>
  <c r="X173" i="21"/>
  <c r="D173" i="21"/>
  <c r="J173" i="21"/>
  <c r="P173" i="21"/>
  <c r="T173" i="21"/>
  <c r="E207" i="21"/>
  <c r="I207" i="21"/>
  <c r="M207" i="21"/>
  <c r="Q207" i="21"/>
  <c r="U207" i="21"/>
  <c r="Y207" i="21"/>
  <c r="D207" i="21"/>
  <c r="J207" i="21"/>
  <c r="O207" i="21"/>
  <c r="T207" i="21"/>
  <c r="G207" i="21"/>
  <c r="L207" i="21"/>
  <c r="R207" i="21"/>
  <c r="W207" i="21"/>
  <c r="C207" i="21"/>
  <c r="N207" i="21"/>
  <c r="X207" i="21"/>
  <c r="K207" i="21"/>
  <c r="F207" i="21"/>
  <c r="S207" i="21"/>
  <c r="B207" i="21"/>
  <c r="H207" i="21"/>
  <c r="P207" i="21"/>
  <c r="V207" i="21"/>
  <c r="F414" i="28"/>
  <c r="J414" i="28"/>
  <c r="N414" i="28"/>
  <c r="R414" i="28"/>
  <c r="V414" i="28"/>
  <c r="D414" i="28"/>
  <c r="H414" i="28"/>
  <c r="L414" i="28"/>
  <c r="P414" i="28"/>
  <c r="T414" i="28"/>
  <c r="X414" i="28"/>
  <c r="I414" i="28"/>
  <c r="Q414" i="28"/>
  <c r="Y414" i="28"/>
  <c r="G414" i="28"/>
  <c r="S414" i="28"/>
  <c r="C414" i="28"/>
  <c r="M414" i="28"/>
  <c r="W414" i="28"/>
  <c r="O414" i="28"/>
  <c r="B414" i="28"/>
  <c r="U414" i="28"/>
  <c r="E414" i="28"/>
  <c r="K414" i="28"/>
  <c r="F346" i="28"/>
  <c r="J346" i="28"/>
  <c r="N346" i="28"/>
  <c r="R346" i="28"/>
  <c r="V346" i="28"/>
  <c r="E346" i="28"/>
  <c r="K346" i="28"/>
  <c r="P346" i="28"/>
  <c r="U346" i="28"/>
  <c r="C346" i="28"/>
  <c r="H346" i="28"/>
  <c r="M346" i="28"/>
  <c r="S346" i="28"/>
  <c r="X346" i="28"/>
  <c r="I346" i="28"/>
  <c r="T346" i="28"/>
  <c r="L346" i="28"/>
  <c r="W346" i="28"/>
  <c r="B346" i="28"/>
  <c r="D346" i="28"/>
  <c r="O346" i="28"/>
  <c r="Y346" i="28"/>
  <c r="G346" i="28"/>
  <c r="Q346"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277" i="28"/>
  <c r="H277" i="28"/>
  <c r="L277" i="28"/>
  <c r="P277" i="28"/>
  <c r="T277" i="28"/>
  <c r="X277" i="28"/>
  <c r="G277" i="28"/>
  <c r="M277" i="28"/>
  <c r="R277" i="28"/>
  <c r="W277" i="28"/>
  <c r="E277" i="28"/>
  <c r="J277" i="28"/>
  <c r="O277" i="28"/>
  <c r="U277" i="28"/>
  <c r="K277" i="28"/>
  <c r="V277" i="28"/>
  <c r="B277" i="28"/>
  <c r="C277" i="28"/>
  <c r="N277" i="28"/>
  <c r="Y277" i="28"/>
  <c r="F277" i="28"/>
  <c r="Q277" i="28"/>
  <c r="I277" i="28"/>
  <c r="S277" i="28"/>
  <c r="D175" i="28"/>
  <c r="H175" i="28"/>
  <c r="L175" i="28"/>
  <c r="P175" i="28"/>
  <c r="T175" i="28"/>
  <c r="X175" i="28"/>
  <c r="F175" i="28"/>
  <c r="J175" i="28"/>
  <c r="N175" i="28"/>
  <c r="R175" i="28"/>
  <c r="V175" i="28"/>
  <c r="G175" i="28"/>
  <c r="O175" i="28"/>
  <c r="W175" i="28"/>
  <c r="I175" i="28"/>
  <c r="Y175" i="28"/>
  <c r="C175" i="28"/>
  <c r="K175" i="28"/>
  <c r="S175" i="28"/>
  <c r="E175" i="28"/>
  <c r="M175" i="28"/>
  <c r="U175" i="28"/>
  <c r="Q175" i="28"/>
  <c r="B175"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F138" i="2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A346" i="21"/>
  <c r="A414" i="21"/>
  <c r="A312"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70" i="28"/>
  <c r="H70" i="28"/>
  <c r="L70" i="28"/>
  <c r="P70" i="28"/>
  <c r="T70" i="28"/>
  <c r="X70" i="28"/>
  <c r="E70" i="28"/>
  <c r="I70" i="28"/>
  <c r="M70" i="28"/>
  <c r="Q70" i="28"/>
  <c r="U70" i="28"/>
  <c r="Y70" i="28"/>
  <c r="J70" i="28"/>
  <c r="R70" i="28"/>
  <c r="B70" i="28"/>
  <c r="G70" i="28"/>
  <c r="S70" i="28"/>
  <c r="N70" i="28"/>
  <c r="F70" i="28"/>
  <c r="K70" i="28"/>
  <c r="V70" i="28"/>
  <c r="C70" i="28"/>
  <c r="W70" i="28"/>
  <c r="O70"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D243" i="21" l="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15" i="28"/>
  <c r="G415" i="28"/>
  <c r="K415" i="28"/>
  <c r="O415" i="28"/>
  <c r="S415" i="28"/>
  <c r="W415" i="28"/>
  <c r="E415" i="28"/>
  <c r="I415" i="28"/>
  <c r="M415" i="28"/>
  <c r="Q415" i="28"/>
  <c r="U415" i="28"/>
  <c r="Y415" i="28"/>
  <c r="B415" i="28"/>
  <c r="J415" i="28"/>
  <c r="R415" i="28"/>
  <c r="F415" i="28"/>
  <c r="P415" i="28"/>
  <c r="L415" i="28"/>
  <c r="V415" i="28"/>
  <c r="N415" i="28"/>
  <c r="T415" i="28"/>
  <c r="D415" i="28"/>
  <c r="X415" i="28"/>
  <c r="H415" i="28"/>
  <c r="D174" i="21"/>
  <c r="H174" i="21"/>
  <c r="L174" i="21"/>
  <c r="P174" i="21"/>
  <c r="T174" i="21"/>
  <c r="X174" i="21"/>
  <c r="F174" i="21"/>
  <c r="J174" i="21"/>
  <c r="N174" i="21"/>
  <c r="R174" i="21"/>
  <c r="V174" i="21"/>
  <c r="G174" i="21"/>
  <c r="O174" i="21"/>
  <c r="W174" i="21"/>
  <c r="B174" i="21"/>
  <c r="E174" i="21"/>
  <c r="Q174" i="21"/>
  <c r="K174" i="21"/>
  <c r="U174" i="21"/>
  <c r="C174" i="21"/>
  <c r="Y174" i="21"/>
  <c r="I174" i="21"/>
  <c r="M174" i="21"/>
  <c r="S174" i="21"/>
  <c r="D313" i="28"/>
  <c r="H313" i="28"/>
  <c r="L313" i="28"/>
  <c r="P313" i="28"/>
  <c r="T313" i="28"/>
  <c r="X313" i="28"/>
  <c r="E313" i="28"/>
  <c r="J313" i="28"/>
  <c r="O313" i="28"/>
  <c r="U313" i="28"/>
  <c r="G313" i="28"/>
  <c r="M313" i="28"/>
  <c r="R313" i="28"/>
  <c r="W313" i="28"/>
  <c r="I313" i="28"/>
  <c r="S313" i="28"/>
  <c r="K313" i="28"/>
  <c r="V313" i="28"/>
  <c r="B313" i="28"/>
  <c r="C313" i="28"/>
  <c r="N313" i="28"/>
  <c r="Y313" i="28"/>
  <c r="F313" i="28"/>
  <c r="Q313"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F208" i="21"/>
  <c r="J208" i="21"/>
  <c r="N208" i="21"/>
  <c r="R208" i="21"/>
  <c r="V208" i="21"/>
  <c r="C208" i="21"/>
  <c r="H208" i="21"/>
  <c r="M208" i="21"/>
  <c r="S208" i="21"/>
  <c r="X208" i="21"/>
  <c r="E208" i="21"/>
  <c r="K208" i="21"/>
  <c r="P208" i="21"/>
  <c r="U208" i="21"/>
  <c r="B208" i="21"/>
  <c r="L208" i="21"/>
  <c r="W208" i="21"/>
  <c r="D208" i="21"/>
  <c r="Q208" i="21"/>
  <c r="I208" i="21"/>
  <c r="Y208" i="21"/>
  <c r="O208" i="21"/>
  <c r="T208" i="21"/>
  <c r="G208" i="21"/>
  <c r="C347" i="28"/>
  <c r="G347" i="28"/>
  <c r="K347" i="28"/>
  <c r="O347" i="28"/>
  <c r="S347" i="28"/>
  <c r="W347" i="28"/>
  <c r="D347" i="28"/>
  <c r="I347" i="28"/>
  <c r="N347" i="28"/>
  <c r="T347" i="28"/>
  <c r="Y347" i="28"/>
  <c r="F347" i="28"/>
  <c r="L347" i="28"/>
  <c r="Q347" i="28"/>
  <c r="V347" i="28"/>
  <c r="B347" i="28"/>
  <c r="H347" i="28"/>
  <c r="R347" i="28"/>
  <c r="J347" i="28"/>
  <c r="U347" i="28"/>
  <c r="M347" i="28"/>
  <c r="X347" i="28"/>
  <c r="E347" i="28"/>
  <c r="P347" i="28"/>
  <c r="F381" i="28"/>
  <c r="J381" i="28"/>
  <c r="N381" i="28"/>
  <c r="R381" i="28"/>
  <c r="V381" i="28"/>
  <c r="C381" i="28"/>
  <c r="H381" i="28"/>
  <c r="M381" i="28"/>
  <c r="S381" i="28"/>
  <c r="X381" i="28"/>
  <c r="E381" i="28"/>
  <c r="K381" i="28"/>
  <c r="P381" i="28"/>
  <c r="U381" i="28"/>
  <c r="G381" i="28"/>
  <c r="Q381" i="28"/>
  <c r="I381" i="28"/>
  <c r="T381" i="28"/>
  <c r="L381" i="28"/>
  <c r="W381" i="28"/>
  <c r="B381" i="28"/>
  <c r="D381" i="28"/>
  <c r="O381" i="28"/>
  <c r="Y381" i="28"/>
  <c r="E278" i="28"/>
  <c r="I278" i="28"/>
  <c r="M278" i="28"/>
  <c r="Q278" i="28"/>
  <c r="U278" i="28"/>
  <c r="Y278" i="28"/>
  <c r="B278" i="28"/>
  <c r="F278" i="28"/>
  <c r="K278" i="28"/>
  <c r="P278" i="28"/>
  <c r="V278" i="28"/>
  <c r="C278" i="28"/>
  <c r="H278" i="28"/>
  <c r="N278" i="28"/>
  <c r="S278" i="28"/>
  <c r="X278" i="28"/>
  <c r="J278" i="28"/>
  <c r="T278" i="28"/>
  <c r="L278" i="28"/>
  <c r="W278" i="28"/>
  <c r="D278" i="28"/>
  <c r="O278" i="28"/>
  <c r="G278" i="28"/>
  <c r="R278"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44" i="28"/>
  <c r="J244" i="28"/>
  <c r="N244" i="28"/>
  <c r="R244" i="28"/>
  <c r="V244" i="28"/>
  <c r="G244" i="28"/>
  <c r="L244" i="28"/>
  <c r="Q244" i="28"/>
  <c r="W244" i="28"/>
  <c r="D244" i="28"/>
  <c r="I244" i="28"/>
  <c r="O244" i="28"/>
  <c r="T244" i="28"/>
  <c r="Y244" i="28"/>
  <c r="B244" i="28"/>
  <c r="K244" i="28"/>
  <c r="U244" i="28"/>
  <c r="M244" i="28"/>
  <c r="E244" i="28"/>
  <c r="P244" i="28"/>
  <c r="H244" i="28"/>
  <c r="S244" i="28"/>
  <c r="C244" i="28"/>
  <c r="X244" i="28"/>
  <c r="E176" i="28"/>
  <c r="I176" i="28"/>
  <c r="M176" i="28"/>
  <c r="Q176" i="28"/>
  <c r="U176" i="28"/>
  <c r="Y176" i="28"/>
  <c r="C176" i="28"/>
  <c r="G176" i="28"/>
  <c r="K176" i="28"/>
  <c r="O176" i="28"/>
  <c r="S176" i="28"/>
  <c r="W176" i="28"/>
  <c r="B176" i="28"/>
  <c r="H176" i="28"/>
  <c r="P176" i="28"/>
  <c r="X176" i="28"/>
  <c r="R176" i="28"/>
  <c r="D176" i="28"/>
  <c r="L176" i="28"/>
  <c r="T176" i="28"/>
  <c r="F176" i="28"/>
  <c r="N176" i="28"/>
  <c r="V176" i="28"/>
  <c r="J176" i="28"/>
  <c r="D210" i="28"/>
  <c r="H210" i="28"/>
  <c r="L210" i="28"/>
  <c r="P210" i="28"/>
  <c r="T210" i="28"/>
  <c r="X210" i="28"/>
  <c r="F210" i="28"/>
  <c r="J210" i="28"/>
  <c r="N210" i="28"/>
  <c r="R210" i="28"/>
  <c r="V210" i="28"/>
  <c r="G210" i="28"/>
  <c r="O210" i="28"/>
  <c r="W210" i="28"/>
  <c r="I210" i="28"/>
  <c r="Y210" i="28"/>
  <c r="B210" i="28"/>
  <c r="C210" i="28"/>
  <c r="K210" i="28"/>
  <c r="S210" i="28"/>
  <c r="E210" i="28"/>
  <c r="M210" i="28"/>
  <c r="U210" i="28"/>
  <c r="Q21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A381" i="21"/>
  <c r="A415" i="21"/>
  <c r="A347" i="21"/>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A348" i="21" l="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45" i="28"/>
  <c r="G245" i="28"/>
  <c r="K245" i="28"/>
  <c r="O245" i="28"/>
  <c r="S245" i="28"/>
  <c r="W245" i="28"/>
  <c r="E245" i="28"/>
  <c r="J245" i="28"/>
  <c r="P245" i="28"/>
  <c r="U245" i="28"/>
  <c r="H245" i="28"/>
  <c r="M245" i="28"/>
  <c r="R245" i="28"/>
  <c r="X245" i="28"/>
  <c r="I245" i="28"/>
  <c r="T245" i="28"/>
  <c r="B245" i="28"/>
  <c r="L245" i="28"/>
  <c r="D245" i="28"/>
  <c r="N245" i="28"/>
  <c r="Y245" i="28"/>
  <c r="F245" i="28"/>
  <c r="Q245" i="28"/>
  <c r="V245" i="28"/>
  <c r="E175" i="21"/>
  <c r="I175" i="21"/>
  <c r="M175" i="21"/>
  <c r="Q175" i="21"/>
  <c r="U175" i="21"/>
  <c r="Y175" i="21"/>
  <c r="B175" i="21"/>
  <c r="C175" i="21"/>
  <c r="G175" i="21"/>
  <c r="K175" i="21"/>
  <c r="O175" i="21"/>
  <c r="S175" i="21"/>
  <c r="W175" i="21"/>
  <c r="H175" i="21"/>
  <c r="P175" i="21"/>
  <c r="X175" i="21"/>
  <c r="D175" i="21"/>
  <c r="N175" i="21"/>
  <c r="J175" i="21"/>
  <c r="T175" i="21"/>
  <c r="V175" i="21"/>
  <c r="F175" i="21"/>
  <c r="L175" i="21"/>
  <c r="R175" i="21"/>
  <c r="E211" i="28"/>
  <c r="I211" i="28"/>
  <c r="M211" i="28"/>
  <c r="Q211" i="28"/>
  <c r="U211" i="28"/>
  <c r="Y211" i="28"/>
  <c r="C211" i="28"/>
  <c r="G211" i="28"/>
  <c r="K211" i="28"/>
  <c r="O211" i="28"/>
  <c r="S211" i="28"/>
  <c r="W211" i="28"/>
  <c r="B211" i="28"/>
  <c r="H211" i="28"/>
  <c r="P211" i="28"/>
  <c r="X211" i="28"/>
  <c r="R211" i="28"/>
  <c r="D211" i="28"/>
  <c r="L211" i="28"/>
  <c r="T211" i="28"/>
  <c r="F211" i="28"/>
  <c r="N211" i="28"/>
  <c r="V211" i="28"/>
  <c r="J211" i="28"/>
  <c r="F177" i="28"/>
  <c r="J177" i="28"/>
  <c r="N177" i="28"/>
  <c r="R177" i="28"/>
  <c r="V177" i="28"/>
  <c r="D177" i="28"/>
  <c r="H177" i="28"/>
  <c r="L177" i="28"/>
  <c r="P177" i="28"/>
  <c r="T177" i="28"/>
  <c r="X177" i="28"/>
  <c r="I177" i="28"/>
  <c r="Q177" i="28"/>
  <c r="Y177" i="28"/>
  <c r="K177" i="28"/>
  <c r="E177" i="28"/>
  <c r="M177" i="28"/>
  <c r="U177" i="28"/>
  <c r="B177" i="28"/>
  <c r="G177" i="28"/>
  <c r="O177" i="28"/>
  <c r="W177" i="28"/>
  <c r="C177" i="28"/>
  <c r="S177" i="28"/>
  <c r="C209" i="21"/>
  <c r="G209" i="21"/>
  <c r="K209" i="21"/>
  <c r="O209" i="21"/>
  <c r="S209" i="21"/>
  <c r="W209" i="21"/>
  <c r="F209" i="21"/>
  <c r="L209" i="21"/>
  <c r="Q209" i="21"/>
  <c r="V209" i="21"/>
  <c r="D209" i="21"/>
  <c r="I209" i="21"/>
  <c r="N209" i="21"/>
  <c r="T209" i="21"/>
  <c r="Y209" i="21"/>
  <c r="J209" i="21"/>
  <c r="U209" i="21"/>
  <c r="B209" i="21"/>
  <c r="H209" i="21"/>
  <c r="X209" i="21"/>
  <c r="P209" i="21"/>
  <c r="R209" i="21"/>
  <c r="E209" i="21"/>
  <c r="M209" i="21"/>
  <c r="C382" i="28"/>
  <c r="G382" i="28"/>
  <c r="K382" i="28"/>
  <c r="O382" i="28"/>
  <c r="S382" i="28"/>
  <c r="W382" i="28"/>
  <c r="F382" i="28"/>
  <c r="L382" i="28"/>
  <c r="Q382" i="28"/>
  <c r="V382" i="28"/>
  <c r="B382" i="28"/>
  <c r="D382" i="28"/>
  <c r="I382" i="28"/>
  <c r="N382" i="28"/>
  <c r="T382" i="28"/>
  <c r="Y382" i="28"/>
  <c r="E382" i="28"/>
  <c r="P382" i="28"/>
  <c r="H382" i="28"/>
  <c r="R382" i="28"/>
  <c r="J382" i="28"/>
  <c r="U382" i="28"/>
  <c r="M382" i="28"/>
  <c r="X382" i="28"/>
  <c r="F279" i="28"/>
  <c r="J279" i="28"/>
  <c r="N279" i="28"/>
  <c r="R279" i="28"/>
  <c r="V279" i="28"/>
  <c r="D279" i="28"/>
  <c r="I279" i="28"/>
  <c r="O279" i="28"/>
  <c r="T279" i="28"/>
  <c r="Y279" i="28"/>
  <c r="B279" i="28"/>
  <c r="G279" i="28"/>
  <c r="L279" i="28"/>
  <c r="Q279" i="28"/>
  <c r="W279" i="28"/>
  <c r="H279" i="28"/>
  <c r="S279" i="28"/>
  <c r="K279" i="28"/>
  <c r="U279" i="28"/>
  <c r="C279" i="28"/>
  <c r="M279" i="28"/>
  <c r="X279" i="28"/>
  <c r="E279" i="28"/>
  <c r="P279" i="28"/>
  <c r="E314" i="28"/>
  <c r="I314" i="28"/>
  <c r="M314" i="28"/>
  <c r="Q314" i="28"/>
  <c r="U314" i="28"/>
  <c r="Y314" i="28"/>
  <c r="B314" i="28"/>
  <c r="C314" i="28"/>
  <c r="H314" i="28"/>
  <c r="N314" i="28"/>
  <c r="S314" i="28"/>
  <c r="X314" i="28"/>
  <c r="F314" i="28"/>
  <c r="K314" i="28"/>
  <c r="P314" i="28"/>
  <c r="V314" i="28"/>
  <c r="G314" i="28"/>
  <c r="R314" i="28"/>
  <c r="J314" i="28"/>
  <c r="T314" i="28"/>
  <c r="L314" i="28"/>
  <c r="W314" i="28"/>
  <c r="D314" i="28"/>
  <c r="O314"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48" i="28"/>
  <c r="H348" i="28"/>
  <c r="L348" i="28"/>
  <c r="P348" i="28"/>
  <c r="T348" i="28"/>
  <c r="X348" i="28"/>
  <c r="G348" i="28"/>
  <c r="M348" i="28"/>
  <c r="R348" i="28"/>
  <c r="W348" i="28"/>
  <c r="E348" i="28"/>
  <c r="J348" i="28"/>
  <c r="O348" i="28"/>
  <c r="U348" i="28"/>
  <c r="F348" i="28"/>
  <c r="Q348" i="28"/>
  <c r="I348" i="28"/>
  <c r="S348" i="28"/>
  <c r="K348" i="28"/>
  <c r="V348" i="28"/>
  <c r="B348" i="28"/>
  <c r="C348" i="28"/>
  <c r="N348" i="28"/>
  <c r="Y348" i="28"/>
  <c r="D416" i="28"/>
  <c r="H416" i="28"/>
  <c r="L416" i="28"/>
  <c r="P416" i="28"/>
  <c r="T416" i="28"/>
  <c r="X416" i="28"/>
  <c r="F416" i="28"/>
  <c r="J416" i="28"/>
  <c r="N416" i="28"/>
  <c r="R416" i="28"/>
  <c r="V416" i="28"/>
  <c r="C416" i="28"/>
  <c r="K416" i="28"/>
  <c r="S416" i="28"/>
  <c r="E416" i="28"/>
  <c r="O416" i="28"/>
  <c r="Y416" i="28"/>
  <c r="B416" i="28"/>
  <c r="I416" i="28"/>
  <c r="U416" i="28"/>
  <c r="M416" i="28"/>
  <c r="Q416" i="28"/>
  <c r="W416" i="28"/>
  <c r="G416" i="28"/>
  <c r="A382" i="2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49" i="21"/>
  <c r="A383" i="21"/>
  <c r="A314"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D349" i="21" l="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280" i="28"/>
  <c r="G280" i="28"/>
  <c r="K280" i="28"/>
  <c r="O280" i="28"/>
  <c r="S280" i="28"/>
  <c r="W280" i="28"/>
  <c r="H280" i="28"/>
  <c r="M280" i="28"/>
  <c r="R280" i="28"/>
  <c r="X280" i="28"/>
  <c r="E280" i="28"/>
  <c r="J280" i="28"/>
  <c r="P280" i="28"/>
  <c r="U280" i="28"/>
  <c r="F280" i="28"/>
  <c r="Q280" i="28"/>
  <c r="I280" i="28"/>
  <c r="T280" i="28"/>
  <c r="B280" i="28"/>
  <c r="L280" i="28"/>
  <c r="V280" i="28"/>
  <c r="D280" i="28"/>
  <c r="N280" i="28"/>
  <c r="Y280" i="28"/>
  <c r="E349" i="28"/>
  <c r="I349" i="28"/>
  <c r="M349" i="28"/>
  <c r="Q349" i="28"/>
  <c r="U349" i="28"/>
  <c r="Y349" i="28"/>
  <c r="B349" i="28"/>
  <c r="F349" i="28"/>
  <c r="K349" i="28"/>
  <c r="P349" i="28"/>
  <c r="V349" i="28"/>
  <c r="C349" i="28"/>
  <c r="H349" i="28"/>
  <c r="N349" i="28"/>
  <c r="S349" i="28"/>
  <c r="X349" i="28"/>
  <c r="D349" i="28"/>
  <c r="O349" i="28"/>
  <c r="G349" i="28"/>
  <c r="R349" i="28"/>
  <c r="J349" i="28"/>
  <c r="T349" i="28"/>
  <c r="L349" i="28"/>
  <c r="W349" i="28"/>
  <c r="F176" i="21"/>
  <c r="J176" i="21"/>
  <c r="N176" i="21"/>
  <c r="R176" i="21"/>
  <c r="V176" i="21"/>
  <c r="D176" i="21"/>
  <c r="H176" i="21"/>
  <c r="L176" i="21"/>
  <c r="P176" i="21"/>
  <c r="T176" i="21"/>
  <c r="X176" i="21"/>
  <c r="I176" i="21"/>
  <c r="Q176" i="21"/>
  <c r="Y176" i="21"/>
  <c r="C176" i="21"/>
  <c r="M176" i="21"/>
  <c r="W176" i="21"/>
  <c r="G176" i="21"/>
  <c r="S176" i="21"/>
  <c r="B176" i="21"/>
  <c r="U176" i="21"/>
  <c r="E176" i="21"/>
  <c r="K176" i="21"/>
  <c r="O176" i="21"/>
  <c r="F315" i="28"/>
  <c r="J315" i="28"/>
  <c r="N315" i="28"/>
  <c r="R315" i="28"/>
  <c r="V315" i="28"/>
  <c r="G315" i="28"/>
  <c r="L315" i="28"/>
  <c r="Q315" i="28"/>
  <c r="W315" i="28"/>
  <c r="D315" i="28"/>
  <c r="I315" i="28"/>
  <c r="O315" i="28"/>
  <c r="T315" i="28"/>
  <c r="Y315" i="28"/>
  <c r="B315" i="28"/>
  <c r="E315" i="28"/>
  <c r="P315" i="28"/>
  <c r="H315" i="28"/>
  <c r="S315" i="28"/>
  <c r="K315" i="28"/>
  <c r="U315" i="28"/>
  <c r="C315" i="28"/>
  <c r="M315" i="28"/>
  <c r="X315" i="28"/>
  <c r="D246" i="28"/>
  <c r="H246" i="28"/>
  <c r="L246" i="28"/>
  <c r="P246" i="28"/>
  <c r="T246" i="28"/>
  <c r="X246" i="28"/>
  <c r="C246" i="28"/>
  <c r="I246" i="28"/>
  <c r="N246" i="28"/>
  <c r="S246" i="28"/>
  <c r="Y246" i="28"/>
  <c r="B246" i="28"/>
  <c r="F246" i="28"/>
  <c r="K246" i="28"/>
  <c r="Q246" i="28"/>
  <c r="V246" i="28"/>
  <c r="G246" i="28"/>
  <c r="R246" i="28"/>
  <c r="J246" i="28"/>
  <c r="M246" i="28"/>
  <c r="W246" i="28"/>
  <c r="E246" i="28"/>
  <c r="O246" i="28"/>
  <c r="U246" i="28"/>
  <c r="F212" i="28"/>
  <c r="J212" i="28"/>
  <c r="N212" i="28"/>
  <c r="R212" i="28"/>
  <c r="V212" i="28"/>
  <c r="D212" i="28"/>
  <c r="H212" i="28"/>
  <c r="L212" i="28"/>
  <c r="P212" i="28"/>
  <c r="T212" i="28"/>
  <c r="X212" i="28"/>
  <c r="I212" i="28"/>
  <c r="Q212" i="28"/>
  <c r="Y212" i="28"/>
  <c r="K212" i="28"/>
  <c r="E212" i="28"/>
  <c r="M212" i="28"/>
  <c r="U212" i="28"/>
  <c r="B212" i="28"/>
  <c r="G212" i="28"/>
  <c r="O212" i="28"/>
  <c r="W212" i="28"/>
  <c r="C212" i="28"/>
  <c r="S21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D210" i="21"/>
  <c r="H210" i="21"/>
  <c r="L210" i="21"/>
  <c r="P210" i="21"/>
  <c r="T210" i="21"/>
  <c r="X210" i="21"/>
  <c r="E210" i="21"/>
  <c r="J210" i="21"/>
  <c r="O210" i="21"/>
  <c r="U210" i="21"/>
  <c r="B210" i="21"/>
  <c r="G210" i="21"/>
  <c r="M210" i="21"/>
  <c r="R210" i="21"/>
  <c r="W210" i="21"/>
  <c r="I210" i="21"/>
  <c r="S210" i="21"/>
  <c r="N210" i="21"/>
  <c r="F210" i="21"/>
  <c r="V210" i="21"/>
  <c r="Y210" i="21"/>
  <c r="C210" i="21"/>
  <c r="K210" i="21"/>
  <c r="Q210" i="21"/>
  <c r="E417" i="28"/>
  <c r="I417" i="28"/>
  <c r="M417" i="28"/>
  <c r="Q417" i="28"/>
  <c r="U417" i="28"/>
  <c r="Y417" i="28"/>
  <c r="C417" i="28"/>
  <c r="G417" i="28"/>
  <c r="K417" i="28"/>
  <c r="O417" i="28"/>
  <c r="S417" i="28"/>
  <c r="W417" i="28"/>
  <c r="D417" i="28"/>
  <c r="L417" i="28"/>
  <c r="T417" i="28"/>
  <c r="N417" i="28"/>
  <c r="X417" i="28"/>
  <c r="H417" i="28"/>
  <c r="R417" i="28"/>
  <c r="J417" i="28"/>
  <c r="P417" i="28"/>
  <c r="B417" i="28"/>
  <c r="V417" i="28"/>
  <c r="F417" i="28"/>
  <c r="D383" i="28"/>
  <c r="H383" i="28"/>
  <c r="L383" i="28"/>
  <c r="P383" i="28"/>
  <c r="T383" i="28"/>
  <c r="X383" i="28"/>
  <c r="E383" i="28"/>
  <c r="J383" i="28"/>
  <c r="O383" i="28"/>
  <c r="U383" i="28"/>
  <c r="G383" i="28"/>
  <c r="M383" i="28"/>
  <c r="R383" i="28"/>
  <c r="W383" i="28"/>
  <c r="C383" i="28"/>
  <c r="N383" i="28"/>
  <c r="Y383" i="28"/>
  <c r="F383" i="28"/>
  <c r="Q383" i="28"/>
  <c r="I383" i="28"/>
  <c r="S383" i="28"/>
  <c r="K383" i="28"/>
  <c r="V383" i="28"/>
  <c r="B383"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178" i="28"/>
  <c r="G178" i="28"/>
  <c r="K178" i="28"/>
  <c r="O178" i="28"/>
  <c r="S178" i="28"/>
  <c r="W178" i="28"/>
  <c r="B178" i="28"/>
  <c r="E178" i="28"/>
  <c r="I178" i="28"/>
  <c r="M178" i="28"/>
  <c r="Q178" i="28"/>
  <c r="U178" i="28"/>
  <c r="Y178" i="28"/>
  <c r="J178" i="28"/>
  <c r="R178" i="28"/>
  <c r="D178" i="28"/>
  <c r="T178" i="28"/>
  <c r="F178" i="28"/>
  <c r="N178" i="28"/>
  <c r="V178" i="28"/>
  <c r="H178" i="28"/>
  <c r="P178" i="28"/>
  <c r="X178" i="28"/>
  <c r="L178" i="28"/>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73" i="28"/>
  <c r="G73" i="28"/>
  <c r="K73" i="28"/>
  <c r="O73" i="28"/>
  <c r="S73" i="28"/>
  <c r="W73" i="28"/>
  <c r="D73" i="28"/>
  <c r="H73" i="28"/>
  <c r="L73" i="28"/>
  <c r="P73" i="28"/>
  <c r="T73" i="28"/>
  <c r="X73" i="28"/>
  <c r="E73" i="28"/>
  <c r="M73" i="28"/>
  <c r="U73" i="28"/>
  <c r="N73" i="28"/>
  <c r="Y73" i="28"/>
  <c r="R73" i="28"/>
  <c r="B73" i="28"/>
  <c r="F73" i="28"/>
  <c r="Q73" i="28"/>
  <c r="I73" i="28"/>
  <c r="J73" i="28"/>
  <c r="V7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F280" i="21" l="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50" i="28"/>
  <c r="J350" i="28"/>
  <c r="N350" i="28"/>
  <c r="R350" i="28"/>
  <c r="V350" i="28"/>
  <c r="D350" i="28"/>
  <c r="I350" i="28"/>
  <c r="O350" i="28"/>
  <c r="T350" i="28"/>
  <c r="Y350" i="28"/>
  <c r="B350" i="28"/>
  <c r="G350" i="28"/>
  <c r="L350" i="28"/>
  <c r="Q350" i="28"/>
  <c r="W350" i="28"/>
  <c r="C350" i="28"/>
  <c r="M350" i="28"/>
  <c r="X350" i="28"/>
  <c r="E350" i="28"/>
  <c r="P350" i="28"/>
  <c r="H350" i="28"/>
  <c r="S350" i="28"/>
  <c r="K350" i="28"/>
  <c r="U350" i="28"/>
  <c r="C316" i="28"/>
  <c r="G316" i="28"/>
  <c r="K316" i="28"/>
  <c r="O316" i="28"/>
  <c r="S316" i="28"/>
  <c r="W316" i="28"/>
  <c r="E316" i="28"/>
  <c r="J316" i="28"/>
  <c r="P316" i="28"/>
  <c r="U316" i="28"/>
  <c r="H316" i="28"/>
  <c r="M316" i="28"/>
  <c r="R316" i="28"/>
  <c r="X316" i="28"/>
  <c r="D316" i="28"/>
  <c r="N316" i="28"/>
  <c r="Y316" i="28"/>
  <c r="F316" i="28"/>
  <c r="Q316" i="28"/>
  <c r="I316" i="28"/>
  <c r="T316" i="28"/>
  <c r="B316" i="28"/>
  <c r="L316" i="28"/>
  <c r="V316"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211" i="21"/>
  <c r="I211" i="21"/>
  <c r="M211" i="21"/>
  <c r="Q211" i="21"/>
  <c r="U211" i="21"/>
  <c r="Y211" i="21"/>
  <c r="C211" i="21"/>
  <c r="H211" i="21"/>
  <c r="N211" i="21"/>
  <c r="S211" i="21"/>
  <c r="X211" i="21"/>
  <c r="F211" i="21"/>
  <c r="K211" i="21"/>
  <c r="P211" i="21"/>
  <c r="V211" i="21"/>
  <c r="G211" i="21"/>
  <c r="R211" i="21"/>
  <c r="D211" i="21"/>
  <c r="T211" i="21"/>
  <c r="L211" i="21"/>
  <c r="B211" i="21"/>
  <c r="J211" i="21"/>
  <c r="O211" i="21"/>
  <c r="W211" i="21"/>
  <c r="E384" i="28"/>
  <c r="I384" i="28"/>
  <c r="M384" i="28"/>
  <c r="Q384" i="28"/>
  <c r="U384" i="28"/>
  <c r="Y384" i="28"/>
  <c r="B384" i="28"/>
  <c r="C384" i="28"/>
  <c r="H384" i="28"/>
  <c r="N384" i="28"/>
  <c r="S384" i="28"/>
  <c r="X384" i="28"/>
  <c r="F384" i="28"/>
  <c r="K384" i="28"/>
  <c r="P384" i="28"/>
  <c r="V384" i="28"/>
  <c r="L384" i="28"/>
  <c r="W384" i="28"/>
  <c r="D384" i="28"/>
  <c r="O384" i="28"/>
  <c r="G384" i="28"/>
  <c r="R384" i="28"/>
  <c r="J384" i="28"/>
  <c r="T384" i="28"/>
  <c r="D179" i="28"/>
  <c r="H179" i="28"/>
  <c r="L179" i="28"/>
  <c r="P179" i="28"/>
  <c r="T179" i="28"/>
  <c r="X179" i="28"/>
  <c r="F179" i="28"/>
  <c r="J179" i="28"/>
  <c r="N179" i="28"/>
  <c r="R179" i="28"/>
  <c r="V179" i="28"/>
  <c r="C179" i="28"/>
  <c r="K179" i="28"/>
  <c r="S179" i="28"/>
  <c r="M179" i="28"/>
  <c r="G179" i="28"/>
  <c r="O179" i="28"/>
  <c r="W179" i="28"/>
  <c r="I179" i="28"/>
  <c r="Q179" i="28"/>
  <c r="Y179" i="28"/>
  <c r="B179" i="28"/>
  <c r="E179" i="28"/>
  <c r="U179" i="28"/>
  <c r="D281" i="28"/>
  <c r="H281" i="28"/>
  <c r="L281" i="28"/>
  <c r="P281" i="28"/>
  <c r="T281" i="28"/>
  <c r="X281" i="28"/>
  <c r="F281" i="28"/>
  <c r="K281" i="28"/>
  <c r="Q281" i="28"/>
  <c r="V281" i="28"/>
  <c r="C281" i="28"/>
  <c r="I281" i="28"/>
  <c r="N281" i="28"/>
  <c r="S281" i="28"/>
  <c r="Y281" i="28"/>
  <c r="B281" i="28"/>
  <c r="E281" i="28"/>
  <c r="O281" i="28"/>
  <c r="G281" i="28"/>
  <c r="R281" i="28"/>
  <c r="J281" i="28"/>
  <c r="U281" i="28"/>
  <c r="M281" i="28"/>
  <c r="W281"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177" i="21"/>
  <c r="G177" i="21"/>
  <c r="K177" i="21"/>
  <c r="O177" i="21"/>
  <c r="S177" i="21"/>
  <c r="W177" i="21"/>
  <c r="E177" i="21"/>
  <c r="I177" i="21"/>
  <c r="M177" i="21"/>
  <c r="Q177" i="21"/>
  <c r="U177" i="21"/>
  <c r="Y177" i="21"/>
  <c r="B177" i="21"/>
  <c r="J177" i="21"/>
  <c r="R177" i="21"/>
  <c r="L177" i="21"/>
  <c r="V177" i="21"/>
  <c r="F177" i="21"/>
  <c r="P177" i="21"/>
  <c r="T177" i="21"/>
  <c r="D177" i="21"/>
  <c r="X177" i="21"/>
  <c r="H177" i="21"/>
  <c r="N177"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C213" i="28"/>
  <c r="G213" i="28"/>
  <c r="K213" i="28"/>
  <c r="O213" i="28"/>
  <c r="S213" i="28"/>
  <c r="W213" i="28"/>
  <c r="B213" i="28"/>
  <c r="E213" i="28"/>
  <c r="I213" i="28"/>
  <c r="M213" i="28"/>
  <c r="Q213" i="28"/>
  <c r="U213" i="28"/>
  <c r="Y213" i="28"/>
  <c r="J213" i="28"/>
  <c r="R213" i="28"/>
  <c r="D213" i="28"/>
  <c r="T213" i="28"/>
  <c r="F213" i="28"/>
  <c r="N213" i="28"/>
  <c r="V213" i="28"/>
  <c r="H213" i="28"/>
  <c r="P213" i="28"/>
  <c r="X213" i="28"/>
  <c r="L213" i="28"/>
  <c r="F418" i="28"/>
  <c r="J418" i="28"/>
  <c r="N418" i="28"/>
  <c r="R418" i="28"/>
  <c r="V418" i="28"/>
  <c r="D418" i="28"/>
  <c r="H418" i="28"/>
  <c r="L418" i="28"/>
  <c r="P418" i="28"/>
  <c r="T418" i="28"/>
  <c r="X418" i="28"/>
  <c r="E418" i="28"/>
  <c r="M418" i="28"/>
  <c r="U418" i="28"/>
  <c r="B418" i="28"/>
  <c r="K418" i="28"/>
  <c r="W418" i="28"/>
  <c r="G418" i="28"/>
  <c r="Q418" i="28"/>
  <c r="I418" i="28"/>
  <c r="O418" i="28"/>
  <c r="S418" i="28"/>
  <c r="C418" i="28"/>
  <c r="Y418" i="28"/>
  <c r="E247" i="28"/>
  <c r="I247" i="28"/>
  <c r="M247" i="28"/>
  <c r="Q247" i="28"/>
  <c r="U247" i="28"/>
  <c r="Y247" i="28"/>
  <c r="B247" i="28"/>
  <c r="G247" i="28"/>
  <c r="L247" i="28"/>
  <c r="R247" i="28"/>
  <c r="W247" i="28"/>
  <c r="D247" i="28"/>
  <c r="J247" i="28"/>
  <c r="O247" i="28"/>
  <c r="T247" i="28"/>
  <c r="F247" i="28"/>
  <c r="P247" i="28"/>
  <c r="H247" i="28"/>
  <c r="K247" i="28"/>
  <c r="V247" i="28"/>
  <c r="C247" i="28"/>
  <c r="N247" i="28"/>
  <c r="X247" i="28"/>
  <c r="S247"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74" i="28"/>
  <c r="E74" i="28"/>
  <c r="I74" i="28"/>
  <c r="M74" i="28"/>
  <c r="Q74" i="28"/>
  <c r="U74" i="28"/>
  <c r="Y74" i="28"/>
  <c r="F74" i="28"/>
  <c r="K74" i="28"/>
  <c r="P74" i="28"/>
  <c r="V74" i="28"/>
  <c r="J74" i="28"/>
  <c r="R74" i="28"/>
  <c r="X74" i="28"/>
  <c r="N74" i="28"/>
  <c r="H74" i="28"/>
  <c r="W74" i="28"/>
  <c r="C74" i="28"/>
  <c r="L74" i="28"/>
  <c r="S74" i="28"/>
  <c r="G74" i="28"/>
  <c r="T74" i="28"/>
  <c r="O74" i="28"/>
  <c r="B74"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281" i="21" l="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E180" i="28"/>
  <c r="I180" i="28"/>
  <c r="M180" i="28"/>
  <c r="Q180" i="28"/>
  <c r="U180" i="28"/>
  <c r="Y180" i="28"/>
  <c r="C180" i="28"/>
  <c r="G180" i="28"/>
  <c r="K180" i="28"/>
  <c r="O180" i="28"/>
  <c r="S180" i="28"/>
  <c r="W180" i="28"/>
  <c r="B180" i="28"/>
  <c r="D180" i="28"/>
  <c r="L180" i="28"/>
  <c r="T180" i="28"/>
  <c r="F180" i="28"/>
  <c r="H180" i="28"/>
  <c r="P180" i="28"/>
  <c r="X180" i="28"/>
  <c r="J180" i="28"/>
  <c r="R180" i="28"/>
  <c r="N180" i="28"/>
  <c r="V180" i="28"/>
  <c r="D178" i="21"/>
  <c r="H178" i="21"/>
  <c r="L178" i="21"/>
  <c r="P178" i="21"/>
  <c r="T178" i="21"/>
  <c r="X178" i="21"/>
  <c r="F178" i="21"/>
  <c r="J178" i="21"/>
  <c r="N178" i="21"/>
  <c r="R178" i="21"/>
  <c r="V178" i="21"/>
  <c r="C178" i="21"/>
  <c r="K178" i="21"/>
  <c r="S178" i="21"/>
  <c r="I178" i="21"/>
  <c r="U178" i="21"/>
  <c r="E178" i="21"/>
  <c r="O178" i="21"/>
  <c r="Y178" i="21"/>
  <c r="Q178" i="21"/>
  <c r="B178" i="21"/>
  <c r="W178" i="21"/>
  <c r="G178" i="21"/>
  <c r="M178"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214" i="28"/>
  <c r="H214" i="28"/>
  <c r="L214" i="28"/>
  <c r="P214" i="28"/>
  <c r="T214" i="28"/>
  <c r="X214" i="28"/>
  <c r="F214" i="28"/>
  <c r="J214" i="28"/>
  <c r="N214" i="28"/>
  <c r="R214" i="28"/>
  <c r="V214" i="28"/>
  <c r="C214" i="28"/>
  <c r="K214" i="28"/>
  <c r="S214" i="28"/>
  <c r="M214" i="28"/>
  <c r="G214" i="28"/>
  <c r="O214" i="28"/>
  <c r="W214" i="28"/>
  <c r="I214" i="28"/>
  <c r="Q214" i="28"/>
  <c r="Y214" i="28"/>
  <c r="B214" i="28"/>
  <c r="E214" i="28"/>
  <c r="U214" i="28"/>
  <c r="D317" i="28"/>
  <c r="H317" i="28"/>
  <c r="L317" i="28"/>
  <c r="P317" i="28"/>
  <c r="T317" i="28"/>
  <c r="X317" i="28"/>
  <c r="C317" i="28"/>
  <c r="I317" i="28"/>
  <c r="N317" i="28"/>
  <c r="S317" i="28"/>
  <c r="Y317" i="28"/>
  <c r="B317" i="28"/>
  <c r="F317" i="28"/>
  <c r="K317" i="28"/>
  <c r="Q317" i="28"/>
  <c r="V317" i="28"/>
  <c r="M317" i="28"/>
  <c r="W317" i="28"/>
  <c r="E317" i="28"/>
  <c r="O317" i="28"/>
  <c r="G317" i="28"/>
  <c r="R317" i="28"/>
  <c r="J317" i="28"/>
  <c r="U317" i="28"/>
  <c r="E282" i="28"/>
  <c r="I282" i="28"/>
  <c r="M282" i="28"/>
  <c r="Q282" i="28"/>
  <c r="U282" i="28"/>
  <c r="Y282" i="28"/>
  <c r="B282" i="28"/>
  <c r="D282" i="28"/>
  <c r="J282" i="28"/>
  <c r="O282" i="28"/>
  <c r="T282" i="28"/>
  <c r="G282" i="28"/>
  <c r="L282" i="28"/>
  <c r="R282" i="28"/>
  <c r="W282" i="28"/>
  <c r="C282" i="28"/>
  <c r="N282" i="28"/>
  <c r="X282" i="28"/>
  <c r="F282" i="28"/>
  <c r="P282" i="28"/>
  <c r="H282" i="28"/>
  <c r="S282" i="28"/>
  <c r="K282" i="28"/>
  <c r="V282" i="28"/>
  <c r="F385" i="28"/>
  <c r="J385" i="28"/>
  <c r="N385" i="28"/>
  <c r="R385" i="28"/>
  <c r="V385" i="28"/>
  <c r="G385" i="28"/>
  <c r="L385" i="28"/>
  <c r="Q385" i="28"/>
  <c r="W385" i="28"/>
  <c r="D385" i="28"/>
  <c r="I385" i="28"/>
  <c r="O385" i="28"/>
  <c r="T385" i="28"/>
  <c r="Y385" i="28"/>
  <c r="B385" i="28"/>
  <c r="K385" i="28"/>
  <c r="U385" i="28"/>
  <c r="C385" i="28"/>
  <c r="M385" i="28"/>
  <c r="X385" i="28"/>
  <c r="E385" i="28"/>
  <c r="P385" i="28"/>
  <c r="H385" i="28"/>
  <c r="S385"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F212" i="21"/>
  <c r="J212" i="21"/>
  <c r="N212" i="21"/>
  <c r="R212" i="21"/>
  <c r="V212" i="21"/>
  <c r="G212" i="21"/>
  <c r="L212" i="21"/>
  <c r="Q212" i="21"/>
  <c r="W212" i="21"/>
  <c r="D212" i="21"/>
  <c r="I212" i="21"/>
  <c r="O212" i="21"/>
  <c r="T212" i="21"/>
  <c r="Y212" i="21"/>
  <c r="B212" i="21"/>
  <c r="E212" i="21"/>
  <c r="P212" i="21"/>
  <c r="K212" i="21"/>
  <c r="X212" i="21"/>
  <c r="C212" i="21"/>
  <c r="S212" i="21"/>
  <c r="H212" i="21"/>
  <c r="M212" i="21"/>
  <c r="U212" i="21"/>
  <c r="C419" i="28"/>
  <c r="G419" i="28"/>
  <c r="K419" i="28"/>
  <c r="O419" i="28"/>
  <c r="S419" i="28"/>
  <c r="W419" i="28"/>
  <c r="E419" i="28"/>
  <c r="I419" i="28"/>
  <c r="M419" i="28"/>
  <c r="Q419" i="28"/>
  <c r="U419" i="28"/>
  <c r="Y419" i="28"/>
  <c r="B419" i="28"/>
  <c r="F419" i="28"/>
  <c r="N419" i="28"/>
  <c r="V419" i="28"/>
  <c r="J419" i="28"/>
  <c r="T419" i="28"/>
  <c r="D419" i="28"/>
  <c r="P419" i="28"/>
  <c r="H419" i="28"/>
  <c r="L419" i="28"/>
  <c r="R419" i="28"/>
  <c r="X419" i="28"/>
  <c r="C351" i="28"/>
  <c r="G351" i="28"/>
  <c r="K351" i="28"/>
  <c r="O351" i="28"/>
  <c r="S351" i="28"/>
  <c r="W351" i="28"/>
  <c r="H351" i="28"/>
  <c r="M351" i="28"/>
  <c r="R351" i="28"/>
  <c r="X351" i="28"/>
  <c r="E351" i="28"/>
  <c r="J351" i="28"/>
  <c r="P351" i="28"/>
  <c r="U351" i="28"/>
  <c r="L351" i="28"/>
  <c r="V351" i="28"/>
  <c r="D351" i="28"/>
  <c r="N351" i="28"/>
  <c r="Y351" i="28"/>
  <c r="F351" i="28"/>
  <c r="Q351" i="28"/>
  <c r="I351" i="28"/>
  <c r="T351" i="28"/>
  <c r="B351" i="28"/>
  <c r="F248" i="28"/>
  <c r="J248" i="28"/>
  <c r="N248" i="28"/>
  <c r="R248" i="28"/>
  <c r="V248" i="28"/>
  <c r="E248" i="28"/>
  <c r="K248" i="28"/>
  <c r="P248" i="28"/>
  <c r="U248" i="28"/>
  <c r="C248" i="28"/>
  <c r="H248" i="28"/>
  <c r="M248" i="28"/>
  <c r="S248" i="28"/>
  <c r="X248" i="28"/>
  <c r="D248" i="28"/>
  <c r="O248" i="28"/>
  <c r="Y248" i="28"/>
  <c r="G248" i="28"/>
  <c r="I248" i="28"/>
  <c r="T248" i="28"/>
  <c r="L248" i="28"/>
  <c r="W248" i="28"/>
  <c r="Q248" i="28"/>
  <c r="B248"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C352" i="21" l="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F181" i="28"/>
  <c r="J181" i="28"/>
  <c r="N181" i="28"/>
  <c r="R181" i="28"/>
  <c r="V181" i="28"/>
  <c r="D181" i="28"/>
  <c r="H181" i="28"/>
  <c r="L181" i="28"/>
  <c r="P181" i="28"/>
  <c r="T181" i="28"/>
  <c r="X181" i="28"/>
  <c r="E181" i="28"/>
  <c r="M181" i="28"/>
  <c r="U181" i="28"/>
  <c r="B181" i="28"/>
  <c r="G181" i="28"/>
  <c r="W181" i="28"/>
  <c r="I181" i="28"/>
  <c r="Q181" i="28"/>
  <c r="Y181" i="28"/>
  <c r="C181" i="28"/>
  <c r="K181" i="28"/>
  <c r="S181" i="28"/>
  <c r="O181" i="28"/>
  <c r="D420" i="28"/>
  <c r="H420" i="28"/>
  <c r="L420" i="28"/>
  <c r="P420" i="28"/>
  <c r="T420" i="28"/>
  <c r="X420" i="28"/>
  <c r="F420" i="28"/>
  <c r="J420" i="28"/>
  <c r="N420" i="28"/>
  <c r="R420" i="28"/>
  <c r="V420" i="28"/>
  <c r="G420" i="28"/>
  <c r="O420" i="28"/>
  <c r="W420" i="28"/>
  <c r="I420" i="28"/>
  <c r="S420" i="28"/>
  <c r="C420" i="28"/>
  <c r="M420" i="28"/>
  <c r="Y420" i="28"/>
  <c r="B420" i="28"/>
  <c r="E420" i="28"/>
  <c r="K420" i="28"/>
  <c r="Q420" i="28"/>
  <c r="U420"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E179" i="21"/>
  <c r="I179" i="21"/>
  <c r="M179" i="21"/>
  <c r="Q179" i="21"/>
  <c r="U179" i="21"/>
  <c r="Y179" i="21"/>
  <c r="B179" i="21"/>
  <c r="C179" i="21"/>
  <c r="G179" i="21"/>
  <c r="K179" i="21"/>
  <c r="O179" i="21"/>
  <c r="S179" i="21"/>
  <c r="W179" i="21"/>
  <c r="D179" i="21"/>
  <c r="L179" i="21"/>
  <c r="T179" i="21"/>
  <c r="H179" i="21"/>
  <c r="R179" i="21"/>
  <c r="N179" i="21"/>
  <c r="X179" i="21"/>
  <c r="P179" i="21"/>
  <c r="V179" i="21"/>
  <c r="F179" i="21"/>
  <c r="J179" i="21"/>
  <c r="C213" i="21"/>
  <c r="G213" i="21"/>
  <c r="K213" i="21"/>
  <c r="O213" i="21"/>
  <c r="S213" i="21"/>
  <c r="W213" i="21"/>
  <c r="E213" i="21"/>
  <c r="J213" i="21"/>
  <c r="P213" i="21"/>
  <c r="U213" i="21"/>
  <c r="H213" i="21"/>
  <c r="M213" i="21"/>
  <c r="R213" i="21"/>
  <c r="X213" i="21"/>
  <c r="D213" i="21"/>
  <c r="N213" i="21"/>
  <c r="Y213" i="21"/>
  <c r="Q213" i="21"/>
  <c r="B213" i="21"/>
  <c r="I213" i="21"/>
  <c r="V213" i="21"/>
  <c r="L213" i="21"/>
  <c r="T213" i="21"/>
  <c r="F213" i="21"/>
  <c r="C249" i="28"/>
  <c r="G249" i="28"/>
  <c r="K249" i="28"/>
  <c r="O249" i="28"/>
  <c r="S249" i="28"/>
  <c r="W249" i="28"/>
  <c r="D249" i="28"/>
  <c r="I249" i="28"/>
  <c r="N249" i="28"/>
  <c r="T249" i="28"/>
  <c r="Y249" i="28"/>
  <c r="F249" i="28"/>
  <c r="L249" i="28"/>
  <c r="Q249" i="28"/>
  <c r="V249" i="28"/>
  <c r="B249" i="28"/>
  <c r="M249" i="28"/>
  <c r="X249" i="28"/>
  <c r="E249" i="28"/>
  <c r="H249" i="28"/>
  <c r="R249" i="28"/>
  <c r="J249" i="28"/>
  <c r="U249" i="28"/>
  <c r="P249" i="28"/>
  <c r="D352" i="28"/>
  <c r="H352" i="28"/>
  <c r="L352" i="28"/>
  <c r="P352" i="28"/>
  <c r="T352" i="28"/>
  <c r="X352" i="28"/>
  <c r="F352" i="28"/>
  <c r="K352" i="28"/>
  <c r="Q352" i="28"/>
  <c r="V352" i="28"/>
  <c r="C352" i="28"/>
  <c r="I352" i="28"/>
  <c r="N352" i="28"/>
  <c r="S352" i="28"/>
  <c r="Y352" i="28"/>
  <c r="B352" i="28"/>
  <c r="J352" i="28"/>
  <c r="U352" i="28"/>
  <c r="M352" i="28"/>
  <c r="W352" i="28"/>
  <c r="E352" i="28"/>
  <c r="O352" i="28"/>
  <c r="G352" i="28"/>
  <c r="R352"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18" i="28"/>
  <c r="I318" i="28"/>
  <c r="M318" i="28"/>
  <c r="Q318" i="28"/>
  <c r="U318" i="28"/>
  <c r="Y318" i="28"/>
  <c r="B318" i="28"/>
  <c r="G318" i="28"/>
  <c r="L318" i="28"/>
  <c r="R318" i="28"/>
  <c r="W318" i="28"/>
  <c r="D318" i="28"/>
  <c r="J318" i="28"/>
  <c r="O318" i="28"/>
  <c r="T318" i="28"/>
  <c r="K318" i="28"/>
  <c r="V318" i="28"/>
  <c r="C318" i="28"/>
  <c r="N318" i="28"/>
  <c r="X318" i="28"/>
  <c r="F318" i="28"/>
  <c r="P318" i="28"/>
  <c r="H318" i="28"/>
  <c r="S318" i="28"/>
  <c r="C386" i="28"/>
  <c r="G386" i="28"/>
  <c r="K386" i="28"/>
  <c r="O386" i="28"/>
  <c r="S386" i="28"/>
  <c r="W386" i="28"/>
  <c r="E386" i="28"/>
  <c r="J386" i="28"/>
  <c r="P386" i="28"/>
  <c r="U386" i="28"/>
  <c r="H386" i="28"/>
  <c r="M386" i="28"/>
  <c r="R386" i="28"/>
  <c r="X386" i="28"/>
  <c r="I386" i="28"/>
  <c r="T386" i="28"/>
  <c r="B386" i="28"/>
  <c r="L386" i="28"/>
  <c r="V386" i="28"/>
  <c r="D386" i="28"/>
  <c r="N386" i="28"/>
  <c r="Y386" i="28"/>
  <c r="F386" i="28"/>
  <c r="Q386"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E215" i="28"/>
  <c r="I215" i="28"/>
  <c r="M215" i="28"/>
  <c r="Q215" i="28"/>
  <c r="U215" i="28"/>
  <c r="Y215" i="28"/>
  <c r="C215" i="28"/>
  <c r="G215" i="28"/>
  <c r="K215" i="28"/>
  <c r="O215" i="28"/>
  <c r="S215" i="28"/>
  <c r="W215" i="28"/>
  <c r="B215" i="28"/>
  <c r="D215" i="28"/>
  <c r="L215" i="28"/>
  <c r="T215" i="28"/>
  <c r="F215" i="28"/>
  <c r="V215" i="28"/>
  <c r="H215" i="28"/>
  <c r="P215" i="28"/>
  <c r="X215" i="28"/>
  <c r="J215" i="28"/>
  <c r="R215" i="28"/>
  <c r="N215" i="28"/>
  <c r="F283" i="28"/>
  <c r="J283" i="28"/>
  <c r="N283" i="28"/>
  <c r="R283" i="28"/>
  <c r="V283" i="28"/>
  <c r="C283" i="28"/>
  <c r="H283" i="28"/>
  <c r="M283" i="28"/>
  <c r="S283" i="28"/>
  <c r="X283" i="28"/>
  <c r="E283" i="28"/>
  <c r="K283" i="28"/>
  <c r="P283" i="28"/>
  <c r="U283" i="28"/>
  <c r="L283" i="28"/>
  <c r="W283" i="28"/>
  <c r="D283" i="28"/>
  <c r="O283" i="28"/>
  <c r="Y283" i="28"/>
  <c r="G283" i="28"/>
  <c r="Q283" i="28"/>
  <c r="B283" i="28"/>
  <c r="I283" i="28"/>
  <c r="T283"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C41" i="28"/>
  <c r="G41" i="28"/>
  <c r="K41" i="28"/>
  <c r="O41" i="28"/>
  <c r="S41" i="28"/>
  <c r="W41" i="28"/>
  <c r="E41" i="28"/>
  <c r="M41" i="28"/>
  <c r="U41" i="28"/>
  <c r="B41" i="28"/>
  <c r="J41" i="28"/>
  <c r="R41" i="28"/>
  <c r="D41" i="28"/>
  <c r="H41" i="28"/>
  <c r="L41" i="28"/>
  <c r="P41" i="28"/>
  <c r="T41" i="28"/>
  <c r="X41" i="28"/>
  <c r="I41" i="28"/>
  <c r="Q41" i="28"/>
  <c r="Y41" i="28"/>
  <c r="F41" i="28"/>
  <c r="N41" i="28"/>
  <c r="V41" i="28"/>
  <c r="C76" i="28"/>
  <c r="G76" i="28"/>
  <c r="K76" i="28"/>
  <c r="O76" i="28"/>
  <c r="S76" i="28"/>
  <c r="W76" i="28"/>
  <c r="B76" i="28"/>
  <c r="H76" i="28"/>
  <c r="M76" i="28"/>
  <c r="R76" i="28"/>
  <c r="X76" i="28"/>
  <c r="F76" i="28"/>
  <c r="N76" i="28"/>
  <c r="U76" i="28"/>
  <c r="D76" i="28"/>
  <c r="Q76" i="28"/>
  <c r="E76" i="28"/>
  <c r="T76" i="28"/>
  <c r="I76" i="28"/>
  <c r="P76" i="28"/>
  <c r="V76" i="28"/>
  <c r="J76" i="28"/>
  <c r="Y76" i="28"/>
  <c r="L7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E283" i="21" l="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284" i="28"/>
  <c r="G284" i="28"/>
  <c r="K284" i="28"/>
  <c r="O284" i="28"/>
  <c r="S284" i="28"/>
  <c r="W284" i="28"/>
  <c r="F284" i="28"/>
  <c r="L284" i="28"/>
  <c r="Q284" i="28"/>
  <c r="V284" i="28"/>
  <c r="B284" i="28"/>
  <c r="D284" i="28"/>
  <c r="I284" i="28"/>
  <c r="N284" i="28"/>
  <c r="T284" i="28"/>
  <c r="Y284" i="28"/>
  <c r="J284" i="28"/>
  <c r="U284" i="28"/>
  <c r="M284" i="28"/>
  <c r="X284" i="28"/>
  <c r="E284" i="28"/>
  <c r="P284" i="28"/>
  <c r="H284" i="28"/>
  <c r="R284" i="28"/>
  <c r="E421" i="28"/>
  <c r="I421" i="28"/>
  <c r="M421" i="28"/>
  <c r="Q421" i="28"/>
  <c r="U421" i="28"/>
  <c r="Y421" i="28"/>
  <c r="C421" i="28"/>
  <c r="G421" i="28"/>
  <c r="K421" i="28"/>
  <c r="O421" i="28"/>
  <c r="S421" i="28"/>
  <c r="W421" i="28"/>
  <c r="H421" i="28"/>
  <c r="P421" i="28"/>
  <c r="X421" i="28"/>
  <c r="F421" i="28"/>
  <c r="R421" i="28"/>
  <c r="L421" i="28"/>
  <c r="V421" i="28"/>
  <c r="D421" i="28"/>
  <c r="J421" i="28"/>
  <c r="N421" i="28"/>
  <c r="B421" i="28"/>
  <c r="T421" i="28"/>
  <c r="F180" i="21"/>
  <c r="J180" i="21"/>
  <c r="N180" i="21"/>
  <c r="R180" i="21"/>
  <c r="V180" i="21"/>
  <c r="D180" i="21"/>
  <c r="H180" i="21"/>
  <c r="L180" i="21"/>
  <c r="P180" i="21"/>
  <c r="T180" i="21"/>
  <c r="X180" i="21"/>
  <c r="E180" i="21"/>
  <c r="M180" i="21"/>
  <c r="U180" i="21"/>
  <c r="G180" i="21"/>
  <c r="Q180" i="21"/>
  <c r="B180" i="21"/>
  <c r="K180" i="21"/>
  <c r="W180" i="21"/>
  <c r="O180" i="21"/>
  <c r="S180" i="21"/>
  <c r="C180" i="21"/>
  <c r="Y180" i="21"/>
  <c r="I180" i="21"/>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53" i="28"/>
  <c r="I353" i="28"/>
  <c r="M353" i="28"/>
  <c r="Q353" i="28"/>
  <c r="U353" i="28"/>
  <c r="Y353" i="28"/>
  <c r="B353" i="28"/>
  <c r="D353" i="28"/>
  <c r="J353" i="28"/>
  <c r="O353" i="28"/>
  <c r="T353" i="28"/>
  <c r="G353" i="28"/>
  <c r="L353" i="28"/>
  <c r="R353" i="28"/>
  <c r="W353" i="28"/>
  <c r="H353" i="28"/>
  <c r="S353" i="28"/>
  <c r="K353" i="28"/>
  <c r="V353" i="28"/>
  <c r="C353" i="28"/>
  <c r="N353" i="28"/>
  <c r="X353" i="28"/>
  <c r="F353" i="28"/>
  <c r="P353" i="28"/>
  <c r="D250" i="28"/>
  <c r="H250" i="28"/>
  <c r="L250" i="28"/>
  <c r="P250" i="28"/>
  <c r="T250" i="28"/>
  <c r="X250" i="28"/>
  <c r="G250" i="28"/>
  <c r="M250" i="28"/>
  <c r="R250" i="28"/>
  <c r="W250" i="28"/>
  <c r="E250" i="28"/>
  <c r="J250" i="28"/>
  <c r="O250" i="28"/>
  <c r="U250" i="28"/>
  <c r="K250" i="28"/>
  <c r="V250" i="28"/>
  <c r="C250" i="28"/>
  <c r="Y250" i="28"/>
  <c r="F250" i="28"/>
  <c r="Q250" i="28"/>
  <c r="B250" i="28"/>
  <c r="I250" i="28"/>
  <c r="S250" i="28"/>
  <c r="N250"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387" i="28"/>
  <c r="H387" i="28"/>
  <c r="L387" i="28"/>
  <c r="P387" i="28"/>
  <c r="T387" i="28"/>
  <c r="X387" i="28"/>
  <c r="C387" i="28"/>
  <c r="I387" i="28"/>
  <c r="N387" i="28"/>
  <c r="S387" i="28"/>
  <c r="Y387" i="28"/>
  <c r="B387" i="28"/>
  <c r="F387" i="28"/>
  <c r="K387" i="28"/>
  <c r="Q387" i="28"/>
  <c r="V387" i="28"/>
  <c r="G387" i="28"/>
  <c r="R387" i="28"/>
  <c r="J387" i="28"/>
  <c r="U387" i="28"/>
  <c r="M387" i="28"/>
  <c r="W387" i="28"/>
  <c r="E387" i="28"/>
  <c r="O387" i="28"/>
  <c r="F216" i="28"/>
  <c r="J216" i="28"/>
  <c r="N216" i="28"/>
  <c r="R216" i="28"/>
  <c r="V216" i="28"/>
  <c r="D216" i="28"/>
  <c r="H216" i="28"/>
  <c r="L216" i="28"/>
  <c r="P216" i="28"/>
  <c r="T216" i="28"/>
  <c r="X216" i="28"/>
  <c r="E216" i="28"/>
  <c r="M216" i="28"/>
  <c r="U216" i="28"/>
  <c r="B216" i="28"/>
  <c r="O216" i="28"/>
  <c r="I216" i="28"/>
  <c r="Q216" i="28"/>
  <c r="Y216" i="28"/>
  <c r="C216" i="28"/>
  <c r="K216" i="28"/>
  <c r="S216" i="28"/>
  <c r="G216" i="28"/>
  <c r="W216" i="28"/>
  <c r="D214" i="21"/>
  <c r="H214" i="21"/>
  <c r="L214" i="21"/>
  <c r="P214" i="21"/>
  <c r="T214" i="21"/>
  <c r="X214" i="21"/>
  <c r="C214" i="21"/>
  <c r="I214" i="21"/>
  <c r="N214" i="21"/>
  <c r="S214" i="21"/>
  <c r="Y214" i="21"/>
  <c r="B214" i="21"/>
  <c r="F214" i="21"/>
  <c r="K214" i="21"/>
  <c r="Q214" i="21"/>
  <c r="V214" i="21"/>
  <c r="M214" i="21"/>
  <c r="W214" i="21"/>
  <c r="G214" i="21"/>
  <c r="U214" i="21"/>
  <c r="O214" i="21"/>
  <c r="R214" i="21"/>
  <c r="E214" i="21"/>
  <c r="J214" i="21"/>
  <c r="F319" i="28"/>
  <c r="J319" i="28"/>
  <c r="N319" i="28"/>
  <c r="R319" i="28"/>
  <c r="V319" i="28"/>
  <c r="E319" i="28"/>
  <c r="K319" i="28"/>
  <c r="P319" i="28"/>
  <c r="U319" i="28"/>
  <c r="C319" i="28"/>
  <c r="H319" i="28"/>
  <c r="M319" i="28"/>
  <c r="S319" i="28"/>
  <c r="X319" i="28"/>
  <c r="I319" i="28"/>
  <c r="T319" i="28"/>
  <c r="L319" i="28"/>
  <c r="W319" i="28"/>
  <c r="D319" i="28"/>
  <c r="O319" i="28"/>
  <c r="Y319" i="28"/>
  <c r="G319" i="28"/>
  <c r="Q319" i="28"/>
  <c r="B319" i="28"/>
  <c r="C182" i="28"/>
  <c r="G182" i="28"/>
  <c r="K182" i="28"/>
  <c r="O182" i="28"/>
  <c r="S182" i="28"/>
  <c r="W182" i="28"/>
  <c r="B182" i="28"/>
  <c r="E182" i="28"/>
  <c r="I182" i="28"/>
  <c r="M182" i="28"/>
  <c r="Q182" i="28"/>
  <c r="U182" i="28"/>
  <c r="Y182" i="28"/>
  <c r="F182" i="28"/>
  <c r="N182" i="28"/>
  <c r="V182" i="28"/>
  <c r="P182" i="28"/>
  <c r="J182" i="28"/>
  <c r="R182" i="28"/>
  <c r="D182" i="28"/>
  <c r="L182" i="28"/>
  <c r="T182" i="28"/>
  <c r="H182" i="28"/>
  <c r="X182"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F284" i="21" l="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54" i="28"/>
  <c r="J354" i="28"/>
  <c r="N354" i="28"/>
  <c r="R354" i="28"/>
  <c r="V354" i="28"/>
  <c r="C354" i="28"/>
  <c r="H354" i="28"/>
  <c r="M354" i="28"/>
  <c r="S354" i="28"/>
  <c r="X354" i="28"/>
  <c r="E354" i="28"/>
  <c r="K354" i="28"/>
  <c r="P354" i="28"/>
  <c r="U354" i="28"/>
  <c r="G354" i="28"/>
  <c r="Q354" i="28"/>
  <c r="B354" i="28"/>
  <c r="I354" i="28"/>
  <c r="T354" i="28"/>
  <c r="L354" i="28"/>
  <c r="W354" i="28"/>
  <c r="D354" i="28"/>
  <c r="O354" i="28"/>
  <c r="Y354" i="28"/>
  <c r="E388" i="28"/>
  <c r="I388" i="28"/>
  <c r="M388" i="28"/>
  <c r="Q388" i="28"/>
  <c r="U388" i="28"/>
  <c r="Y388" i="28"/>
  <c r="B388" i="28"/>
  <c r="G388" i="28"/>
  <c r="L388" i="28"/>
  <c r="R388" i="28"/>
  <c r="W388" i="28"/>
  <c r="D388" i="28"/>
  <c r="J388" i="28"/>
  <c r="O388" i="28"/>
  <c r="T388" i="28"/>
  <c r="F388" i="28"/>
  <c r="P388" i="28"/>
  <c r="H388" i="28"/>
  <c r="S388" i="28"/>
  <c r="K388" i="28"/>
  <c r="V388" i="28"/>
  <c r="C388" i="28"/>
  <c r="N388" i="28"/>
  <c r="X388"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51" i="28"/>
  <c r="I251" i="28"/>
  <c r="M251" i="28"/>
  <c r="Q251" i="28"/>
  <c r="U251" i="28"/>
  <c r="Y251" i="28"/>
  <c r="B251" i="28"/>
  <c r="F251" i="28"/>
  <c r="K251" i="28"/>
  <c r="P251" i="28"/>
  <c r="V251" i="28"/>
  <c r="C251" i="28"/>
  <c r="H251" i="28"/>
  <c r="N251" i="28"/>
  <c r="S251" i="28"/>
  <c r="X251" i="28"/>
  <c r="J251" i="28"/>
  <c r="T251" i="28"/>
  <c r="W251" i="28"/>
  <c r="D251" i="28"/>
  <c r="O251" i="28"/>
  <c r="G251" i="28"/>
  <c r="R251" i="28"/>
  <c r="L251" i="28"/>
  <c r="C320" i="28"/>
  <c r="G320" i="28"/>
  <c r="K320" i="28"/>
  <c r="O320" i="28"/>
  <c r="S320" i="28"/>
  <c r="W320" i="28"/>
  <c r="D320" i="28"/>
  <c r="I320" i="28"/>
  <c r="N320" i="28"/>
  <c r="T320" i="28"/>
  <c r="Y320" i="28"/>
  <c r="F320" i="28"/>
  <c r="L320" i="28"/>
  <c r="Q320" i="28"/>
  <c r="V320" i="28"/>
  <c r="B320" i="28"/>
  <c r="H320" i="28"/>
  <c r="R320" i="28"/>
  <c r="J320" i="28"/>
  <c r="U320" i="28"/>
  <c r="M320" i="28"/>
  <c r="X320" i="28"/>
  <c r="E320" i="28"/>
  <c r="P320"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285" i="28"/>
  <c r="H285" i="28"/>
  <c r="L285" i="28"/>
  <c r="P285" i="28"/>
  <c r="T285" i="28"/>
  <c r="X285" i="28"/>
  <c r="E285" i="28"/>
  <c r="J285" i="28"/>
  <c r="O285" i="28"/>
  <c r="U285" i="28"/>
  <c r="G285" i="28"/>
  <c r="M285" i="28"/>
  <c r="R285" i="28"/>
  <c r="W285" i="28"/>
  <c r="I285" i="28"/>
  <c r="S285" i="28"/>
  <c r="K285" i="28"/>
  <c r="V285" i="28"/>
  <c r="C285" i="28"/>
  <c r="N285" i="28"/>
  <c r="Y285" i="28"/>
  <c r="F285" i="28"/>
  <c r="Q285" i="28"/>
  <c r="B285" i="28"/>
  <c r="D183" i="28"/>
  <c r="H183" i="28"/>
  <c r="L183" i="28"/>
  <c r="P183" i="28"/>
  <c r="T183" i="28"/>
  <c r="X183" i="28"/>
  <c r="F183" i="28"/>
  <c r="J183" i="28"/>
  <c r="N183" i="28"/>
  <c r="R183" i="28"/>
  <c r="V183" i="28"/>
  <c r="G183" i="28"/>
  <c r="O183" i="28"/>
  <c r="W183" i="28"/>
  <c r="I183" i="28"/>
  <c r="Y183" i="28"/>
  <c r="B183" i="28"/>
  <c r="C183" i="28"/>
  <c r="K183" i="28"/>
  <c r="S183" i="28"/>
  <c r="E183" i="28"/>
  <c r="M183" i="28"/>
  <c r="U183" i="28"/>
  <c r="Q183" i="28"/>
  <c r="C181" i="21"/>
  <c r="G181" i="21"/>
  <c r="K181" i="21"/>
  <c r="O181" i="21"/>
  <c r="S181" i="21"/>
  <c r="W181" i="21"/>
  <c r="E181" i="21"/>
  <c r="I181" i="21"/>
  <c r="M181" i="21"/>
  <c r="Q181" i="21"/>
  <c r="U181" i="21"/>
  <c r="Y181" i="21"/>
  <c r="B181" i="21"/>
  <c r="F181" i="21"/>
  <c r="N181" i="21"/>
  <c r="V181" i="21"/>
  <c r="D181" i="21"/>
  <c r="P181" i="21"/>
  <c r="J181" i="21"/>
  <c r="T181" i="21"/>
  <c r="L181" i="21"/>
  <c r="R181" i="21"/>
  <c r="X181" i="21"/>
  <c r="H181" i="21"/>
  <c r="E215" i="21"/>
  <c r="I215" i="21"/>
  <c r="M215" i="21"/>
  <c r="Q215" i="21"/>
  <c r="U215" i="21"/>
  <c r="Y215" i="21"/>
  <c r="G215" i="21"/>
  <c r="L215" i="21"/>
  <c r="R215" i="21"/>
  <c r="W215" i="21"/>
  <c r="D215" i="21"/>
  <c r="J215" i="21"/>
  <c r="O215" i="21"/>
  <c r="T215" i="21"/>
  <c r="K215" i="21"/>
  <c r="V215" i="21"/>
  <c r="N215" i="21"/>
  <c r="F215" i="21"/>
  <c r="S215" i="21"/>
  <c r="X215" i="21"/>
  <c r="C215" i="21"/>
  <c r="B215" i="21"/>
  <c r="H215" i="21"/>
  <c r="P215" i="21"/>
  <c r="C217" i="28"/>
  <c r="G217" i="28"/>
  <c r="K217" i="28"/>
  <c r="O217" i="28"/>
  <c r="S217" i="28"/>
  <c r="W217" i="28"/>
  <c r="B217" i="28"/>
  <c r="E217" i="28"/>
  <c r="I217" i="28"/>
  <c r="M217" i="28"/>
  <c r="Q217" i="28"/>
  <c r="U217" i="28"/>
  <c r="Y217" i="28"/>
  <c r="F217" i="28"/>
  <c r="N217" i="28"/>
  <c r="V217" i="28"/>
  <c r="H217" i="28"/>
  <c r="X217" i="28"/>
  <c r="J217" i="28"/>
  <c r="R217" i="28"/>
  <c r="D217" i="28"/>
  <c r="L217" i="28"/>
  <c r="T217" i="28"/>
  <c r="P217" i="28"/>
  <c r="F422" i="28"/>
  <c r="J422" i="28"/>
  <c r="N422" i="28"/>
  <c r="R422" i="28"/>
  <c r="V422" i="28"/>
  <c r="D422" i="28"/>
  <c r="H422" i="28"/>
  <c r="L422" i="28"/>
  <c r="P422" i="28"/>
  <c r="T422" i="28"/>
  <c r="X422" i="28"/>
  <c r="I422" i="28"/>
  <c r="Q422" i="28"/>
  <c r="Y422" i="28"/>
  <c r="E422" i="28"/>
  <c r="O422" i="28"/>
  <c r="B422" i="28"/>
  <c r="K422" i="28"/>
  <c r="U422" i="28"/>
  <c r="C422" i="28"/>
  <c r="W422" i="28"/>
  <c r="G422" i="28"/>
  <c r="M422" i="28"/>
  <c r="S422"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E389" i="21" l="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D218" i="28"/>
  <c r="H218" i="28"/>
  <c r="L218" i="28"/>
  <c r="P218" i="28"/>
  <c r="T218" i="28"/>
  <c r="X218" i="28"/>
  <c r="F218" i="28"/>
  <c r="J218" i="28"/>
  <c r="N218" i="28"/>
  <c r="R218" i="28"/>
  <c r="V218" i="28"/>
  <c r="G218" i="28"/>
  <c r="O218" i="28"/>
  <c r="W218" i="28"/>
  <c r="Q218" i="28"/>
  <c r="C218" i="28"/>
  <c r="K218" i="28"/>
  <c r="S218" i="28"/>
  <c r="E218" i="28"/>
  <c r="M218" i="28"/>
  <c r="U218" i="28"/>
  <c r="I218" i="28"/>
  <c r="Y218" i="28"/>
  <c r="B218" i="28"/>
  <c r="E184" i="28"/>
  <c r="I184" i="28"/>
  <c r="M184" i="28"/>
  <c r="Q184" i="28"/>
  <c r="U184" i="28"/>
  <c r="Y184" i="28"/>
  <c r="C184" i="28"/>
  <c r="G184" i="28"/>
  <c r="K184" i="28"/>
  <c r="O184" i="28"/>
  <c r="S184" i="28"/>
  <c r="W184" i="28"/>
  <c r="B184" i="28"/>
  <c r="H184" i="28"/>
  <c r="P184" i="28"/>
  <c r="X184" i="28"/>
  <c r="R184" i="28"/>
  <c r="D184" i="28"/>
  <c r="L184" i="28"/>
  <c r="T184" i="28"/>
  <c r="F184" i="28"/>
  <c r="N184" i="28"/>
  <c r="V184" i="28"/>
  <c r="J184" i="28"/>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21" i="28"/>
  <c r="H321" i="28"/>
  <c r="L321" i="28"/>
  <c r="P321" i="28"/>
  <c r="T321" i="28"/>
  <c r="X321" i="28"/>
  <c r="G321" i="28"/>
  <c r="M321" i="28"/>
  <c r="R321" i="28"/>
  <c r="W321" i="28"/>
  <c r="E321" i="28"/>
  <c r="J321" i="28"/>
  <c r="O321" i="28"/>
  <c r="U321" i="28"/>
  <c r="F321" i="28"/>
  <c r="Q321" i="28"/>
  <c r="B321" i="28"/>
  <c r="I321" i="28"/>
  <c r="S321" i="28"/>
  <c r="K321" i="28"/>
  <c r="V321" i="28"/>
  <c r="C321" i="28"/>
  <c r="N321" i="28"/>
  <c r="Y321" i="28"/>
  <c r="F252" i="28"/>
  <c r="J252" i="28"/>
  <c r="N252" i="28"/>
  <c r="R252" i="28"/>
  <c r="V252" i="28"/>
  <c r="D252" i="28"/>
  <c r="I252" i="28"/>
  <c r="O252" i="28"/>
  <c r="T252" i="28"/>
  <c r="Y252" i="28"/>
  <c r="B252" i="28"/>
  <c r="G252" i="28"/>
  <c r="L252" i="28"/>
  <c r="Q252" i="28"/>
  <c r="W252" i="28"/>
  <c r="H252" i="28"/>
  <c r="S252" i="28"/>
  <c r="U252" i="28"/>
  <c r="C252" i="28"/>
  <c r="M252" i="28"/>
  <c r="X252" i="28"/>
  <c r="E252" i="28"/>
  <c r="P252" i="28"/>
  <c r="K252" i="28"/>
  <c r="F389" i="28"/>
  <c r="J389" i="28"/>
  <c r="N389" i="28"/>
  <c r="R389" i="28"/>
  <c r="V389" i="28"/>
  <c r="E389" i="28"/>
  <c r="K389" i="28"/>
  <c r="P389" i="28"/>
  <c r="U389" i="28"/>
  <c r="C389" i="28"/>
  <c r="H389" i="28"/>
  <c r="M389" i="28"/>
  <c r="S389" i="28"/>
  <c r="X389" i="28"/>
  <c r="D389" i="28"/>
  <c r="O389" i="28"/>
  <c r="Y389" i="28"/>
  <c r="G389" i="28"/>
  <c r="Q389" i="28"/>
  <c r="B389" i="28"/>
  <c r="I389" i="28"/>
  <c r="T389" i="28"/>
  <c r="L389" i="28"/>
  <c r="W389" i="28"/>
  <c r="D182" i="21"/>
  <c r="H182" i="21"/>
  <c r="L182" i="21"/>
  <c r="P182" i="21"/>
  <c r="T182" i="21"/>
  <c r="X182" i="21"/>
  <c r="F182" i="21"/>
  <c r="J182" i="21"/>
  <c r="N182" i="21"/>
  <c r="R182" i="21"/>
  <c r="V182" i="21"/>
  <c r="G182" i="21"/>
  <c r="O182" i="21"/>
  <c r="W182" i="21"/>
  <c r="B182" i="21"/>
  <c r="C182" i="21"/>
  <c r="M182" i="21"/>
  <c r="Y182" i="21"/>
  <c r="I182" i="21"/>
  <c r="S182" i="21"/>
  <c r="K182" i="21"/>
  <c r="Q182" i="21"/>
  <c r="U182" i="21"/>
  <c r="E182" i="21"/>
  <c r="F216" i="21"/>
  <c r="J216" i="21"/>
  <c r="N216" i="21"/>
  <c r="R216" i="21"/>
  <c r="V216" i="21"/>
  <c r="E216" i="21"/>
  <c r="K216" i="21"/>
  <c r="P216" i="21"/>
  <c r="U216" i="21"/>
  <c r="C216" i="21"/>
  <c r="H216" i="21"/>
  <c r="M216" i="21"/>
  <c r="S216" i="21"/>
  <c r="X216" i="21"/>
  <c r="B216" i="21"/>
  <c r="I216" i="21"/>
  <c r="T216" i="21"/>
  <c r="D216" i="21"/>
  <c r="Q216" i="21"/>
  <c r="L216" i="21"/>
  <c r="Y216" i="21"/>
  <c r="G216" i="21"/>
  <c r="O216" i="21"/>
  <c r="W216" i="21"/>
  <c r="C423" i="28"/>
  <c r="E423" i="28"/>
  <c r="I423" i="28"/>
  <c r="M423" i="28"/>
  <c r="Q423" i="28"/>
  <c r="U423" i="28"/>
  <c r="Y423" i="28"/>
  <c r="B423" i="28"/>
  <c r="H423" i="28"/>
  <c r="N423" i="28"/>
  <c r="S423" i="28"/>
  <c r="X423" i="28"/>
  <c r="D423" i="28"/>
  <c r="K423" i="28"/>
  <c r="R423" i="28"/>
  <c r="G423" i="28"/>
  <c r="O423" i="28"/>
  <c r="V423" i="28"/>
  <c r="P423" i="28"/>
  <c r="F423" i="28"/>
  <c r="T423" i="28"/>
  <c r="J423" i="28"/>
  <c r="W423" i="28"/>
  <c r="L423" i="28"/>
  <c r="C355" i="28"/>
  <c r="G355" i="28"/>
  <c r="K355" i="28"/>
  <c r="O355" i="28"/>
  <c r="S355" i="28"/>
  <c r="W355" i="28"/>
  <c r="F355" i="28"/>
  <c r="L355" i="28"/>
  <c r="Q355" i="28"/>
  <c r="V355" i="28"/>
  <c r="B355" i="28"/>
  <c r="D355" i="28"/>
  <c r="I355" i="28"/>
  <c r="N355" i="28"/>
  <c r="T355" i="28"/>
  <c r="Y355" i="28"/>
  <c r="E355" i="28"/>
  <c r="P355" i="28"/>
  <c r="H355" i="28"/>
  <c r="R355" i="28"/>
  <c r="J355" i="28"/>
  <c r="U355" i="28"/>
  <c r="M355" i="28"/>
  <c r="X355" i="28"/>
  <c r="E286" i="28"/>
  <c r="I286" i="28"/>
  <c r="M286" i="28"/>
  <c r="Q286" i="28"/>
  <c r="U286" i="28"/>
  <c r="Y286" i="28"/>
  <c r="B286" i="28"/>
  <c r="C286" i="28"/>
  <c r="H286" i="28"/>
  <c r="N286" i="28"/>
  <c r="S286" i="28"/>
  <c r="X286" i="28"/>
  <c r="F286" i="28"/>
  <c r="K286" i="28"/>
  <c r="P286" i="28"/>
  <c r="V286" i="28"/>
  <c r="G286" i="28"/>
  <c r="R286" i="28"/>
  <c r="J286" i="28"/>
  <c r="T286" i="28"/>
  <c r="L286" i="28"/>
  <c r="W286" i="28"/>
  <c r="D286" i="28"/>
  <c r="O286"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C217" i="21" l="1"/>
  <c r="G217" i="21"/>
  <c r="K217" i="21"/>
  <c r="O217" i="21"/>
  <c r="S217" i="21"/>
  <c r="W217" i="21"/>
  <c r="D217" i="21"/>
  <c r="I217" i="21"/>
  <c r="N217" i="21"/>
  <c r="T217" i="21"/>
  <c r="Y217" i="21"/>
  <c r="F217" i="21"/>
  <c r="L217" i="21"/>
  <c r="Q217" i="21"/>
  <c r="V217" i="21"/>
  <c r="H217" i="21"/>
  <c r="R217" i="21"/>
  <c r="B217" i="21"/>
  <c r="J217" i="21"/>
  <c r="X217" i="21"/>
  <c r="P217" i="21"/>
  <c r="E217" i="21"/>
  <c r="M217" i="21"/>
  <c r="U217" i="21"/>
  <c r="D356" i="28"/>
  <c r="H356" i="28"/>
  <c r="L356" i="28"/>
  <c r="P356" i="28"/>
  <c r="T356" i="28"/>
  <c r="X356" i="28"/>
  <c r="E356" i="28"/>
  <c r="J356" i="28"/>
  <c r="O356" i="28"/>
  <c r="U356" i="28"/>
  <c r="G356" i="28"/>
  <c r="M356" i="28"/>
  <c r="R356" i="28"/>
  <c r="W356" i="28"/>
  <c r="C356" i="28"/>
  <c r="N356" i="28"/>
  <c r="Y356" i="28"/>
  <c r="F356" i="28"/>
  <c r="Q356" i="28"/>
  <c r="B356" i="28"/>
  <c r="I356" i="28"/>
  <c r="S356" i="28"/>
  <c r="K356" i="28"/>
  <c r="V356" i="28"/>
  <c r="E322" i="28"/>
  <c r="I322" i="28"/>
  <c r="M322" i="28"/>
  <c r="Q322" i="28"/>
  <c r="U322" i="28"/>
  <c r="Y322" i="28"/>
  <c r="B322" i="28"/>
  <c r="F322" i="28"/>
  <c r="K322" i="28"/>
  <c r="P322" i="28"/>
  <c r="V322" i="28"/>
  <c r="C322" i="28"/>
  <c r="H322" i="28"/>
  <c r="N322" i="28"/>
  <c r="S322" i="28"/>
  <c r="X322" i="28"/>
  <c r="D322" i="28"/>
  <c r="O322" i="28"/>
  <c r="G322" i="28"/>
  <c r="R322" i="28"/>
  <c r="J322" i="28"/>
  <c r="T322" i="28"/>
  <c r="L322" i="28"/>
  <c r="W322"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53" i="28"/>
  <c r="G253" i="28"/>
  <c r="K253" i="28"/>
  <c r="O253" i="28"/>
  <c r="S253" i="28"/>
  <c r="W253" i="28"/>
  <c r="H253" i="28"/>
  <c r="M253" i="28"/>
  <c r="R253" i="28"/>
  <c r="X253" i="28"/>
  <c r="E253" i="28"/>
  <c r="J253" i="28"/>
  <c r="P253" i="28"/>
  <c r="U253" i="28"/>
  <c r="F253" i="28"/>
  <c r="Q253" i="28"/>
  <c r="T253" i="28"/>
  <c r="L253" i="28"/>
  <c r="V253" i="28"/>
  <c r="D253" i="28"/>
  <c r="N253" i="28"/>
  <c r="Y253" i="28"/>
  <c r="B253" i="28"/>
  <c r="I253" i="28"/>
  <c r="E219" i="28"/>
  <c r="I219" i="28"/>
  <c r="M219" i="28"/>
  <c r="Q219" i="28"/>
  <c r="U219" i="28"/>
  <c r="Y219" i="28"/>
  <c r="C219" i="28"/>
  <c r="G219" i="28"/>
  <c r="K219" i="28"/>
  <c r="O219" i="28"/>
  <c r="S219" i="28"/>
  <c r="W219" i="28"/>
  <c r="B219" i="28"/>
  <c r="H219" i="28"/>
  <c r="P219" i="28"/>
  <c r="X219" i="28"/>
  <c r="J219" i="28"/>
  <c r="D219" i="28"/>
  <c r="L219" i="28"/>
  <c r="T219" i="28"/>
  <c r="F219" i="28"/>
  <c r="N219" i="28"/>
  <c r="V219" i="28"/>
  <c r="R21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287" i="28"/>
  <c r="J287" i="28"/>
  <c r="N287" i="28"/>
  <c r="R287" i="28"/>
  <c r="V287" i="28"/>
  <c r="G287" i="28"/>
  <c r="L287" i="28"/>
  <c r="Q287" i="28"/>
  <c r="W287" i="28"/>
  <c r="D287" i="28"/>
  <c r="I287" i="28"/>
  <c r="O287" i="28"/>
  <c r="T287" i="28"/>
  <c r="Y287" i="28"/>
  <c r="B287" i="28"/>
  <c r="E287" i="28"/>
  <c r="P287" i="28"/>
  <c r="H287" i="28"/>
  <c r="S287" i="28"/>
  <c r="K287" i="28"/>
  <c r="U287" i="28"/>
  <c r="C287" i="28"/>
  <c r="M287" i="28"/>
  <c r="X287" i="28"/>
  <c r="F424" i="28"/>
  <c r="J424" i="28"/>
  <c r="N424" i="28"/>
  <c r="R424" i="28"/>
  <c r="V424" i="28"/>
  <c r="G424" i="28"/>
  <c r="L424" i="28"/>
  <c r="Q424" i="28"/>
  <c r="W424" i="28"/>
  <c r="B424" i="28"/>
  <c r="C424" i="28"/>
  <c r="I424" i="28"/>
  <c r="P424" i="28"/>
  <c r="X424" i="28"/>
  <c r="E424" i="28"/>
  <c r="M424" i="28"/>
  <c r="T424" i="28"/>
  <c r="H424" i="28"/>
  <c r="U424" i="28"/>
  <c r="K424" i="28"/>
  <c r="Y424" i="28"/>
  <c r="O424" i="28"/>
  <c r="D424" i="28"/>
  <c r="S424" i="28"/>
  <c r="E183" i="21"/>
  <c r="I183" i="21"/>
  <c r="M183" i="21"/>
  <c r="Q183" i="21"/>
  <c r="U183" i="21"/>
  <c r="Y183" i="21"/>
  <c r="B183" i="21"/>
  <c r="C183" i="21"/>
  <c r="G183" i="21"/>
  <c r="K183" i="21"/>
  <c r="O183" i="21"/>
  <c r="S183" i="21"/>
  <c r="W183" i="21"/>
  <c r="H183" i="21"/>
  <c r="P183" i="21"/>
  <c r="X183" i="21"/>
  <c r="L183" i="21"/>
  <c r="V183" i="21"/>
  <c r="F183" i="21"/>
  <c r="R183" i="21"/>
  <c r="J183" i="21"/>
  <c r="N183" i="21"/>
  <c r="T183" i="21"/>
  <c r="D183" i="21"/>
  <c r="C390" i="28"/>
  <c r="G390" i="28"/>
  <c r="K390" i="28"/>
  <c r="O390" i="28"/>
  <c r="S390" i="28"/>
  <c r="W390" i="28"/>
  <c r="D390" i="28"/>
  <c r="I390" i="28"/>
  <c r="N390" i="28"/>
  <c r="T390" i="28"/>
  <c r="Y390" i="28"/>
  <c r="F390" i="28"/>
  <c r="L390" i="28"/>
  <c r="Q390" i="28"/>
  <c r="V390" i="28"/>
  <c r="B390" i="28"/>
  <c r="M390" i="28"/>
  <c r="X390" i="28"/>
  <c r="E390" i="28"/>
  <c r="P390" i="28"/>
  <c r="H390" i="28"/>
  <c r="R390" i="28"/>
  <c r="J390" i="28"/>
  <c r="U390" i="28"/>
  <c r="F185" i="28"/>
  <c r="J185" i="28"/>
  <c r="N185" i="28"/>
  <c r="R185" i="28"/>
  <c r="V185" i="28"/>
  <c r="D185" i="28"/>
  <c r="H185" i="28"/>
  <c r="L185" i="28"/>
  <c r="P185" i="28"/>
  <c r="T185" i="28"/>
  <c r="X185" i="28"/>
  <c r="I185" i="28"/>
  <c r="Q185" i="28"/>
  <c r="Y185" i="28"/>
  <c r="K185" i="28"/>
  <c r="E185" i="28"/>
  <c r="M185" i="28"/>
  <c r="U185" i="28"/>
  <c r="B185" i="28"/>
  <c r="G185" i="28"/>
  <c r="O185" i="28"/>
  <c r="W185" i="28"/>
  <c r="C185" i="28"/>
  <c r="S185"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F323" i="28" l="1"/>
  <c r="J323" i="28"/>
  <c r="N323" i="28"/>
  <c r="R323" i="28"/>
  <c r="V323" i="28"/>
  <c r="D323" i="28"/>
  <c r="I323" i="28"/>
  <c r="O323" i="28"/>
  <c r="T323" i="28"/>
  <c r="Y323" i="28"/>
  <c r="B323" i="28"/>
  <c r="G323" i="28"/>
  <c r="L323" i="28"/>
  <c r="Q323" i="28"/>
  <c r="W323" i="28"/>
  <c r="C323" i="28"/>
  <c r="M323" i="28"/>
  <c r="X323" i="28"/>
  <c r="E323" i="28"/>
  <c r="P323" i="28"/>
  <c r="H323" i="28"/>
  <c r="S323" i="28"/>
  <c r="K323" i="28"/>
  <c r="U323" i="28"/>
  <c r="D254" i="28"/>
  <c r="H254" i="28"/>
  <c r="L254" i="28"/>
  <c r="P254" i="28"/>
  <c r="T254" i="28"/>
  <c r="X254" i="28"/>
  <c r="F254" i="28"/>
  <c r="K254" i="28"/>
  <c r="Q254" i="28"/>
  <c r="V254" i="28"/>
  <c r="C254" i="28"/>
  <c r="I254" i="28"/>
  <c r="N254" i="28"/>
  <c r="S254" i="28"/>
  <c r="Y254" i="28"/>
  <c r="B254" i="28"/>
  <c r="E254" i="28"/>
  <c r="O254" i="28"/>
  <c r="R254" i="28"/>
  <c r="J254" i="28"/>
  <c r="U254" i="28"/>
  <c r="M254" i="28"/>
  <c r="W254" i="28"/>
  <c r="G254"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218" i="21"/>
  <c r="H218" i="21"/>
  <c r="L218" i="21"/>
  <c r="P218" i="21"/>
  <c r="T218" i="21"/>
  <c r="X218" i="21"/>
  <c r="G218" i="21"/>
  <c r="M218" i="21"/>
  <c r="R218" i="21"/>
  <c r="W218" i="21"/>
  <c r="B218" i="21"/>
  <c r="E218" i="21"/>
  <c r="J218" i="21"/>
  <c r="O218" i="21"/>
  <c r="U218" i="21"/>
  <c r="F218" i="21"/>
  <c r="Q218" i="21"/>
  <c r="N218" i="21"/>
  <c r="I218" i="21"/>
  <c r="V218" i="21"/>
  <c r="K218" i="21"/>
  <c r="S218" i="21"/>
  <c r="Y218" i="21"/>
  <c r="C218" i="21"/>
  <c r="D391" i="28"/>
  <c r="H391" i="28"/>
  <c r="L391" i="28"/>
  <c r="P391" i="28"/>
  <c r="T391" i="28"/>
  <c r="X391" i="28"/>
  <c r="G391" i="28"/>
  <c r="M391" i="28"/>
  <c r="R391" i="28"/>
  <c r="W391" i="28"/>
  <c r="E391" i="28"/>
  <c r="J391" i="28"/>
  <c r="O391" i="28"/>
  <c r="U391" i="28"/>
  <c r="K391" i="28"/>
  <c r="V391" i="28"/>
  <c r="C391" i="28"/>
  <c r="N391" i="28"/>
  <c r="Y391" i="28"/>
  <c r="F391" i="28"/>
  <c r="Q391" i="28"/>
  <c r="B391" i="28"/>
  <c r="I391" i="28"/>
  <c r="S391" i="28"/>
  <c r="E357" i="28"/>
  <c r="I357" i="28"/>
  <c r="M357" i="28"/>
  <c r="Q357" i="28"/>
  <c r="U357" i="28"/>
  <c r="Y357" i="28"/>
  <c r="B357" i="28"/>
  <c r="C357" i="28"/>
  <c r="H357" i="28"/>
  <c r="N357" i="28"/>
  <c r="S357" i="28"/>
  <c r="X357" i="28"/>
  <c r="F357" i="28"/>
  <c r="K357" i="28"/>
  <c r="P357" i="28"/>
  <c r="V357" i="28"/>
  <c r="L357" i="28"/>
  <c r="W357" i="28"/>
  <c r="D357" i="28"/>
  <c r="O357" i="28"/>
  <c r="G357" i="28"/>
  <c r="R357" i="28"/>
  <c r="J357" i="28"/>
  <c r="T357"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F220" i="28"/>
  <c r="J220" i="28"/>
  <c r="N220" i="28"/>
  <c r="R220" i="28"/>
  <c r="V220" i="28"/>
  <c r="D220" i="28"/>
  <c r="H220" i="28"/>
  <c r="L220" i="28"/>
  <c r="P220" i="28"/>
  <c r="T220" i="28"/>
  <c r="X220" i="28"/>
  <c r="I220" i="28"/>
  <c r="Q220" i="28"/>
  <c r="Y220" i="28"/>
  <c r="C220" i="28"/>
  <c r="S220" i="28"/>
  <c r="E220" i="28"/>
  <c r="M220" i="28"/>
  <c r="U220" i="28"/>
  <c r="B220" i="28"/>
  <c r="G220" i="28"/>
  <c r="O220" i="28"/>
  <c r="W220" i="28"/>
  <c r="K220" i="28"/>
  <c r="C425" i="28"/>
  <c r="G425" i="28"/>
  <c r="K425" i="28"/>
  <c r="O425" i="28"/>
  <c r="S425" i="28"/>
  <c r="W425" i="28"/>
  <c r="E425" i="28"/>
  <c r="J425" i="28"/>
  <c r="P425" i="28"/>
  <c r="U425" i="28"/>
  <c r="H425" i="28"/>
  <c r="N425" i="28"/>
  <c r="V425" i="28"/>
  <c r="D425" i="28"/>
  <c r="L425" i="28"/>
  <c r="R425" i="28"/>
  <c r="Y425" i="28"/>
  <c r="M425" i="28"/>
  <c r="Q425" i="28"/>
  <c r="F425" i="28"/>
  <c r="T425" i="28"/>
  <c r="I425" i="28"/>
  <c r="X425" i="28"/>
  <c r="B425"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184" i="21"/>
  <c r="J184" i="21"/>
  <c r="N184" i="21"/>
  <c r="R184" i="21"/>
  <c r="V184" i="21"/>
  <c r="D184" i="21"/>
  <c r="H184" i="21"/>
  <c r="L184" i="21"/>
  <c r="P184" i="21"/>
  <c r="T184" i="21"/>
  <c r="X184" i="21"/>
  <c r="I184" i="21"/>
  <c r="Q184" i="21"/>
  <c r="Y184" i="21"/>
  <c r="K184" i="21"/>
  <c r="U184" i="21"/>
  <c r="E184" i="21"/>
  <c r="O184" i="21"/>
  <c r="G184" i="21"/>
  <c r="M184" i="21"/>
  <c r="B184" i="21"/>
  <c r="S184" i="21"/>
  <c r="C184" i="21"/>
  <c r="W184"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186" i="28"/>
  <c r="G186" i="28"/>
  <c r="K186" i="28"/>
  <c r="O186" i="28"/>
  <c r="S186" i="28"/>
  <c r="W186" i="28"/>
  <c r="B186" i="28"/>
  <c r="E186" i="28"/>
  <c r="I186" i="28"/>
  <c r="M186" i="28"/>
  <c r="Q186" i="28"/>
  <c r="U186" i="28"/>
  <c r="Y186" i="28"/>
  <c r="J186" i="28"/>
  <c r="R186" i="28"/>
  <c r="D186" i="28"/>
  <c r="T186" i="28"/>
  <c r="F186" i="28"/>
  <c r="N186" i="28"/>
  <c r="V186" i="28"/>
  <c r="H186" i="28"/>
  <c r="P186" i="28"/>
  <c r="X186" i="28"/>
  <c r="L186" i="28"/>
  <c r="C288" i="28"/>
  <c r="G288" i="28"/>
  <c r="K288" i="28"/>
  <c r="O288" i="28"/>
  <c r="S288" i="28"/>
  <c r="W288" i="28"/>
  <c r="E288" i="28"/>
  <c r="J288" i="28"/>
  <c r="P288" i="28"/>
  <c r="U288" i="28"/>
  <c r="H288" i="28"/>
  <c r="M288" i="28"/>
  <c r="R288" i="28"/>
  <c r="X288" i="28"/>
  <c r="D288" i="28"/>
  <c r="N288" i="28"/>
  <c r="Y288" i="28"/>
  <c r="B288" i="28"/>
  <c r="F288" i="28"/>
  <c r="Q288" i="28"/>
  <c r="I288" i="28"/>
  <c r="T288" i="28"/>
  <c r="L288" i="28"/>
  <c r="V288"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A255" i="28"/>
  <c r="A324" i="28"/>
  <c r="A221" i="28"/>
  <c r="A358" i="28"/>
  <c r="A392" i="28"/>
  <c r="A426" i="28"/>
  <c r="A289" i="28"/>
  <c r="A288" i="21"/>
  <c r="A254" i="21"/>
  <c r="A219" i="21"/>
  <c r="A150" i="21"/>
  <c r="A185" i="21"/>
  <c r="F392" i="21" l="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C185" i="21"/>
  <c r="G185" i="21"/>
  <c r="K185" i="21"/>
  <c r="O185" i="21"/>
  <c r="S185" i="21"/>
  <c r="W185" i="21"/>
  <c r="E185" i="21"/>
  <c r="I185" i="21"/>
  <c r="M185" i="21"/>
  <c r="Q185" i="21"/>
  <c r="U185" i="21"/>
  <c r="Y185" i="21"/>
  <c r="B185" i="21"/>
  <c r="J185" i="21"/>
  <c r="R185" i="21"/>
  <c r="H185" i="21"/>
  <c r="T185" i="21"/>
  <c r="D185" i="21"/>
  <c r="N185" i="21"/>
  <c r="X185" i="21"/>
  <c r="F185" i="21"/>
  <c r="L185" i="21"/>
  <c r="P185" i="21"/>
  <c r="V185"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58" i="28"/>
  <c r="J358" i="28"/>
  <c r="N358" i="28"/>
  <c r="R358" i="28"/>
  <c r="V358" i="28"/>
  <c r="G358" i="28"/>
  <c r="L358" i="28"/>
  <c r="Q358" i="28"/>
  <c r="W358" i="28"/>
  <c r="D358" i="28"/>
  <c r="I358" i="28"/>
  <c r="O358" i="28"/>
  <c r="T358" i="28"/>
  <c r="Y358" i="28"/>
  <c r="B358" i="28"/>
  <c r="K358" i="28"/>
  <c r="U358" i="28"/>
  <c r="C358" i="28"/>
  <c r="M358" i="28"/>
  <c r="X358" i="28"/>
  <c r="E358" i="28"/>
  <c r="P358" i="28"/>
  <c r="H358" i="28"/>
  <c r="S358"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289" i="28"/>
  <c r="H289" i="28"/>
  <c r="L289" i="28"/>
  <c r="P289" i="28"/>
  <c r="T289" i="28"/>
  <c r="X289" i="28"/>
  <c r="C289" i="28"/>
  <c r="I289" i="28"/>
  <c r="N289" i="28"/>
  <c r="S289" i="28"/>
  <c r="Y289" i="28"/>
  <c r="B289" i="28"/>
  <c r="F289" i="28"/>
  <c r="K289" i="28"/>
  <c r="Q289" i="28"/>
  <c r="V289" i="28"/>
  <c r="M289" i="28"/>
  <c r="W289" i="28"/>
  <c r="E289" i="28"/>
  <c r="O289" i="28"/>
  <c r="G289" i="28"/>
  <c r="R289" i="28"/>
  <c r="J289" i="28"/>
  <c r="U289" i="28"/>
  <c r="C221" i="28"/>
  <c r="G221" i="28"/>
  <c r="K221" i="28"/>
  <c r="O221" i="28"/>
  <c r="S221" i="28"/>
  <c r="W221" i="28"/>
  <c r="B221" i="28"/>
  <c r="E221" i="28"/>
  <c r="I221" i="28"/>
  <c r="M221" i="28"/>
  <c r="Q221" i="28"/>
  <c r="U221" i="28"/>
  <c r="Y221" i="28"/>
  <c r="J221" i="28"/>
  <c r="R221" i="28"/>
  <c r="L221" i="28"/>
  <c r="F221" i="28"/>
  <c r="N221" i="28"/>
  <c r="V221" i="28"/>
  <c r="H221" i="28"/>
  <c r="P221" i="28"/>
  <c r="X221" i="28"/>
  <c r="D221" i="28"/>
  <c r="T221" i="28"/>
  <c r="E219" i="21"/>
  <c r="I219" i="21"/>
  <c r="M219" i="21"/>
  <c r="Q219" i="21"/>
  <c r="U219" i="21"/>
  <c r="Y219" i="21"/>
  <c r="F219" i="21"/>
  <c r="K219" i="21"/>
  <c r="P219" i="21"/>
  <c r="V219" i="21"/>
  <c r="C219" i="21"/>
  <c r="H219" i="21"/>
  <c r="N219" i="21"/>
  <c r="S219" i="21"/>
  <c r="X219" i="21"/>
  <c r="D219" i="21"/>
  <c r="O219" i="21"/>
  <c r="G219" i="21"/>
  <c r="T219" i="21"/>
  <c r="L219" i="21"/>
  <c r="B219" i="21"/>
  <c r="R219" i="21"/>
  <c r="W219" i="21"/>
  <c r="J219" i="21"/>
  <c r="D426" i="28"/>
  <c r="H426" i="28"/>
  <c r="L426" i="28"/>
  <c r="P426" i="28"/>
  <c r="T426" i="28"/>
  <c r="X426" i="28"/>
  <c r="C426" i="28"/>
  <c r="I426" i="28"/>
  <c r="N426" i="28"/>
  <c r="S426" i="28"/>
  <c r="Y426" i="28"/>
  <c r="F426" i="28"/>
  <c r="M426" i="28"/>
  <c r="U426" i="28"/>
  <c r="J426" i="28"/>
  <c r="Q426" i="28"/>
  <c r="W426" i="28"/>
  <c r="B426" i="28"/>
  <c r="E426" i="28"/>
  <c r="R426" i="28"/>
  <c r="G426" i="28"/>
  <c r="V426" i="28"/>
  <c r="K426" i="28"/>
  <c r="O426" i="28"/>
  <c r="C324" i="28"/>
  <c r="G324" i="28"/>
  <c r="K324" i="28"/>
  <c r="O324" i="28"/>
  <c r="S324" i="28"/>
  <c r="W324" i="28"/>
  <c r="H324" i="28"/>
  <c r="M324" i="28"/>
  <c r="R324" i="28"/>
  <c r="X324" i="28"/>
  <c r="E324" i="28"/>
  <c r="J324" i="28"/>
  <c r="P324" i="28"/>
  <c r="U324" i="28"/>
  <c r="L324" i="28"/>
  <c r="V324" i="28"/>
  <c r="D324" i="28"/>
  <c r="N324" i="28"/>
  <c r="Y324" i="28"/>
  <c r="B324" i="28"/>
  <c r="F324" i="28"/>
  <c r="Q324" i="28"/>
  <c r="I324" i="28"/>
  <c r="T324"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392" i="28"/>
  <c r="I392" i="28"/>
  <c r="M392" i="28"/>
  <c r="Q392" i="28"/>
  <c r="U392" i="28"/>
  <c r="Y392" i="28"/>
  <c r="B392" i="28"/>
  <c r="F392" i="28"/>
  <c r="K392" i="28"/>
  <c r="P392" i="28"/>
  <c r="V392" i="28"/>
  <c r="C392" i="28"/>
  <c r="H392" i="28"/>
  <c r="N392" i="28"/>
  <c r="S392" i="28"/>
  <c r="X392" i="28"/>
  <c r="J392" i="28"/>
  <c r="T392" i="28"/>
  <c r="L392" i="28"/>
  <c r="W392" i="28"/>
  <c r="D392" i="28"/>
  <c r="O392" i="28"/>
  <c r="G392" i="28"/>
  <c r="R392" i="28"/>
  <c r="E255" i="28"/>
  <c r="I255" i="28"/>
  <c r="M255" i="28"/>
  <c r="Q255" i="28"/>
  <c r="U255" i="28"/>
  <c r="Y255" i="28"/>
  <c r="B255" i="28"/>
  <c r="D255" i="28"/>
  <c r="J255" i="28"/>
  <c r="O255" i="28"/>
  <c r="T255" i="28"/>
  <c r="G255" i="28"/>
  <c r="L255" i="28"/>
  <c r="R255" i="28"/>
  <c r="W255" i="28"/>
  <c r="C255" i="28"/>
  <c r="N255" i="28"/>
  <c r="X255" i="28"/>
  <c r="P255" i="28"/>
  <c r="H255" i="28"/>
  <c r="S255" i="28"/>
  <c r="K255" i="28"/>
  <c r="V255" i="28"/>
  <c r="F255"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A427" i="28"/>
  <c r="A325" i="28"/>
  <c r="A359" i="28"/>
  <c r="A256" i="28"/>
  <c r="A290" i="28"/>
  <c r="A393" i="28"/>
  <c r="A255" i="21"/>
  <c r="A289" i="21"/>
  <c r="A220" i="21"/>
  <c r="A186" i="21"/>
  <c r="D255" i="21" l="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59" i="28"/>
  <c r="G359" i="28"/>
  <c r="K359" i="28"/>
  <c r="O359" i="28"/>
  <c r="S359" i="28"/>
  <c r="W359" i="28"/>
  <c r="E359" i="28"/>
  <c r="J359" i="28"/>
  <c r="P359" i="28"/>
  <c r="U359" i="28"/>
  <c r="H359" i="28"/>
  <c r="M359" i="28"/>
  <c r="R359" i="28"/>
  <c r="X359" i="28"/>
  <c r="I359" i="28"/>
  <c r="T359" i="28"/>
  <c r="L359" i="28"/>
  <c r="V359" i="28"/>
  <c r="D359" i="28"/>
  <c r="N359" i="28"/>
  <c r="Y359" i="28"/>
  <c r="B359" i="28"/>
  <c r="F359" i="28"/>
  <c r="Q359" i="28"/>
  <c r="D186" i="21"/>
  <c r="H186" i="21"/>
  <c r="L186" i="21"/>
  <c r="P186" i="21"/>
  <c r="T186" i="21"/>
  <c r="X186" i="21"/>
  <c r="F186" i="21"/>
  <c r="J186" i="21"/>
  <c r="N186" i="21"/>
  <c r="R186" i="21"/>
  <c r="V186" i="21"/>
  <c r="C186" i="21"/>
  <c r="K186" i="21"/>
  <c r="S186" i="21"/>
  <c r="G186" i="21"/>
  <c r="Q186" i="21"/>
  <c r="M186" i="21"/>
  <c r="W186" i="21"/>
  <c r="B186" i="21"/>
  <c r="E186" i="21"/>
  <c r="Y186" i="21"/>
  <c r="I186" i="21"/>
  <c r="O186" i="21"/>
  <c r="U186" i="21"/>
  <c r="F393" i="28"/>
  <c r="J393" i="28"/>
  <c r="N393" i="28"/>
  <c r="R393" i="28"/>
  <c r="V393" i="28"/>
  <c r="D393" i="28"/>
  <c r="I393" i="28"/>
  <c r="O393" i="28"/>
  <c r="T393" i="28"/>
  <c r="Y393" i="28"/>
  <c r="B393" i="28"/>
  <c r="G393" i="28"/>
  <c r="L393" i="28"/>
  <c r="Q393" i="28"/>
  <c r="W393" i="28"/>
  <c r="H393" i="28"/>
  <c r="S393" i="28"/>
  <c r="K393" i="28"/>
  <c r="U393" i="28"/>
  <c r="C393" i="28"/>
  <c r="M393" i="28"/>
  <c r="X393" i="28"/>
  <c r="E393" i="28"/>
  <c r="P393" i="28"/>
  <c r="D325" i="28"/>
  <c r="H325" i="28"/>
  <c r="L325" i="28"/>
  <c r="P325" i="28"/>
  <c r="T325" i="28"/>
  <c r="X325" i="28"/>
  <c r="F325" i="28"/>
  <c r="K325" i="28"/>
  <c r="Q325" i="28"/>
  <c r="V325" i="28"/>
  <c r="C325" i="28"/>
  <c r="I325" i="28"/>
  <c r="N325" i="28"/>
  <c r="S325" i="28"/>
  <c r="Y325" i="28"/>
  <c r="B325" i="28"/>
  <c r="J325" i="28"/>
  <c r="U325" i="28"/>
  <c r="M325" i="28"/>
  <c r="W325" i="28"/>
  <c r="E325" i="28"/>
  <c r="O325" i="28"/>
  <c r="G325" i="28"/>
  <c r="R325"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56" i="28"/>
  <c r="J256" i="28"/>
  <c r="N256" i="28"/>
  <c r="R256" i="28"/>
  <c r="V256" i="28"/>
  <c r="C256" i="28"/>
  <c r="H256" i="28"/>
  <c r="M256" i="28"/>
  <c r="S256" i="28"/>
  <c r="X256" i="28"/>
  <c r="E256" i="28"/>
  <c r="K256" i="28"/>
  <c r="P256" i="28"/>
  <c r="U256" i="28"/>
  <c r="L256" i="28"/>
  <c r="W256" i="28"/>
  <c r="B256" i="28"/>
  <c r="O256" i="28"/>
  <c r="G256" i="28"/>
  <c r="Q256" i="28"/>
  <c r="I256" i="28"/>
  <c r="T256" i="28"/>
  <c r="D256" i="28"/>
  <c r="Y256"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F220" i="21"/>
  <c r="J220" i="21"/>
  <c r="N220" i="21"/>
  <c r="R220" i="21"/>
  <c r="V220" i="21"/>
  <c r="D220" i="21"/>
  <c r="I220" i="21"/>
  <c r="O220" i="21"/>
  <c r="T220" i="21"/>
  <c r="Y220" i="21"/>
  <c r="G220" i="21"/>
  <c r="L220" i="21"/>
  <c r="Q220" i="21"/>
  <c r="W220" i="21"/>
  <c r="B220" i="21"/>
  <c r="C220" i="21"/>
  <c r="M220" i="21"/>
  <c r="X220" i="21"/>
  <c r="K220" i="21"/>
  <c r="E220" i="21"/>
  <c r="S220" i="21"/>
  <c r="U220" i="21"/>
  <c r="H220" i="21"/>
  <c r="P220" i="21"/>
  <c r="E290" i="28"/>
  <c r="I290" i="28"/>
  <c r="M290" i="28"/>
  <c r="Q290" i="28"/>
  <c r="U290" i="28"/>
  <c r="Y290" i="28"/>
  <c r="B290" i="28"/>
  <c r="G290" i="28"/>
  <c r="L290" i="28"/>
  <c r="R290" i="28"/>
  <c r="W290" i="28"/>
  <c r="D290" i="28"/>
  <c r="J290" i="28"/>
  <c r="O290" i="28"/>
  <c r="T290" i="28"/>
  <c r="K290" i="28"/>
  <c r="V290" i="28"/>
  <c r="C290" i="28"/>
  <c r="N290" i="28"/>
  <c r="X290" i="28"/>
  <c r="F290" i="28"/>
  <c r="P290" i="28"/>
  <c r="H290" i="28"/>
  <c r="S290" i="28"/>
  <c r="E427" i="28"/>
  <c r="I427" i="28"/>
  <c r="M427" i="28"/>
  <c r="Q427" i="28"/>
  <c r="U427" i="28"/>
  <c r="Y427" i="28"/>
  <c r="B427" i="28"/>
  <c r="G427" i="28"/>
  <c r="L427" i="28"/>
  <c r="R427" i="28"/>
  <c r="W427" i="28"/>
  <c r="D427" i="28"/>
  <c r="K427" i="28"/>
  <c r="S427" i="28"/>
  <c r="H427" i="28"/>
  <c r="O427" i="28"/>
  <c r="V427" i="28"/>
  <c r="J427" i="28"/>
  <c r="X427" i="28"/>
  <c r="N427" i="28"/>
  <c r="C427" i="28"/>
  <c r="P427" i="28"/>
  <c r="F427" i="28"/>
  <c r="T427"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394" i="28"/>
  <c r="A291" i="28"/>
  <c r="A360" i="28"/>
  <c r="A326" i="28"/>
  <c r="A428" i="28"/>
  <c r="A290" i="21"/>
  <c r="A256" i="21"/>
  <c r="A221"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60" i="28"/>
  <c r="H360" i="28"/>
  <c r="L360" i="28"/>
  <c r="P360" i="28"/>
  <c r="T360" i="28"/>
  <c r="X360" i="28"/>
  <c r="C360" i="28"/>
  <c r="I360" i="28"/>
  <c r="N360" i="28"/>
  <c r="S360" i="28"/>
  <c r="Y360" i="28"/>
  <c r="B360" i="28"/>
  <c r="F360" i="28"/>
  <c r="K360" i="28"/>
  <c r="Q360" i="28"/>
  <c r="V360" i="28"/>
  <c r="G360" i="28"/>
  <c r="R360" i="28"/>
  <c r="J360" i="28"/>
  <c r="U360" i="28"/>
  <c r="M360" i="28"/>
  <c r="W360" i="28"/>
  <c r="E360" i="28"/>
  <c r="O360"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291" i="28"/>
  <c r="J291" i="28"/>
  <c r="N291" i="28"/>
  <c r="R291" i="28"/>
  <c r="V291" i="28"/>
  <c r="E291" i="28"/>
  <c r="K291" i="28"/>
  <c r="P291" i="28"/>
  <c r="U291" i="28"/>
  <c r="C291" i="28"/>
  <c r="H291" i="28"/>
  <c r="M291" i="28"/>
  <c r="S291" i="28"/>
  <c r="X291" i="28"/>
  <c r="I291" i="28"/>
  <c r="T291" i="28"/>
  <c r="L291" i="28"/>
  <c r="W291" i="28"/>
  <c r="B291" i="28"/>
  <c r="D291" i="28"/>
  <c r="O291" i="28"/>
  <c r="Y291" i="28"/>
  <c r="G291" i="28"/>
  <c r="Q291"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28" i="28"/>
  <c r="J428" i="28"/>
  <c r="N428" i="28"/>
  <c r="R428" i="28"/>
  <c r="V428" i="28"/>
  <c r="E428" i="28"/>
  <c r="K428" i="28"/>
  <c r="P428" i="28"/>
  <c r="U428" i="28"/>
  <c r="C428" i="28"/>
  <c r="I428" i="28"/>
  <c r="Q428" i="28"/>
  <c r="X428" i="28"/>
  <c r="G428" i="28"/>
  <c r="M428" i="28"/>
  <c r="T428" i="28"/>
  <c r="O428" i="28"/>
  <c r="B428" i="28"/>
  <c r="D428" i="28"/>
  <c r="S428" i="28"/>
  <c r="H428" i="28"/>
  <c r="W428" i="28"/>
  <c r="L428" i="28"/>
  <c r="Y428" i="28"/>
  <c r="C394" i="28"/>
  <c r="G394" i="28"/>
  <c r="K394" i="28"/>
  <c r="O394" i="28"/>
  <c r="S394" i="28"/>
  <c r="W394" i="28"/>
  <c r="H394" i="28"/>
  <c r="M394" i="28"/>
  <c r="R394" i="28"/>
  <c r="X394" i="28"/>
  <c r="E394" i="28"/>
  <c r="J394" i="28"/>
  <c r="P394" i="28"/>
  <c r="U394" i="28"/>
  <c r="F394" i="28"/>
  <c r="Q394" i="28"/>
  <c r="I394" i="28"/>
  <c r="T394" i="28"/>
  <c r="L394" i="28"/>
  <c r="V394" i="28"/>
  <c r="D394" i="28"/>
  <c r="N394" i="28"/>
  <c r="Y394" i="28"/>
  <c r="B394"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C221" i="21"/>
  <c r="G221" i="21"/>
  <c r="H221" i="21"/>
  <c r="L221" i="21"/>
  <c r="P221" i="21"/>
  <c r="T221" i="21"/>
  <c r="X221" i="21"/>
  <c r="E221" i="21"/>
  <c r="J221" i="21"/>
  <c r="N221" i="21"/>
  <c r="R221" i="21"/>
  <c r="V221" i="21"/>
  <c r="K221" i="21"/>
  <c r="S221" i="21"/>
  <c r="D221" i="21"/>
  <c r="O221" i="21"/>
  <c r="Y221" i="21"/>
  <c r="I221" i="21"/>
  <c r="U221" i="21"/>
  <c r="W221" i="21"/>
  <c r="F221" i="21"/>
  <c r="M221" i="21"/>
  <c r="B221" i="21"/>
  <c r="Q221" i="21"/>
  <c r="E326" i="28"/>
  <c r="I326" i="28"/>
  <c r="M326" i="28"/>
  <c r="Q326" i="28"/>
  <c r="U326" i="28"/>
  <c r="Y326" i="28"/>
  <c r="B326" i="28"/>
  <c r="D326" i="28"/>
  <c r="J326" i="28"/>
  <c r="O326" i="28"/>
  <c r="T326" i="28"/>
  <c r="G326" i="28"/>
  <c r="L326" i="28"/>
  <c r="R326" i="28"/>
  <c r="W326" i="28"/>
  <c r="H326" i="28"/>
  <c r="S326" i="28"/>
  <c r="K326" i="28"/>
  <c r="V326" i="28"/>
  <c r="C326" i="28"/>
  <c r="N326" i="28"/>
  <c r="X326" i="28"/>
  <c r="F326" i="28"/>
  <c r="P326"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29" i="28"/>
  <c r="A327" i="28"/>
  <c r="A361" i="28"/>
  <c r="A395"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29" i="28"/>
  <c r="G429" i="28"/>
  <c r="K429" i="28"/>
  <c r="O429" i="28"/>
  <c r="S429" i="28"/>
  <c r="W429" i="28"/>
  <c r="D429" i="28"/>
  <c r="I429" i="28"/>
  <c r="N429" i="28"/>
  <c r="T429" i="28"/>
  <c r="Y429" i="28"/>
  <c r="B429" i="28"/>
  <c r="H429" i="28"/>
  <c r="P429" i="28"/>
  <c r="V429" i="28"/>
  <c r="E429" i="28"/>
  <c r="L429" i="28"/>
  <c r="R429" i="28"/>
  <c r="F429" i="28"/>
  <c r="U429" i="28"/>
  <c r="J429" i="28"/>
  <c r="X429" i="28"/>
  <c r="M429" i="28"/>
  <c r="Q429"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395" i="28"/>
  <c r="H395" i="28"/>
  <c r="L395" i="28"/>
  <c r="P395" i="28"/>
  <c r="T395" i="28"/>
  <c r="X395" i="28"/>
  <c r="F395" i="28"/>
  <c r="K395" i="28"/>
  <c r="Q395" i="28"/>
  <c r="V395" i="28"/>
  <c r="C395" i="28"/>
  <c r="I395" i="28"/>
  <c r="N395" i="28"/>
  <c r="S395" i="28"/>
  <c r="Y395" i="28"/>
  <c r="B395" i="28"/>
  <c r="E395" i="28"/>
  <c r="O395" i="28"/>
  <c r="G395" i="28"/>
  <c r="R395" i="28"/>
  <c r="J395" i="28"/>
  <c r="U395" i="28"/>
  <c r="M395" i="28"/>
  <c r="W395"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61" i="28"/>
  <c r="I361" i="28"/>
  <c r="M361" i="28"/>
  <c r="Q361" i="28"/>
  <c r="U361" i="28"/>
  <c r="Y361" i="28"/>
  <c r="B361" i="28"/>
  <c r="G361" i="28"/>
  <c r="L361" i="28"/>
  <c r="R361" i="28"/>
  <c r="W361" i="28"/>
  <c r="D361" i="28"/>
  <c r="J361" i="28"/>
  <c r="O361" i="28"/>
  <c r="T361" i="28"/>
  <c r="F361" i="28"/>
  <c r="P361" i="28"/>
  <c r="H361" i="28"/>
  <c r="S361" i="28"/>
  <c r="K361" i="28"/>
  <c r="V361" i="28"/>
  <c r="C361" i="28"/>
  <c r="N361" i="28"/>
  <c r="X361"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27" i="28"/>
  <c r="J327" i="28"/>
  <c r="N327" i="28"/>
  <c r="R327" i="28"/>
  <c r="V327" i="28"/>
  <c r="C327" i="28"/>
  <c r="H327" i="28"/>
  <c r="M327" i="28"/>
  <c r="S327" i="28"/>
  <c r="X327" i="28"/>
  <c r="E327" i="28"/>
  <c r="K327" i="28"/>
  <c r="P327" i="28"/>
  <c r="U327" i="28"/>
  <c r="G327" i="28"/>
  <c r="Q327" i="28"/>
  <c r="I327" i="28"/>
  <c r="T327" i="28"/>
  <c r="L327" i="28"/>
  <c r="W327" i="28"/>
  <c r="B327" i="28"/>
  <c r="D327" i="28"/>
  <c r="O327" i="28"/>
  <c r="Y327"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62" i="28"/>
  <c r="A396" i="28"/>
  <c r="A430"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30" i="28"/>
  <c r="H430" i="28"/>
  <c r="L430" i="28"/>
  <c r="P430" i="28"/>
  <c r="T430" i="28"/>
  <c r="X430" i="28"/>
  <c r="G430" i="28"/>
  <c r="M430" i="28"/>
  <c r="R430" i="28"/>
  <c r="W430" i="28"/>
  <c r="F430" i="28"/>
  <c r="N430" i="28"/>
  <c r="U430" i="28"/>
  <c r="B430" i="28"/>
  <c r="C430" i="28"/>
  <c r="J430" i="28"/>
  <c r="Q430" i="28"/>
  <c r="Y430" i="28"/>
  <c r="K430" i="28"/>
  <c r="O430" i="28"/>
  <c r="E430" i="28"/>
  <c r="S430" i="28"/>
  <c r="I430" i="28"/>
  <c r="V430"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396" i="28"/>
  <c r="I396" i="28"/>
  <c r="M396" i="28"/>
  <c r="Q396" i="28"/>
  <c r="U396" i="28"/>
  <c r="Y396" i="28"/>
  <c r="B396" i="28"/>
  <c r="D396" i="28"/>
  <c r="J396" i="28"/>
  <c r="O396" i="28"/>
  <c r="T396" i="28"/>
  <c r="G396" i="28"/>
  <c r="L396" i="28"/>
  <c r="R396" i="28"/>
  <c r="W396" i="28"/>
  <c r="C396" i="28"/>
  <c r="N396" i="28"/>
  <c r="X396" i="28"/>
  <c r="F396" i="28"/>
  <c r="P396" i="28"/>
  <c r="H396" i="28"/>
  <c r="S396" i="28"/>
  <c r="K396" i="28"/>
  <c r="V396"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62" i="28"/>
  <c r="J362" i="28"/>
  <c r="N362" i="28"/>
  <c r="R362" i="28"/>
  <c r="V362" i="28"/>
  <c r="E362" i="28"/>
  <c r="K362" i="28"/>
  <c r="P362" i="28"/>
  <c r="U362" i="28"/>
  <c r="C362" i="28"/>
  <c r="H362" i="28"/>
  <c r="M362" i="28"/>
  <c r="S362" i="28"/>
  <c r="X362" i="28"/>
  <c r="D362" i="28"/>
  <c r="O362" i="28"/>
  <c r="Y362" i="28"/>
  <c r="G362" i="28"/>
  <c r="Q362" i="28"/>
  <c r="I362" i="28"/>
  <c r="T362" i="28"/>
  <c r="L362" i="28"/>
  <c r="W362" i="28"/>
  <c r="B362"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397" i="28"/>
  <c r="A431" i="28"/>
  <c r="F397" i="28" l="1"/>
  <c r="J397" i="28"/>
  <c r="N397" i="28"/>
  <c r="R397" i="28"/>
  <c r="V397" i="28"/>
  <c r="C397" i="28"/>
  <c r="H397" i="28"/>
  <c r="M397" i="28"/>
  <c r="S397" i="28"/>
  <c r="X397" i="28"/>
  <c r="E397" i="28"/>
  <c r="K397" i="28"/>
  <c r="P397" i="28"/>
  <c r="U397" i="28"/>
  <c r="L397" i="28"/>
  <c r="W397" i="28"/>
  <c r="B397" i="28"/>
  <c r="D397" i="28"/>
  <c r="O397" i="28"/>
  <c r="Y397" i="28"/>
  <c r="G397" i="28"/>
  <c r="Q397" i="28"/>
  <c r="I397" i="28"/>
  <c r="T397"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31" i="28"/>
  <c r="I431" i="28"/>
  <c r="M431" i="28"/>
  <c r="Q431" i="28"/>
  <c r="U431" i="28"/>
  <c r="Y431" i="28"/>
  <c r="B431" i="28"/>
  <c r="F431" i="28"/>
  <c r="K431" i="28"/>
  <c r="P431" i="28"/>
  <c r="V431" i="28"/>
  <c r="D431" i="28"/>
  <c r="L431" i="28"/>
  <c r="S431" i="28"/>
  <c r="H431" i="28"/>
  <c r="O431" i="28"/>
  <c r="W431" i="28"/>
  <c r="C431" i="28"/>
  <c r="R431" i="28"/>
  <c r="G431" i="28"/>
  <c r="T431" i="28"/>
  <c r="J431" i="28"/>
  <c r="X431" i="28"/>
  <c r="N431" i="28"/>
  <c r="A432" i="21"/>
  <c r="A432" i="28"/>
  <c r="F432" i="28" l="1"/>
  <c r="J432" i="28"/>
  <c r="N432" i="28"/>
  <c r="R432" i="28"/>
  <c r="V432" i="28"/>
  <c r="D432" i="28"/>
  <c r="I432" i="28"/>
  <c r="O432" i="28"/>
  <c r="T432" i="28"/>
  <c r="Y432" i="28"/>
  <c r="C432" i="28"/>
  <c r="K432" i="28"/>
  <c r="Q432" i="28"/>
  <c r="X432" i="28"/>
  <c r="G432" i="28"/>
  <c r="M432" i="28"/>
  <c r="U432" i="28"/>
  <c r="H432" i="28"/>
  <c r="W432" i="28"/>
  <c r="L432" i="28"/>
  <c r="B432" i="28"/>
  <c r="P432" i="28"/>
  <c r="E432" i="28"/>
  <c r="S432"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<sst xmlns="http://schemas.openxmlformats.org/spreadsheetml/2006/main" count="1045" uniqueCount="181">
  <si>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</si>
  <si>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</si>
  <si>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</si>
  <si>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</si>
  <si>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</si>
  <si>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</si>
  <si>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</si>
  <si>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</si>
  <si>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</si>
  <si>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</si>
  <si>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</si>
  <si>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</si>
  <si>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</si>
  <si>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</si>
  <si>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</si>
  <si>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</si>
  <si>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</si>
  <si>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</si>
  <si>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</si>
  <si>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</si>
  <si>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</si>
  <si>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</si>
  <si>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</si>
  <si>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</si>
  <si>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</si>
  <si>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</si>
  <si>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</si>
  <si>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</si>
  <si>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</si>
  <si>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</si>
  <si>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</si>
  <si>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</si>
  <si>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</si>
  <si>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</si>
  <si>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</si>
  <si>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</si>
  <si>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</si>
  <si>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</si>
  <si>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</si>
  <si>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</si>
  <si>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</si>
  <si>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</si>
  <si>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</si>
  <si>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</si>
  <si>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</si>
  <si>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</si>
  <si>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</si>
  <si>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</si>
  <si>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</si>
  <si>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</si>
  <si>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</si>
  <si>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</si>
  <si>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</si>
  <si>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</si>
  <si>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</si>
  <si>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</si>
  <si>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</si>
  <si>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</si>
  <si>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</si>
  <si>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</si>
  <si>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</si>
  <si>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</si>
  <si>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</si>
  <si>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</si>
  <si>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</si>
  <si>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</si>
  <si>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</si>
  <si>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</si>
  <si>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</si>
  <si>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</si>
  <si>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</si>
  <si>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</si>
  <si>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</si>
  <si>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</si>
  <si>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</si>
  <si>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</si>
  <si>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</si>
  <si>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</si>
  <si>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</si>
  <si>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</si>
  <si>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</si>
  <si>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</si>
  <si>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</si>
  <si>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</si>
  <si>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</si>
  <si>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</si>
  <si>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</si>
  <si>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</si>
  <si>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</si>
  <si>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</si>
  <si>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</si>
  <si>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</si>
  <si>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</si>
  <si>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</si>
  <si>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</si>
  <si>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</si>
  <si>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</si>
  <si>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</si>
  <si>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</si>
  <si>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</si>
  <si>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</si>
  <si>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</si>
  <si>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</si>
  <si>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</si>
  <si>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</si>
  <si>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</si>
  <si>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</si>
  <si>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</si>
  <si>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</si>
  <si>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</si>
  <si>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</si>
  <si>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</si>
  <si>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</si>
  <si>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</si>
  <si>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</si>
  <si>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</si>
  <si>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</si>
  <si>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</si>
  <si>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</si>
  <si>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</si>
  <si>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</si>
  <si>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</si>
  <si>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</si>
  <si>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</si>
  <si>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</si>
  <si>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</si>
  <si>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</si>
  <si>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</si>
  <si>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</si>
  <si>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</si>
  <si>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</si>
  <si>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</si>
  <si>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</si>
  <si>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</si>
  <si>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</si>
  <si>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</si>
  <si>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</si>
  <si>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</si>
  <si>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</si>
  <si>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</si>
  <si>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</si>
  <si>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</si>
  <si>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</si>
  <si>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</si>
  <si>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</si>
  <si>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</si>
  <si>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</si>
  <si>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</si>
  <si>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№728/7 от 26.12.2017</t>
  </si>
  <si>
    <t>Предельные уровни регулируемых цен на электрическую энергию (мощность), поставляемую потребителям (покупателям) ООО "МЕЧЕЛ-ЭНЕРГО" в ноябре 2018г.</t>
  </si>
  <si>
    <t>ноябрь 2018 года</t>
  </si>
  <si>
    <t>01.11.2018</t>
  </si>
  <si>
    <t>02.11.2018</t>
  </si>
  <si>
    <t>03.11.2018</t>
  </si>
  <si>
    <t>04.11.2018</t>
  </si>
  <si>
    <t>05.11.2018</t>
  </si>
  <si>
    <t>06.11.2018</t>
  </si>
  <si>
    <t>07.11.2018</t>
  </si>
  <si>
    <t>08.11.2018</t>
  </si>
  <si>
    <t>09.11.2018</t>
  </si>
  <si>
    <t>10.11.2018</t>
  </si>
  <si>
    <t>11.11.2018</t>
  </si>
  <si>
    <t>12.11.2018</t>
  </si>
  <si>
    <t>13.11.2018</t>
  </si>
  <si>
    <t>14.11.2018</t>
  </si>
  <si>
    <t>15.11.2018</t>
  </si>
  <si>
    <t>16.11.2018</t>
  </si>
  <si>
    <t>17.11.2018</t>
  </si>
  <si>
    <t>18.11.2018</t>
  </si>
  <si>
    <t>19.11.2018</t>
  </si>
  <si>
    <t>20.11.2018</t>
  </si>
  <si>
    <t>21.11.2018</t>
  </si>
  <si>
    <t>22.11.2018</t>
  </si>
  <si>
    <t>23.11.2018</t>
  </si>
  <si>
    <t>24.11.2018</t>
  </si>
  <si>
    <t>25.11.2018</t>
  </si>
  <si>
    <t>26.11.2018</t>
  </si>
  <si>
    <t>27.11.2018</t>
  </si>
  <si>
    <t>28.11.2018</t>
  </si>
  <si>
    <t>29.11.2018</t>
  </si>
  <si>
    <t>30.11.2018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</si>
</sst>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5">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39" name="Object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40" name="Object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42" name="Object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43" name="Object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44" name="Object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45" name="Object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30</xdr:row>
          <xdr:rowOff>161925</xdr:rowOff>
        </xdr:from>
        <xdr:to>
          <xdr:col>6</xdr:col>
          <xdr:colOff>314325</xdr:colOff>
          <xdr:row>32</xdr:row>
          <xdr:rowOff>19050</xdr:rowOff>
        </xdr:to>
        <xdr:sp macro="" textlink="">
          <xdr:nvSpPr>
            <xdr:cNvPr id="1046" name="Object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30</xdr:row>
          <xdr:rowOff>161925</xdr:rowOff>
        </xdr:from>
        <xdr:to>
          <xdr:col>10</xdr:col>
          <xdr:colOff>228600</xdr:colOff>
          <xdr:row>32</xdr:row>
          <xdr:rowOff>47625</xdr:rowOff>
        </xdr:to>
        <xdr:sp macro="" textlink="">
          <xdr:nvSpPr>
            <xdr:cNvPr id="1047" name="Object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48" name="Object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49" name="Object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50" name="Object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51" name="Object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52" name="Object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5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5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53" name="Object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54" name="Object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55" name="Object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56" name="Object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6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6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6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6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057" name="Object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58" name="Object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59" name="Object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30</xdr:row>
          <xdr:rowOff>209550</xdr:rowOff>
        </xdr:from>
        <xdr:to>
          <xdr:col>6</xdr:col>
          <xdr:colOff>314325</xdr:colOff>
          <xdr:row>32</xdr:row>
          <xdr:rowOff>19050</xdr:rowOff>
        </xdr:to>
        <xdr:sp macro="" textlink="">
          <xdr:nvSpPr>
            <xdr:cNvPr id="1060" name="Object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30</xdr:row>
          <xdr:rowOff>200025</xdr:rowOff>
        </xdr:from>
        <xdr:to>
          <xdr:col>10</xdr:col>
          <xdr:colOff>228600</xdr:colOff>
          <xdr:row>32</xdr:row>
          <xdr:rowOff>47625</xdr:rowOff>
        </xdr:to>
        <xdr:sp macro="" textlink="">
          <xdr:nvSpPr>
            <xdr:cNvPr id="1061" name="Object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062" name="Object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063" name="Object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64" name="Object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65" name="Object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66" name="Object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47" Type="http://schemas.openxmlformats.org/officeDocument/2006/relationships/oleObject" Target="../embeddings/oleObject30.bin"/><Relationship Id="rId50" Type="http://schemas.openxmlformats.org/officeDocument/2006/relationships/oleObject" Target="../embeddings/oleObject33.bin"/><Relationship Id="rId55" Type="http://schemas.openxmlformats.org/officeDocument/2006/relationships/oleObject" Target="../embeddings/oleObject38.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3" Type="http://schemas.openxmlformats.org/officeDocument/2006/relationships/oleObject" Target="../embeddings/oleObject36.bin"/><Relationship Id="rId58" Type="http://schemas.openxmlformats.org/officeDocument/2006/relationships/oleObject" Target="../embeddings/oleObject41.bin"/><Relationship Id="rId5" Type="http://schemas.openxmlformats.org/officeDocument/2006/relationships/image" Target="../media/image1.wmf"/><Relationship Id="rId19" Type="http://schemas.openxmlformats.org/officeDocument/2006/relationships/image" Target="../media/image8.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 Id="rId48" Type="http://schemas.openxmlformats.org/officeDocument/2006/relationships/oleObject" Target="../embeddings/oleObject31.bin"/><Relationship Id="rId56" Type="http://schemas.openxmlformats.org/officeDocument/2006/relationships/oleObject" Target="../embeddings/oleObject39.bin"/><Relationship Id="rId8" Type="http://schemas.openxmlformats.org/officeDocument/2006/relationships/oleObject" Target="../embeddings/oleObject3.bin"/><Relationship Id="rId51" Type="http://schemas.openxmlformats.org/officeDocument/2006/relationships/oleObject" Target="../embeddings/oleObject34.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46" Type="http://schemas.openxmlformats.org/officeDocument/2006/relationships/oleObject" Target="../embeddings/oleObject29.bin"/><Relationship Id="rId59" Type="http://schemas.openxmlformats.org/officeDocument/2006/relationships/oleObject" Target="../embeddings/oleObject42.bin"/><Relationship Id="rId20" Type="http://schemas.openxmlformats.org/officeDocument/2006/relationships/oleObject" Target="../embeddings/oleObject9.bin"/><Relationship Id="rId41" Type="http://schemas.openxmlformats.org/officeDocument/2006/relationships/oleObject" Target="../embeddings/oleObject24.bin"/><Relationship Id="rId54" Type="http://schemas.openxmlformats.org/officeDocument/2006/relationships/oleObject" Target="../embeddings/oleObject37.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49" Type="http://schemas.openxmlformats.org/officeDocument/2006/relationships/oleObject" Target="../embeddings/oleObject32.bin"/><Relationship Id="rId57" Type="http://schemas.openxmlformats.org/officeDocument/2006/relationships/oleObject" Target="../embeddings/oleObject40.bin"/><Relationship Id="rId10" Type="http://schemas.openxmlformats.org/officeDocument/2006/relationships/oleObject" Target="../embeddings/oleObject4.bin"/><Relationship Id="rId31" Type="http://schemas.openxmlformats.org/officeDocument/2006/relationships/image" Target="../media/image14.wmf"/><Relationship Id="rId44" Type="http://schemas.openxmlformats.org/officeDocument/2006/relationships/oleObject" Target="../embeddings/oleObject27.bin"/><Relationship Id="rId52" Type="http://schemas.openxmlformats.org/officeDocument/2006/relationships/oleObject" Target="../embeddings/oleObject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13" zoomScale="80" zoomScaleNormal="80" zoomScaleSheetLayoutView="80" workbookViewId="0">
      <selection activeCell="F25" sqref="F25"/>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43.5" customHeight="1" x14ac:dyDescent="0.25">
      <c r="A1" s="93" t="s">
        <v>149</v>
      </c>
      <c r="B1" s="93"/>
      <c r="C1" s="93"/>
      <c r="D1" s="93"/>
      <c r="E1" s="93"/>
      <c r="F1" s="93"/>
    </row>
    <row r="2" spans="1:8" s="1" customFormat="1" ht="21.75" customHeight="1" x14ac:dyDescent="0.25">
      <c r="A2" s="94" t="s">
        <v>30</v>
      </c>
      <c r="B2" s="94"/>
      <c r="C2" s="94"/>
      <c r="D2" s="94"/>
      <c r="E2" s="94"/>
      <c r="F2" s="94"/>
      <c r="G2" s="1" t="s">
        <v>41</v>
      </c>
    </row>
    <row r="3" spans="1:8" ht="18" customHeight="1" x14ac:dyDescent="0.25">
      <c r="A3" s="95" t="s">
        <v>31</v>
      </c>
      <c r="B3" s="95"/>
      <c r="C3" s="95"/>
      <c r="D3" s="95"/>
      <c r="E3" s="95"/>
      <c r="F3" s="95"/>
    </row>
    <row r="4" spans="1:8" ht="34.5" customHeight="1" x14ac:dyDescent="0.25">
      <c r="A4" s="100" t="s">
        <v>48</v>
      </c>
      <c r="B4" s="100"/>
      <c r="C4" s="100"/>
      <c r="D4" s="100"/>
      <c r="E4" s="100"/>
      <c r="F4" s="100"/>
    </row>
    <row r="5" spans="1:8" x14ac:dyDescent="0.25">
      <c r="A5" s="104"/>
      <c r="B5" s="104"/>
      <c r="C5" s="105" t="s">
        <v>29</v>
      </c>
      <c r="D5" s="106"/>
      <c r="E5" s="106"/>
      <c r="F5" s="107"/>
    </row>
    <row r="6" spans="1:8" x14ac:dyDescent="0.25">
      <c r="A6" s="104"/>
      <c r="B6" s="104"/>
      <c r="C6" s="3" t="s">
        <v>0</v>
      </c>
      <c r="D6" s="3" t="s">
        <v>1</v>
      </c>
      <c r="E6" s="3" t="s">
        <v>2</v>
      </c>
      <c r="F6" s="3" t="s">
        <v>3</v>
      </c>
    </row>
    <row r="7" spans="1:8" s="6" customFormat="1" x14ac:dyDescent="0.25">
      <c r="A7" s="101" t="s">
        <v>47</v>
      </c>
      <c r="B7" s="102"/>
      <c r="C7" s="4">
        <f>$F$12+'СЕТ СН'!F5+СВЦЭМ!$D$10+'СЕТ СН'!F8-'СЕТ СН'!F$15</f>
        <v>4481.0160830000004</v>
      </c>
      <c r="D7" s="4">
        <f>$F$12+'СЕТ СН'!G5+СВЦЭМ!$D$10+'СЕТ СН'!G8-'СЕТ СН'!G$15</f>
        <v>4843.9560829999991</v>
      </c>
      <c r="E7" s="4">
        <f>$F$12+'СЕТ СН'!H5+СВЦЭМ!$D$10+'СЕТ СН'!H8-'СЕТ СН'!H$15</f>
        <v>5252.9260830000003</v>
      </c>
      <c r="F7" s="4">
        <f>$F$12+'СЕТ СН'!I5+СВЦЭМ!$D$10+'СЕТ СН'!I8-'СЕТ СН'!I$15</f>
        <v>5330.2060829999991</v>
      </c>
      <c r="G7" s="5"/>
    </row>
    <row r="8" spans="1:8" x14ac:dyDescent="0.25">
      <c r="F8" s="8"/>
    </row>
    <row r="9" spans="1:8" ht="45.75" customHeight="1" x14ac:dyDescent="0.25">
      <c r="A9" s="108" t="s">
        <v>49</v>
      </c>
      <c r="B9" s="108"/>
      <c r="C9" s="108"/>
      <c r="D9" s="108"/>
      <c r="E9" s="108"/>
      <c r="F9" s="108"/>
    </row>
    <row r="10" spans="1:8" x14ac:dyDescent="0.25">
      <c r="B10" s="2"/>
    </row>
    <row r="11" spans="1:8" ht="31.5" x14ac:dyDescent="0.25">
      <c r="A11" s="9"/>
      <c r="B11" s="103" t="s">
        <v>5</v>
      </c>
      <c r="C11" s="103"/>
      <c r="D11" s="103"/>
      <c r="E11" s="10" t="s">
        <v>4</v>
      </c>
      <c r="F11" s="11" t="s">
        <v>12</v>
      </c>
      <c r="G11" s="2" t="s">
        <v>41</v>
      </c>
    </row>
    <row r="12" spans="1:8" ht="31.5" x14ac:dyDescent="0.25">
      <c r="A12" s="12">
        <v>1</v>
      </c>
      <c r="B12" s="96" t="s">
        <v>50</v>
      </c>
      <c r="C12" s="96"/>
      <c r="D12" s="96"/>
      <c r="E12" s="13" t="s">
        <v>22</v>
      </c>
      <c r="F12" s="11">
        <f>ROUND(F13+F14*F15,8)+F34</f>
        <v>1707.97647908</v>
      </c>
      <c r="H12" s="2" t="s">
        <v>41</v>
      </c>
    </row>
    <row r="13" spans="1:8" ht="31.5" x14ac:dyDescent="0.25">
      <c r="A13" s="12">
        <v>2</v>
      </c>
      <c r="B13" s="96" t="s">
        <v>51</v>
      </c>
      <c r="C13" s="96"/>
      <c r="D13" s="96"/>
      <c r="E13" s="13" t="s">
        <v>22</v>
      </c>
      <c r="F13" s="11">
        <f>СВЦЭМ!$D$11</f>
        <v>951.53664493999997</v>
      </c>
    </row>
    <row r="14" spans="1:8" ht="36" customHeight="1" x14ac:dyDescent="0.25">
      <c r="A14" s="12">
        <v>3</v>
      </c>
      <c r="B14" s="96" t="s">
        <v>52</v>
      </c>
      <c r="C14" s="96"/>
      <c r="D14" s="96"/>
      <c r="E14" s="13" t="s">
        <v>23</v>
      </c>
      <c r="F14" s="11">
        <f>СВЦЭМ!$D$12</f>
        <v>529092.2158235138</v>
      </c>
    </row>
    <row r="15" spans="1:8" ht="30.75" customHeight="1" x14ac:dyDescent="0.25">
      <c r="A15" s="12">
        <v>4</v>
      </c>
      <c r="B15" s="96" t="s">
        <v>53</v>
      </c>
      <c r="C15" s="96" t="s">
        <v>24</v>
      </c>
      <c r="D15" s="96" t="s">
        <v>24</v>
      </c>
      <c r="E15" s="14" t="s">
        <v>54</v>
      </c>
      <c r="F15" s="15">
        <f>ROUND(IF(F25-(F26+F33)&lt;=0,0,MAX(0,(F16-(F17+F24))/(F25-(F26+F33)))),11)</f>
        <v>1.4296937499999999E-3</v>
      </c>
    </row>
    <row r="16" spans="1:8" ht="36" customHeight="1" x14ac:dyDescent="0.25">
      <c r="A16" s="12">
        <v>5</v>
      </c>
      <c r="B16" s="96" t="s">
        <v>55</v>
      </c>
      <c r="C16" s="96" t="s">
        <v>25</v>
      </c>
      <c r="D16" s="96" t="s">
        <v>6</v>
      </c>
      <c r="E16" s="13" t="s">
        <v>6</v>
      </c>
      <c r="F16" s="16">
        <f>СВЦЭМ!$D$21</f>
        <v>33.860999999999997</v>
      </c>
    </row>
    <row r="17" spans="1:6" ht="33" customHeight="1" x14ac:dyDescent="0.25">
      <c r="A17" s="12">
        <v>6</v>
      </c>
      <c r="B17" s="96" t="s">
        <v>56</v>
      </c>
      <c r="C17" s="96" t="s">
        <v>25</v>
      </c>
      <c r="D17" s="96" t="s">
        <v>6</v>
      </c>
      <c r="E17" s="13" t="s">
        <v>6</v>
      </c>
      <c r="F17" s="16">
        <f>SUM(F19:F23)</f>
        <v>33.658999999999999</v>
      </c>
    </row>
    <row r="18" spans="1:6" ht="13.5" customHeight="1" x14ac:dyDescent="0.25">
      <c r="A18" s="12"/>
      <c r="B18" s="97" t="s">
        <v>57</v>
      </c>
      <c r="C18" s="98"/>
      <c r="D18" s="98"/>
      <c r="E18" s="98"/>
      <c r="F18" s="99"/>
    </row>
    <row r="19" spans="1:6" x14ac:dyDescent="0.25">
      <c r="A19" s="12">
        <v>6.1</v>
      </c>
      <c r="B19" s="96" t="s">
        <v>58</v>
      </c>
      <c r="C19" s="96"/>
      <c r="D19" s="96"/>
      <c r="E19" s="13" t="s">
        <v>6</v>
      </c>
      <c r="F19" s="16">
        <v>0</v>
      </c>
    </row>
    <row r="20" spans="1:6" x14ac:dyDescent="0.25">
      <c r="A20" s="12">
        <v>6.2</v>
      </c>
      <c r="B20" s="96" t="s">
        <v>59</v>
      </c>
      <c r="C20" s="96"/>
      <c r="D20" s="96"/>
      <c r="E20" s="13" t="s">
        <v>6</v>
      </c>
      <c r="F20" s="16">
        <v>0</v>
      </c>
    </row>
    <row r="21" spans="1:6" x14ac:dyDescent="0.25">
      <c r="A21" s="12">
        <v>6.3</v>
      </c>
      <c r="B21" s="96" t="s">
        <v>60</v>
      </c>
      <c r="C21" s="96"/>
      <c r="D21" s="96"/>
      <c r="E21" s="13" t="s">
        <v>6</v>
      </c>
      <c r="F21" s="16">
        <v>0</v>
      </c>
    </row>
    <row r="22" spans="1:6" x14ac:dyDescent="0.25">
      <c r="A22" s="12">
        <v>6.4</v>
      </c>
      <c r="B22" s="96" t="s">
        <v>61</v>
      </c>
      <c r="C22" s="96"/>
      <c r="D22" s="96"/>
      <c r="E22" s="13" t="s">
        <v>6</v>
      </c>
      <c r="F22" s="16">
        <v>0</v>
      </c>
    </row>
    <row r="23" spans="1:6" x14ac:dyDescent="0.25">
      <c r="A23" s="12">
        <v>6.5</v>
      </c>
      <c r="B23" s="96" t="s">
        <v>62</v>
      </c>
      <c r="C23" s="96"/>
      <c r="D23" s="96"/>
      <c r="E23" s="13" t="s">
        <v>6</v>
      </c>
      <c r="F23" s="16">
        <v>33.658999999999999</v>
      </c>
    </row>
    <row r="24" spans="1:6" ht="31.5" customHeight="1" x14ac:dyDescent="0.25">
      <c r="A24" s="12">
        <v>7</v>
      </c>
      <c r="B24" s="96" t="s">
        <v>26</v>
      </c>
      <c r="C24" s="96" t="s">
        <v>25</v>
      </c>
      <c r="D24" s="96" t="s">
        <v>6</v>
      </c>
      <c r="E24" s="13" t="s">
        <v>6</v>
      </c>
      <c r="F24" s="16">
        <v>0</v>
      </c>
    </row>
    <row r="25" spans="1:6" ht="30" customHeight="1" x14ac:dyDescent="0.25">
      <c r="A25" s="12">
        <v>8</v>
      </c>
      <c r="B25" s="96" t="s">
        <v>63</v>
      </c>
      <c r="C25" s="96" t="s">
        <v>27</v>
      </c>
      <c r="D25" s="96" t="s">
        <v>28</v>
      </c>
      <c r="E25" s="13" t="s">
        <v>64</v>
      </c>
      <c r="F25" s="16">
        <f>СВЦЭМ!$D$20</f>
        <v>23694.55</v>
      </c>
    </row>
    <row r="26" spans="1:6" ht="30.75" customHeight="1" x14ac:dyDescent="0.25">
      <c r="A26" s="12">
        <v>9</v>
      </c>
      <c r="B26" s="96" t="s">
        <v>65</v>
      </c>
      <c r="C26" s="96" t="s">
        <v>27</v>
      </c>
      <c r="D26" s="96" t="s">
        <v>28</v>
      </c>
      <c r="E26" s="13" t="s">
        <v>64</v>
      </c>
      <c r="F26" s="16">
        <f>SUM(F28:F32)</f>
        <v>23553.261000000028</v>
      </c>
    </row>
    <row r="27" spans="1:6" x14ac:dyDescent="0.25">
      <c r="A27" s="12"/>
      <c r="B27" s="97" t="s">
        <v>57</v>
      </c>
      <c r="C27" s="98"/>
      <c r="D27" s="98"/>
      <c r="E27" s="98"/>
      <c r="F27" s="99"/>
    </row>
    <row r="28" spans="1:6" x14ac:dyDescent="0.25">
      <c r="A28" s="12">
        <v>9.1</v>
      </c>
      <c r="B28" s="96" t="s">
        <v>58</v>
      </c>
      <c r="C28" s="96"/>
      <c r="D28" s="96"/>
      <c r="E28" s="13" t="s">
        <v>64</v>
      </c>
      <c r="F28" s="16">
        <v>0</v>
      </c>
    </row>
    <row r="29" spans="1:6" x14ac:dyDescent="0.25">
      <c r="A29" s="12">
        <v>9.1999999999999993</v>
      </c>
      <c r="B29" s="96" t="s">
        <v>59</v>
      </c>
      <c r="C29" s="96"/>
      <c r="D29" s="96"/>
      <c r="E29" s="13" t="s">
        <v>64</v>
      </c>
      <c r="F29" s="88">
        <v>0</v>
      </c>
    </row>
    <row r="30" spans="1:6" x14ac:dyDescent="0.25">
      <c r="A30" s="12">
        <v>9.3000000000000007</v>
      </c>
      <c r="B30" s="96" t="s">
        <v>60</v>
      </c>
      <c r="C30" s="96"/>
      <c r="D30" s="96"/>
      <c r="E30" s="13" t="s">
        <v>64</v>
      </c>
      <c r="F30" s="16">
        <v>0</v>
      </c>
    </row>
    <row r="31" spans="1:6" x14ac:dyDescent="0.25">
      <c r="A31" s="12">
        <v>9.4</v>
      </c>
      <c r="B31" s="96" t="s">
        <v>61</v>
      </c>
      <c r="C31" s="96"/>
      <c r="D31" s="96"/>
      <c r="E31" s="13" t="s">
        <v>64</v>
      </c>
      <c r="F31" s="16">
        <v>0</v>
      </c>
    </row>
    <row r="32" spans="1:6" x14ac:dyDescent="0.25">
      <c r="A32" s="12">
        <v>9.5</v>
      </c>
      <c r="B32" s="96" t="s">
        <v>62</v>
      </c>
      <c r="C32" s="96"/>
      <c r="D32" s="96"/>
      <c r="E32" s="13" t="s">
        <v>64</v>
      </c>
      <c r="F32" s="88">
        <v>23553.261000000028</v>
      </c>
    </row>
    <row r="33" spans="1:6" ht="34.5" customHeight="1" x14ac:dyDescent="0.25">
      <c r="A33" s="12">
        <v>10</v>
      </c>
      <c r="B33" s="96" t="s">
        <v>66</v>
      </c>
      <c r="C33" s="96" t="s">
        <v>27</v>
      </c>
      <c r="D33" s="96" t="s">
        <v>28</v>
      </c>
      <c r="E33" s="13" t="s">
        <v>64</v>
      </c>
      <c r="F33" s="16">
        <v>0</v>
      </c>
    </row>
    <row r="34" spans="1:6" ht="42" customHeight="1" x14ac:dyDescent="0.25">
      <c r="A34" s="12">
        <v>11</v>
      </c>
      <c r="B34" s="96" t="s">
        <v>67</v>
      </c>
      <c r="C34" s="96"/>
      <c r="D34" s="96" t="s">
        <v>22</v>
      </c>
      <c r="E34" s="17" t="s">
        <v>22</v>
      </c>
      <c r="F34" s="11">
        <v>0</v>
      </c>
    </row>
    <row r="36" spans="1:6" ht="15.75" customHeight="1" x14ac:dyDescent="0.25">
      <c r="A36" s="109" t="s">
        <v>68</v>
      </c>
      <c r="B36" s="109"/>
      <c r="C36" s="109"/>
      <c r="D36" s="109"/>
      <c r="E36" s="109"/>
      <c r="F36" s="109"/>
    </row>
    <row r="37" spans="1:6" x14ac:dyDescent="0.25">
      <c r="A37" s="109"/>
      <c r="B37" s="109"/>
      <c r="C37" s="109"/>
      <c r="D37" s="109"/>
      <c r="E37" s="109"/>
      <c r="F37" s="109"/>
    </row>
    <row r="38" spans="1:6" x14ac:dyDescent="0.25">
      <c r="A38" s="109"/>
      <c r="B38" s="109"/>
      <c r="C38" s="109"/>
      <c r="D38" s="109"/>
      <c r="E38" s="109"/>
      <c r="F38" s="109"/>
    </row>
    <row r="39" spans="1:6" x14ac:dyDescent="0.25">
      <c r="A39" s="109"/>
      <c r="B39" s="109"/>
      <c r="C39" s="109"/>
      <c r="D39" s="109"/>
      <c r="E39" s="109"/>
      <c r="F39" s="109"/>
    </row>
    <row r="40" spans="1:6" x14ac:dyDescent="0.25">
      <c r="A40" s="109"/>
      <c r="B40" s="109"/>
      <c r="C40" s="109"/>
      <c r="D40" s="109"/>
      <c r="E40" s="109"/>
      <c r="F40" s="109"/>
    </row>
    <row r="41" spans="1:6" x14ac:dyDescent="0.25">
      <c r="A41" s="109"/>
      <c r="B41" s="109"/>
      <c r="C41" s="109"/>
      <c r="D41" s="109"/>
      <c r="E41" s="109"/>
      <c r="F41" s="109"/>
    </row>
  </sheetData>
  <sheetProtection password="FD97"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16" sqref="B16"/>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39.75" customHeight="1" x14ac:dyDescent="0.25">
      <c r="A1" s="110" t="str">
        <f>'I ЦК'!A1:F1</f>
        <v>Предельные уровни регулируемых цен на электрическую энергию (мощность), поставляемую потребителям (покупателям) ООО "МЕЧЕЛ-ЭНЕРГО" в ноябре 2018г.</v>
      </c>
      <c r="B1" s="110"/>
      <c r="C1" s="110"/>
      <c r="D1" s="110"/>
      <c r="E1" s="110"/>
      <c r="F1" s="18"/>
    </row>
    <row r="2" spans="1:6" x14ac:dyDescent="0.25">
      <c r="A2" s="19"/>
      <c r="B2" s="19"/>
      <c r="C2" s="19"/>
      <c r="D2" s="19"/>
      <c r="E2" s="19"/>
      <c r="F2" s="19"/>
    </row>
    <row r="3" spans="1:6" x14ac:dyDescent="0.25">
      <c r="A3" s="94" t="s">
        <v>13</v>
      </c>
      <c r="B3" s="94"/>
      <c r="C3" s="94"/>
      <c r="D3" s="94"/>
      <c r="E3" s="94"/>
      <c r="F3" s="20"/>
    </row>
    <row r="4" spans="1:6" x14ac:dyDescent="0.25">
      <c r="A4" s="95" t="s">
        <v>14</v>
      </c>
      <c r="B4" s="95"/>
      <c r="C4" s="95"/>
      <c r="D4" s="95"/>
      <c r="E4" s="95"/>
      <c r="F4" s="21"/>
    </row>
    <row r="5" spans="1:6" x14ac:dyDescent="0.25">
      <c r="A5" s="19"/>
      <c r="B5" s="19"/>
      <c r="C5" s="19"/>
      <c r="D5" s="19"/>
      <c r="E5" s="19"/>
      <c r="F5" s="19"/>
    </row>
    <row r="6" spans="1:6" x14ac:dyDescent="0.25">
      <c r="A6" s="22" t="s">
        <v>69</v>
      </c>
      <c r="B6" s="23"/>
    </row>
    <row r="7" spans="1:6" x14ac:dyDescent="0.25">
      <c r="A7" s="113" t="s">
        <v>70</v>
      </c>
      <c r="B7" s="111" t="s">
        <v>29</v>
      </c>
      <c r="C7" s="111"/>
      <c r="D7" s="111"/>
      <c r="E7" s="111"/>
      <c r="F7" s="24"/>
    </row>
    <row r="8" spans="1:6" x14ac:dyDescent="0.25">
      <c r="A8" s="114"/>
      <c r="B8" s="25" t="s">
        <v>0</v>
      </c>
      <c r="C8" s="25" t="s">
        <v>32</v>
      </c>
      <c r="D8" s="25" t="s">
        <v>33</v>
      </c>
      <c r="E8" s="25" t="s">
        <v>3</v>
      </c>
    </row>
    <row r="9" spans="1:6" x14ac:dyDescent="0.25">
      <c r="A9" s="26" t="s">
        <v>34</v>
      </c>
      <c r="B9" s="4">
        <f>СВЦЭМ!$D$14+'СЕТ СН'!F5+СВЦЭМ!$D$10+'СЕТ СН'!F8-'СЕТ СН'!F$16</f>
        <v>3865.7497919700004</v>
      </c>
      <c r="C9" s="4">
        <f>СВЦЭМ!$D$14+'СЕТ СН'!G5+СВЦЭМ!$D$10+'СЕТ СН'!G8-'СЕТ СН'!G$16</f>
        <v>4228.6897919699995</v>
      </c>
      <c r="D9" s="4">
        <f>СВЦЭМ!$D$14+'СЕТ СН'!H5+СВЦЭМ!$D$10+'СЕТ СН'!H8-'СЕТ СН'!H$16</f>
        <v>4637.6597919699998</v>
      </c>
      <c r="E9" s="4">
        <f>СВЦЭМ!$D$14+'СЕТ СН'!I5+СВЦЭМ!$D$10+'СЕТ СН'!I8-'СЕТ СН'!I$16</f>
        <v>4714.9397919699986</v>
      </c>
    </row>
    <row r="10" spans="1:6" x14ac:dyDescent="0.25">
      <c r="A10" s="26" t="s">
        <v>35</v>
      </c>
      <c r="B10" s="4">
        <f>СВЦЭМ!$D$15+'СЕТ СН'!F5+СВЦЭМ!$D$10+'СЕТ СН'!F8-'СЕТ СН'!F$16</f>
        <v>4390.9713996100008</v>
      </c>
      <c r="C10" s="4">
        <f>СВЦЭМ!$D$15+'СЕТ СН'!G5+СВЦЭМ!$D$10+'СЕТ СН'!G8-'СЕТ СН'!G$16</f>
        <v>4753.9113996099995</v>
      </c>
      <c r="D10" s="4">
        <f>СВЦЭМ!$D$15+'СЕТ СН'!H5+СВЦЭМ!$D$10+'СЕТ СН'!H8-'СЕТ СН'!H$16</f>
        <v>5162.8813996099998</v>
      </c>
      <c r="E10" s="4">
        <f>СВЦЭМ!$D$15+'СЕТ СН'!I5+СВЦЭМ!$D$10+'СЕТ СН'!I8-'СЕТ СН'!I$16</f>
        <v>5240.1613996099986</v>
      </c>
    </row>
    <row r="11" spans="1:6" x14ac:dyDescent="0.25">
      <c r="A11" s="26" t="s">
        <v>36</v>
      </c>
      <c r="B11" s="4">
        <f>СВЦЭМ!$D$16+'СЕТ СН'!F5+СВЦЭМ!$D$10+'СЕТ СН'!F8-'СЕТ СН'!F$16</f>
        <v>5484.56796863</v>
      </c>
      <c r="C11" s="4">
        <f>СВЦЭМ!$D$16+'СЕТ СН'!G5+СВЦЭМ!$D$10+'СЕТ СН'!G8-'СЕТ СН'!G$16</f>
        <v>5847.5079686299996</v>
      </c>
      <c r="D11" s="4">
        <f>СВЦЭМ!$D$16+'СЕТ СН'!H5+СВЦЭМ!$D$10+'СЕТ СН'!H8-'СЕТ СН'!H$16</f>
        <v>6256.4779686300008</v>
      </c>
      <c r="E11" s="4">
        <f>СВЦЭМ!$D$16+'СЕТ СН'!I5+СВЦЭМ!$D$10+'СЕТ СН'!I8-'СЕТ СН'!I$16</f>
        <v>6333.7579686299996</v>
      </c>
    </row>
    <row r="12" spans="1:6" x14ac:dyDescent="0.25">
      <c r="A12" s="112"/>
      <c r="B12" s="112"/>
      <c r="C12" s="112"/>
      <c r="D12" s="112"/>
      <c r="E12" s="112"/>
    </row>
    <row r="13" spans="1:6" x14ac:dyDescent="0.25">
      <c r="A13" s="27" t="s">
        <v>71</v>
      </c>
      <c r="B13" s="23"/>
    </row>
    <row r="14" spans="1:6" x14ac:dyDescent="0.25">
      <c r="A14" s="113" t="s">
        <v>70</v>
      </c>
      <c r="B14" s="111" t="s">
        <v>29</v>
      </c>
      <c r="C14" s="111"/>
      <c r="D14" s="111"/>
      <c r="E14" s="111"/>
    </row>
    <row r="15" spans="1:6" x14ac:dyDescent="0.25">
      <c r="A15" s="114"/>
      <c r="B15" s="25" t="s">
        <v>0</v>
      </c>
      <c r="C15" s="25" t="s">
        <v>32</v>
      </c>
      <c r="D15" s="25" t="s">
        <v>33</v>
      </c>
      <c r="E15" s="25" t="s">
        <v>3</v>
      </c>
    </row>
    <row r="16" spans="1:6" x14ac:dyDescent="0.25">
      <c r="A16" s="26" t="s">
        <v>34</v>
      </c>
      <c r="B16" s="28">
        <f>СВЦЭМ!$D$14+'СЕТ СН'!F5+СВЦЭМ!$D$10+'СЕТ СН'!F8-'СЕТ СН'!F$16</f>
        <v>3865.7497919700004</v>
      </c>
      <c r="C16" s="28">
        <f>СВЦЭМ!$D$14+'СЕТ СН'!G5+СВЦЭМ!$D$10+'СЕТ СН'!G8-'СЕТ СН'!G$16</f>
        <v>4228.6897919699995</v>
      </c>
      <c r="D16" s="28">
        <f>СВЦЭМ!$D$14+'СЕТ СН'!H5+СВЦЭМ!$D$10+'СЕТ СН'!H8-'СЕТ СН'!H$16</f>
        <v>4637.6597919699998</v>
      </c>
      <c r="E16" s="28">
        <f>СВЦЭМ!$D$14+'СЕТ СН'!I5+СВЦЭМ!$D$10+'СЕТ СН'!I8-'СЕТ СН'!I$16</f>
        <v>4714.9397919699986</v>
      </c>
    </row>
    <row r="17" spans="1:5" x14ac:dyDescent="0.25">
      <c r="A17" s="26" t="s">
        <v>37</v>
      </c>
      <c r="B17" s="28">
        <f>СВЦЭМ!$D$17+'СЕТ СН'!F5+СВЦЭМ!$D$10+'СЕТ СН'!F8-'СЕТ СН'!F$16</f>
        <v>4800.3828415900007</v>
      </c>
      <c r="C17" s="28">
        <f>СВЦЭМ!$D$17+'СЕТ СН'!G5+СВЦЭМ!$D$10+'СЕТ СН'!G8-'СЕТ СН'!G$16</f>
        <v>5163.3228415899994</v>
      </c>
      <c r="D17" s="28">
        <f>СВЦЭМ!$D$17+'СЕТ СН'!H5+СВЦЭМ!$D$10+'СЕТ СН'!H8-'СЕТ СН'!H$16</f>
        <v>5572.2928415900005</v>
      </c>
      <c r="E17" s="28">
        <f>СВЦЭМ!$D$17+'СЕТ СН'!I5+СВЦЭМ!$D$10+'СЕТ СН'!I8-'СЕТ СН'!I$16</f>
        <v>5649.5728415899994</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E1" zoomScale="80" zoomScaleNormal="80" zoomScaleSheetLayoutView="80" workbookViewId="0">
      <selection activeCell="D29" sqref="D29"/>
    </sheetView>
  </sheetViews>
  <sheetFormatPr defaultRowHeight="15" x14ac:dyDescent="0.25"/>
  <cols>
    <col min="1" max="1" width="9.5" style="41" customWidth="1"/>
    <col min="2" max="25" width="10.25" style="41" customWidth="1"/>
    <col min="26" max="26" width="9" style="30"/>
    <col min="27" max="27" width="11.25" style="30" customWidth="1"/>
    <col min="28" max="16384" width="9" style="30"/>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ноябре 2018г.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16" t="s">
        <v>38</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15.75" x14ac:dyDescent="0.2">
      <c r="A4" s="116" t="s">
        <v>8</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01.11.2018</v>
      </c>
      <c r="B12" s="36">
        <f>SUMIFS(СВЦЭМ!$C$34:$C$777,СВЦЭМ!$A$34:$A$777,$A12,СВЦЭМ!$B$34:$B$777,B$11)+'СЕТ СН'!$F$9+СВЦЭМ!$D$10+'СЕТ СН'!$F$5-'СЕТ СН'!$F$17</f>
        <v>4062.0220735900002</v>
      </c>
      <c r="C12" s="36">
        <f>SUMIFS(СВЦЭМ!$C$34:$C$777,СВЦЭМ!$A$34:$A$777,$A12,СВЦЭМ!$B$34:$B$777,C$11)+'СЕТ СН'!$F$9+СВЦЭМ!$D$10+'СЕТ СН'!$F$5-'СЕТ СН'!$F$17</f>
        <v>4162.9025810200001</v>
      </c>
      <c r="D12" s="36">
        <f>SUMIFS(СВЦЭМ!$C$34:$C$777,СВЦЭМ!$A$34:$A$777,$A12,СВЦЭМ!$B$34:$B$777,D$11)+'СЕТ СН'!$F$9+СВЦЭМ!$D$10+'СЕТ СН'!$F$5-'СЕТ СН'!$F$17</f>
        <v>4241.0496131999998</v>
      </c>
      <c r="E12" s="36">
        <f>SUMIFS(СВЦЭМ!$C$34:$C$777,СВЦЭМ!$A$34:$A$777,$A12,СВЦЭМ!$B$34:$B$777,E$11)+'СЕТ СН'!$F$9+СВЦЭМ!$D$10+'СЕТ СН'!$F$5-'СЕТ СН'!$F$17</f>
        <v>4243.8651286900003</v>
      </c>
      <c r="F12" s="36">
        <f>SUMIFS(СВЦЭМ!$C$34:$C$777,СВЦЭМ!$A$34:$A$777,$A12,СВЦЭМ!$B$34:$B$777,F$11)+'СЕТ СН'!$F$9+СВЦЭМ!$D$10+'СЕТ СН'!$F$5-'СЕТ СН'!$F$17</f>
        <v>4226.9428626500003</v>
      </c>
      <c r="G12" s="36">
        <f>SUMIFS(СВЦЭМ!$C$34:$C$777,СВЦЭМ!$A$34:$A$777,$A12,СВЦЭМ!$B$34:$B$777,G$11)+'СЕТ СН'!$F$9+СВЦЭМ!$D$10+'СЕТ СН'!$F$5-'СЕТ СН'!$F$17</f>
        <v>4206.21121838</v>
      </c>
      <c r="H12" s="36">
        <f>SUMIFS(СВЦЭМ!$C$34:$C$777,СВЦЭМ!$A$34:$A$777,$A12,СВЦЭМ!$B$34:$B$777,H$11)+'СЕТ СН'!$F$9+СВЦЭМ!$D$10+'СЕТ СН'!$F$5-'СЕТ СН'!$F$17</f>
        <v>4160.6722111600002</v>
      </c>
      <c r="I12" s="36">
        <f>SUMIFS(СВЦЭМ!$C$34:$C$777,СВЦЭМ!$A$34:$A$777,$A12,СВЦЭМ!$B$34:$B$777,I$11)+'СЕТ СН'!$F$9+СВЦЭМ!$D$10+'СЕТ СН'!$F$5-'СЕТ СН'!$F$17</f>
        <v>4109.7440534200005</v>
      </c>
      <c r="J12" s="36">
        <f>SUMIFS(СВЦЭМ!$C$34:$C$777,СВЦЭМ!$A$34:$A$777,$A12,СВЦЭМ!$B$34:$B$777,J$11)+'СЕТ СН'!$F$9+СВЦЭМ!$D$10+'СЕТ СН'!$F$5-'СЕТ СН'!$F$17</f>
        <v>4096.6981563100007</v>
      </c>
      <c r="K12" s="36">
        <f>SUMIFS(СВЦЭМ!$C$34:$C$777,СВЦЭМ!$A$34:$A$777,$A12,СВЦЭМ!$B$34:$B$777,K$11)+'СЕТ СН'!$F$9+СВЦЭМ!$D$10+'СЕТ СН'!$F$5-'СЕТ СН'!$F$17</f>
        <v>4083.6711779400002</v>
      </c>
      <c r="L12" s="36">
        <f>SUMIFS(СВЦЭМ!$C$34:$C$777,СВЦЭМ!$A$34:$A$777,$A12,СВЦЭМ!$B$34:$B$777,L$11)+'СЕТ СН'!$F$9+СВЦЭМ!$D$10+'СЕТ СН'!$F$5-'СЕТ СН'!$F$17</f>
        <v>4080.25523643</v>
      </c>
      <c r="M12" s="36">
        <f>SUMIFS(СВЦЭМ!$C$34:$C$777,СВЦЭМ!$A$34:$A$777,$A12,СВЦЭМ!$B$34:$B$777,M$11)+'СЕТ СН'!$F$9+СВЦЭМ!$D$10+'СЕТ СН'!$F$5-'СЕТ СН'!$F$17</f>
        <v>4086.3567221000003</v>
      </c>
      <c r="N12" s="36">
        <f>SUMIFS(СВЦЭМ!$C$34:$C$777,СВЦЭМ!$A$34:$A$777,$A12,СВЦЭМ!$B$34:$B$777,N$11)+'СЕТ СН'!$F$9+СВЦЭМ!$D$10+'СЕТ СН'!$F$5-'СЕТ СН'!$F$17</f>
        <v>4067.8823390699999</v>
      </c>
      <c r="O12" s="36">
        <f>SUMIFS(СВЦЭМ!$C$34:$C$777,СВЦЭМ!$A$34:$A$777,$A12,СВЦЭМ!$B$34:$B$777,O$11)+'СЕТ СН'!$F$9+СВЦЭМ!$D$10+'СЕТ СН'!$F$5-'СЕТ СН'!$F$17</f>
        <v>3999.4035310899999</v>
      </c>
      <c r="P12" s="36">
        <f>SUMIFS(СВЦЭМ!$C$34:$C$777,СВЦЭМ!$A$34:$A$777,$A12,СВЦЭМ!$B$34:$B$777,P$11)+'СЕТ СН'!$F$9+СВЦЭМ!$D$10+'СЕТ СН'!$F$5-'СЕТ СН'!$F$17</f>
        <v>3935.88572785</v>
      </c>
      <c r="Q12" s="36">
        <f>SUMIFS(СВЦЭМ!$C$34:$C$777,СВЦЭМ!$A$34:$A$777,$A12,СВЦЭМ!$B$34:$B$777,Q$11)+'СЕТ СН'!$F$9+СВЦЭМ!$D$10+'СЕТ СН'!$F$5-'СЕТ СН'!$F$17</f>
        <v>3928.2673485000005</v>
      </c>
      <c r="R12" s="36">
        <f>SUMIFS(СВЦЭМ!$C$34:$C$777,СВЦЭМ!$A$34:$A$777,$A12,СВЦЭМ!$B$34:$B$777,R$11)+'СЕТ СН'!$F$9+СВЦЭМ!$D$10+'СЕТ СН'!$F$5-'СЕТ СН'!$F$17</f>
        <v>3926.1592341300002</v>
      </c>
      <c r="S12" s="36">
        <f>SUMIFS(СВЦЭМ!$C$34:$C$777,СВЦЭМ!$A$34:$A$777,$A12,СВЦЭМ!$B$34:$B$777,S$11)+'СЕТ СН'!$F$9+СВЦЭМ!$D$10+'СЕТ СН'!$F$5-'СЕТ СН'!$F$17</f>
        <v>3902.5662959399997</v>
      </c>
      <c r="T12" s="36">
        <f>SUMIFS(СВЦЭМ!$C$34:$C$777,СВЦЭМ!$A$34:$A$777,$A12,СВЦЭМ!$B$34:$B$777,T$11)+'СЕТ СН'!$F$9+СВЦЭМ!$D$10+'СЕТ СН'!$F$5-'СЕТ СН'!$F$17</f>
        <v>3858.7278028299997</v>
      </c>
      <c r="U12" s="36">
        <f>SUMIFS(СВЦЭМ!$C$34:$C$777,СВЦЭМ!$A$34:$A$777,$A12,СВЦЭМ!$B$34:$B$777,U$11)+'СЕТ СН'!$F$9+СВЦЭМ!$D$10+'СЕТ СН'!$F$5-'СЕТ СН'!$F$17</f>
        <v>3858.5671719800002</v>
      </c>
      <c r="V12" s="36">
        <f>SUMIFS(СВЦЭМ!$C$34:$C$777,СВЦЭМ!$A$34:$A$777,$A12,СВЦЭМ!$B$34:$B$777,V$11)+'СЕТ СН'!$F$9+СВЦЭМ!$D$10+'СЕТ СН'!$F$5-'СЕТ СН'!$F$17</f>
        <v>3871.5691025400001</v>
      </c>
      <c r="W12" s="36">
        <f>SUMIFS(СВЦЭМ!$C$34:$C$777,СВЦЭМ!$A$34:$A$777,$A12,СВЦЭМ!$B$34:$B$777,W$11)+'СЕТ СН'!$F$9+СВЦЭМ!$D$10+'СЕТ СН'!$F$5-'СЕТ СН'!$F$17</f>
        <v>3904.64508811</v>
      </c>
      <c r="X12" s="36">
        <f>SUMIFS(СВЦЭМ!$C$34:$C$777,СВЦЭМ!$A$34:$A$777,$A12,СВЦЭМ!$B$34:$B$777,X$11)+'СЕТ СН'!$F$9+СВЦЭМ!$D$10+'СЕТ СН'!$F$5-'СЕТ СН'!$F$17</f>
        <v>3933.2219483999997</v>
      </c>
      <c r="Y12" s="36">
        <f>SUMIFS(СВЦЭМ!$C$34:$C$777,СВЦЭМ!$A$34:$A$777,$A12,СВЦЭМ!$B$34:$B$777,Y$11)+'СЕТ СН'!$F$9+СВЦЭМ!$D$10+'СЕТ СН'!$F$5-'СЕТ СН'!$F$17</f>
        <v>4038.2798504100001</v>
      </c>
      <c r="AA12" s="37"/>
    </row>
    <row r="13" spans="1:27" ht="15.75" x14ac:dyDescent="0.2">
      <c r="A13" s="35">
        <f>A12+1</f>
        <v>43406</v>
      </c>
      <c r="B13" s="36">
        <f>SUMIFS(СВЦЭМ!$C$34:$C$777,СВЦЭМ!$A$34:$A$777,$A13,СВЦЭМ!$B$34:$B$777,B$11)+'СЕТ СН'!$F$9+СВЦЭМ!$D$10+'СЕТ СН'!$F$5-'СЕТ СН'!$F$17</f>
        <v>4057.9853657000003</v>
      </c>
      <c r="C13" s="36">
        <f>SUMIFS(СВЦЭМ!$C$34:$C$777,СВЦЭМ!$A$34:$A$777,$A13,СВЦЭМ!$B$34:$B$777,C$11)+'СЕТ СН'!$F$9+СВЦЭМ!$D$10+'СЕТ СН'!$F$5-'СЕТ СН'!$F$17</f>
        <v>4161.9741610200008</v>
      </c>
      <c r="D13" s="36">
        <f>SUMIFS(СВЦЭМ!$C$34:$C$777,СВЦЭМ!$A$34:$A$777,$A13,СВЦЭМ!$B$34:$B$777,D$11)+'СЕТ СН'!$F$9+СВЦЭМ!$D$10+'СЕТ СН'!$F$5-'СЕТ СН'!$F$17</f>
        <v>4216.2682117499999</v>
      </c>
      <c r="E13" s="36">
        <f>SUMIFS(СВЦЭМ!$C$34:$C$777,СВЦЭМ!$A$34:$A$777,$A13,СВЦЭМ!$B$34:$B$777,E$11)+'СЕТ СН'!$F$9+СВЦЭМ!$D$10+'СЕТ СН'!$F$5-'СЕТ СН'!$F$17</f>
        <v>4215.5987029300004</v>
      </c>
      <c r="F13" s="36">
        <f>SUMIFS(СВЦЭМ!$C$34:$C$777,СВЦЭМ!$A$34:$A$777,$A13,СВЦЭМ!$B$34:$B$777,F$11)+'СЕТ СН'!$F$9+СВЦЭМ!$D$10+'СЕТ СН'!$F$5-'СЕТ СН'!$F$17</f>
        <v>4212.4313628700002</v>
      </c>
      <c r="G13" s="36">
        <f>SUMIFS(СВЦЭМ!$C$34:$C$777,СВЦЭМ!$A$34:$A$777,$A13,СВЦЭМ!$B$34:$B$777,G$11)+'СЕТ СН'!$F$9+СВЦЭМ!$D$10+'СЕТ СН'!$F$5-'СЕТ СН'!$F$17</f>
        <v>4137.0554771800007</v>
      </c>
      <c r="H13" s="36">
        <f>SUMIFS(СВЦЭМ!$C$34:$C$777,СВЦЭМ!$A$34:$A$777,$A13,СВЦЭМ!$B$34:$B$777,H$11)+'СЕТ СН'!$F$9+СВЦЭМ!$D$10+'СЕТ СН'!$F$5-'СЕТ СН'!$F$17</f>
        <v>4107.0654924600003</v>
      </c>
      <c r="I13" s="36">
        <f>SUMIFS(СВЦЭМ!$C$34:$C$777,СВЦЭМ!$A$34:$A$777,$A13,СВЦЭМ!$B$34:$B$777,I$11)+'СЕТ СН'!$F$9+СВЦЭМ!$D$10+'СЕТ СН'!$F$5-'СЕТ СН'!$F$17</f>
        <v>4100.3630699300002</v>
      </c>
      <c r="J13" s="36">
        <f>SUMIFS(СВЦЭМ!$C$34:$C$777,СВЦЭМ!$A$34:$A$777,$A13,СВЦЭМ!$B$34:$B$777,J$11)+'СЕТ СН'!$F$9+СВЦЭМ!$D$10+'СЕТ СН'!$F$5-'СЕТ СН'!$F$17</f>
        <v>4066.0731543700003</v>
      </c>
      <c r="K13" s="36">
        <f>SUMIFS(СВЦЭМ!$C$34:$C$777,СВЦЭМ!$A$34:$A$777,$A13,СВЦЭМ!$B$34:$B$777,K$11)+'СЕТ СН'!$F$9+СВЦЭМ!$D$10+'СЕТ СН'!$F$5-'СЕТ СН'!$F$17</f>
        <v>4056.3293540300001</v>
      </c>
      <c r="L13" s="36">
        <f>SUMIFS(СВЦЭМ!$C$34:$C$777,СВЦЭМ!$A$34:$A$777,$A13,СВЦЭМ!$B$34:$B$777,L$11)+'СЕТ СН'!$F$9+СВЦЭМ!$D$10+'СЕТ СН'!$F$5-'СЕТ СН'!$F$17</f>
        <v>4055.9831050900002</v>
      </c>
      <c r="M13" s="36">
        <f>SUMIFS(СВЦЭМ!$C$34:$C$777,СВЦЭМ!$A$34:$A$777,$A13,СВЦЭМ!$B$34:$B$777,M$11)+'СЕТ СН'!$F$9+СВЦЭМ!$D$10+'СЕТ СН'!$F$5-'СЕТ СН'!$F$17</f>
        <v>4057.9274203499999</v>
      </c>
      <c r="N13" s="36">
        <f>SUMIFS(СВЦЭМ!$C$34:$C$777,СВЦЭМ!$A$34:$A$777,$A13,СВЦЭМ!$B$34:$B$777,N$11)+'СЕТ СН'!$F$9+СВЦЭМ!$D$10+'СЕТ СН'!$F$5-'СЕТ СН'!$F$17</f>
        <v>4022.9575814099999</v>
      </c>
      <c r="O13" s="36">
        <f>SUMIFS(СВЦЭМ!$C$34:$C$777,СВЦЭМ!$A$34:$A$777,$A13,СВЦЭМ!$B$34:$B$777,O$11)+'СЕТ СН'!$F$9+СВЦЭМ!$D$10+'СЕТ СН'!$F$5-'СЕТ СН'!$F$17</f>
        <v>3962.9613115299999</v>
      </c>
      <c r="P13" s="36">
        <f>SUMIFS(СВЦЭМ!$C$34:$C$777,СВЦЭМ!$A$34:$A$777,$A13,СВЦЭМ!$B$34:$B$777,P$11)+'СЕТ СН'!$F$9+СВЦЭМ!$D$10+'СЕТ СН'!$F$5-'СЕТ СН'!$F$17</f>
        <v>3903.5555210700004</v>
      </c>
      <c r="Q13" s="36">
        <f>SUMIFS(СВЦЭМ!$C$34:$C$777,СВЦЭМ!$A$34:$A$777,$A13,СВЦЭМ!$B$34:$B$777,Q$11)+'СЕТ СН'!$F$9+СВЦЭМ!$D$10+'СЕТ СН'!$F$5-'СЕТ СН'!$F$17</f>
        <v>3887.5595323500002</v>
      </c>
      <c r="R13" s="36">
        <f>SUMIFS(СВЦЭМ!$C$34:$C$777,СВЦЭМ!$A$34:$A$777,$A13,СВЦЭМ!$B$34:$B$777,R$11)+'СЕТ СН'!$F$9+СВЦЭМ!$D$10+'СЕТ СН'!$F$5-'СЕТ СН'!$F$17</f>
        <v>3890.1146593100002</v>
      </c>
      <c r="S13" s="36">
        <f>SUMIFS(СВЦЭМ!$C$34:$C$777,СВЦЭМ!$A$34:$A$777,$A13,СВЦЭМ!$B$34:$B$777,S$11)+'СЕТ СН'!$F$9+СВЦЭМ!$D$10+'СЕТ СН'!$F$5-'СЕТ СН'!$F$17</f>
        <v>3862.1404542500004</v>
      </c>
      <c r="T13" s="36">
        <f>SUMIFS(СВЦЭМ!$C$34:$C$777,СВЦЭМ!$A$34:$A$777,$A13,СВЦЭМ!$B$34:$B$777,T$11)+'СЕТ СН'!$F$9+СВЦЭМ!$D$10+'СЕТ СН'!$F$5-'СЕТ СН'!$F$17</f>
        <v>3812.53870293</v>
      </c>
      <c r="U13" s="36">
        <f>SUMIFS(СВЦЭМ!$C$34:$C$777,СВЦЭМ!$A$34:$A$777,$A13,СВЦЭМ!$B$34:$B$777,U$11)+'СЕТ СН'!$F$9+СВЦЭМ!$D$10+'СЕТ СН'!$F$5-'СЕТ СН'!$F$17</f>
        <v>3815.1681294800001</v>
      </c>
      <c r="V13" s="36">
        <f>SUMIFS(СВЦЭМ!$C$34:$C$777,СВЦЭМ!$A$34:$A$777,$A13,СВЦЭМ!$B$34:$B$777,V$11)+'СЕТ СН'!$F$9+СВЦЭМ!$D$10+'СЕТ СН'!$F$5-'СЕТ СН'!$F$17</f>
        <v>3828.9284115700002</v>
      </c>
      <c r="W13" s="36">
        <f>SUMIFS(СВЦЭМ!$C$34:$C$777,СВЦЭМ!$A$34:$A$777,$A13,СВЦЭМ!$B$34:$B$777,W$11)+'СЕТ СН'!$F$9+СВЦЭМ!$D$10+'СЕТ СН'!$F$5-'СЕТ СН'!$F$17</f>
        <v>3857.8379414800002</v>
      </c>
      <c r="X13" s="36">
        <f>SUMIFS(СВЦЭМ!$C$34:$C$777,СВЦЭМ!$A$34:$A$777,$A13,СВЦЭМ!$B$34:$B$777,X$11)+'СЕТ СН'!$F$9+СВЦЭМ!$D$10+'СЕТ СН'!$F$5-'СЕТ СН'!$F$17</f>
        <v>3873.0642292700004</v>
      </c>
      <c r="Y13" s="36">
        <f>SUMIFS(СВЦЭМ!$C$34:$C$777,СВЦЭМ!$A$34:$A$777,$A13,СВЦЭМ!$B$34:$B$777,Y$11)+'СЕТ СН'!$F$9+СВЦЭМ!$D$10+'СЕТ СН'!$F$5-'СЕТ СН'!$F$17</f>
        <v>3959.55610531</v>
      </c>
    </row>
    <row r="14" spans="1:27" ht="15.75" x14ac:dyDescent="0.2">
      <c r="A14" s="35">
        <f t="shared" ref="A14:A42" si="0">A13+1</f>
        <v>43407</v>
      </c>
      <c r="B14" s="36">
        <f>SUMIFS(СВЦЭМ!$C$34:$C$777,СВЦЭМ!$A$34:$A$777,$A14,СВЦЭМ!$B$34:$B$777,B$11)+'СЕТ СН'!$F$9+СВЦЭМ!$D$10+'СЕТ СН'!$F$5-'СЕТ СН'!$F$17</f>
        <v>4042.9640683400003</v>
      </c>
      <c r="C14" s="36">
        <f>SUMIFS(СВЦЭМ!$C$34:$C$777,СВЦЭМ!$A$34:$A$777,$A14,СВЦЭМ!$B$34:$B$777,C$11)+'СЕТ СН'!$F$9+СВЦЭМ!$D$10+'СЕТ СН'!$F$5-'СЕТ СН'!$F$17</f>
        <v>4143.2506829900003</v>
      </c>
      <c r="D14" s="36">
        <f>SUMIFS(СВЦЭМ!$C$34:$C$777,СВЦЭМ!$A$34:$A$777,$A14,СВЦЭМ!$B$34:$B$777,D$11)+'СЕТ СН'!$F$9+СВЦЭМ!$D$10+'СЕТ СН'!$F$5-'СЕТ СН'!$F$17</f>
        <v>4204.9651106800002</v>
      </c>
      <c r="E14" s="36">
        <f>SUMIFS(СВЦЭМ!$C$34:$C$777,СВЦЭМ!$A$34:$A$777,$A14,СВЦЭМ!$B$34:$B$777,E$11)+'СЕТ СН'!$F$9+СВЦЭМ!$D$10+'СЕТ СН'!$F$5-'СЕТ СН'!$F$17</f>
        <v>4208.7442435600005</v>
      </c>
      <c r="F14" s="36">
        <f>SUMIFS(СВЦЭМ!$C$34:$C$777,СВЦЭМ!$A$34:$A$777,$A14,СВЦЭМ!$B$34:$B$777,F$11)+'СЕТ СН'!$F$9+СВЦЭМ!$D$10+'СЕТ СН'!$F$5-'СЕТ СН'!$F$17</f>
        <v>4198.8869338800005</v>
      </c>
      <c r="G14" s="36">
        <f>SUMIFS(СВЦЭМ!$C$34:$C$777,СВЦЭМ!$A$34:$A$777,$A14,СВЦЭМ!$B$34:$B$777,G$11)+'СЕТ СН'!$F$9+СВЦЭМ!$D$10+'СЕТ СН'!$F$5-'СЕТ СН'!$F$17</f>
        <v>4183.3720258700005</v>
      </c>
      <c r="H14" s="36">
        <f>SUMIFS(СВЦЭМ!$C$34:$C$777,СВЦЭМ!$A$34:$A$777,$A14,СВЦЭМ!$B$34:$B$777,H$11)+'СЕТ СН'!$F$9+СВЦЭМ!$D$10+'СЕТ СН'!$F$5-'СЕТ СН'!$F$17</f>
        <v>4153.9255837000001</v>
      </c>
      <c r="I14" s="36">
        <f>SUMIFS(СВЦЭМ!$C$34:$C$777,СВЦЭМ!$A$34:$A$777,$A14,СВЦЭМ!$B$34:$B$777,I$11)+'СЕТ СН'!$F$9+СВЦЭМ!$D$10+'СЕТ СН'!$F$5-'СЕТ СН'!$F$17</f>
        <v>4093.7308993800007</v>
      </c>
      <c r="J14" s="36">
        <f>SUMIFS(СВЦЭМ!$C$34:$C$777,СВЦЭМ!$A$34:$A$777,$A14,СВЦЭМ!$B$34:$B$777,J$11)+'СЕТ СН'!$F$9+СВЦЭМ!$D$10+'СЕТ СН'!$F$5-'СЕТ СН'!$F$17</f>
        <v>4042.3255381200006</v>
      </c>
      <c r="K14" s="36">
        <f>SUMIFS(СВЦЭМ!$C$34:$C$777,СВЦЭМ!$A$34:$A$777,$A14,СВЦЭМ!$B$34:$B$777,K$11)+'СЕТ СН'!$F$9+СВЦЭМ!$D$10+'СЕТ СН'!$F$5-'СЕТ СН'!$F$17</f>
        <v>4026.3189215100001</v>
      </c>
      <c r="L14" s="36">
        <f>SUMIFS(СВЦЭМ!$C$34:$C$777,СВЦЭМ!$A$34:$A$777,$A14,СВЦЭМ!$B$34:$B$777,L$11)+'СЕТ СН'!$F$9+СВЦЭМ!$D$10+'СЕТ СН'!$F$5-'СЕТ СН'!$F$17</f>
        <v>4028.3316378899999</v>
      </c>
      <c r="M14" s="36">
        <f>SUMIFS(СВЦЭМ!$C$34:$C$777,СВЦЭМ!$A$34:$A$777,$A14,СВЦЭМ!$B$34:$B$777,M$11)+'СЕТ СН'!$F$9+СВЦЭМ!$D$10+'СЕТ СН'!$F$5-'СЕТ СН'!$F$17</f>
        <v>4033.5741958099998</v>
      </c>
      <c r="N14" s="36">
        <f>SUMIFS(СВЦЭМ!$C$34:$C$777,СВЦЭМ!$A$34:$A$777,$A14,СВЦЭМ!$B$34:$B$777,N$11)+'СЕТ СН'!$F$9+СВЦЭМ!$D$10+'СЕТ СН'!$F$5-'СЕТ СН'!$F$17</f>
        <v>4021.1609419000006</v>
      </c>
      <c r="O14" s="36">
        <f>SUMIFS(СВЦЭМ!$C$34:$C$777,СВЦЭМ!$A$34:$A$777,$A14,СВЦЭМ!$B$34:$B$777,O$11)+'СЕТ СН'!$F$9+СВЦЭМ!$D$10+'СЕТ СН'!$F$5-'СЕТ СН'!$F$17</f>
        <v>3965.0221242600001</v>
      </c>
      <c r="P14" s="36">
        <f>SUMIFS(СВЦЭМ!$C$34:$C$777,СВЦЭМ!$A$34:$A$777,$A14,СВЦЭМ!$B$34:$B$777,P$11)+'СЕТ СН'!$F$9+СВЦЭМ!$D$10+'СЕТ СН'!$F$5-'СЕТ СН'!$F$17</f>
        <v>3901.2071075499998</v>
      </c>
      <c r="Q14" s="36">
        <f>SUMIFS(СВЦЭМ!$C$34:$C$777,СВЦЭМ!$A$34:$A$777,$A14,СВЦЭМ!$B$34:$B$777,Q$11)+'СЕТ СН'!$F$9+СВЦЭМ!$D$10+'СЕТ СН'!$F$5-'СЕТ СН'!$F$17</f>
        <v>3890.9783934400002</v>
      </c>
      <c r="R14" s="36">
        <f>SUMIFS(СВЦЭМ!$C$34:$C$777,СВЦЭМ!$A$34:$A$777,$A14,СВЦЭМ!$B$34:$B$777,R$11)+'СЕТ СН'!$F$9+СВЦЭМ!$D$10+'СЕТ СН'!$F$5-'СЕТ СН'!$F$17</f>
        <v>3867.2067039800004</v>
      </c>
      <c r="S14" s="36">
        <f>SUMIFS(СВЦЭМ!$C$34:$C$777,СВЦЭМ!$A$34:$A$777,$A14,СВЦЭМ!$B$34:$B$777,S$11)+'СЕТ СН'!$F$9+СВЦЭМ!$D$10+'СЕТ СН'!$F$5-'СЕТ СН'!$F$17</f>
        <v>3830.1213407000005</v>
      </c>
      <c r="T14" s="36">
        <f>SUMIFS(СВЦЭМ!$C$34:$C$777,СВЦЭМ!$A$34:$A$777,$A14,СВЦЭМ!$B$34:$B$777,T$11)+'СЕТ СН'!$F$9+СВЦЭМ!$D$10+'СЕТ СН'!$F$5-'СЕТ СН'!$F$17</f>
        <v>3772.0620933299997</v>
      </c>
      <c r="U14" s="36">
        <f>SUMIFS(СВЦЭМ!$C$34:$C$777,СВЦЭМ!$A$34:$A$777,$A14,СВЦЭМ!$B$34:$B$777,U$11)+'СЕТ СН'!$F$9+СВЦЭМ!$D$10+'СЕТ СН'!$F$5-'СЕТ СН'!$F$17</f>
        <v>3761.6118119900002</v>
      </c>
      <c r="V14" s="36">
        <f>SUMIFS(СВЦЭМ!$C$34:$C$777,СВЦЭМ!$A$34:$A$777,$A14,СВЦЭМ!$B$34:$B$777,V$11)+'СЕТ СН'!$F$9+СВЦЭМ!$D$10+'СЕТ СН'!$F$5-'СЕТ СН'!$F$17</f>
        <v>3787.1849837500004</v>
      </c>
      <c r="W14" s="36">
        <f>SUMIFS(СВЦЭМ!$C$34:$C$777,СВЦЭМ!$A$34:$A$777,$A14,СВЦЭМ!$B$34:$B$777,W$11)+'СЕТ СН'!$F$9+СВЦЭМ!$D$10+'СЕТ СН'!$F$5-'СЕТ СН'!$F$17</f>
        <v>3809.1818300800005</v>
      </c>
      <c r="X14" s="36">
        <f>SUMIFS(СВЦЭМ!$C$34:$C$777,СВЦЭМ!$A$34:$A$777,$A14,СВЦЭМ!$B$34:$B$777,X$11)+'СЕТ СН'!$F$9+СВЦЭМ!$D$10+'СЕТ СН'!$F$5-'СЕТ СН'!$F$17</f>
        <v>3850.1795052500001</v>
      </c>
      <c r="Y14" s="36">
        <f>SUMIFS(СВЦЭМ!$C$34:$C$777,СВЦЭМ!$A$34:$A$777,$A14,СВЦЭМ!$B$34:$B$777,Y$11)+'СЕТ СН'!$F$9+СВЦЭМ!$D$10+'СЕТ СН'!$F$5-'СЕТ СН'!$F$17</f>
        <v>3930.5645684399997</v>
      </c>
    </row>
    <row r="15" spans="1:27" ht="15.75" x14ac:dyDescent="0.2">
      <c r="A15" s="35">
        <f t="shared" si="0"/>
        <v>43408</v>
      </c>
      <c r="B15" s="36">
        <f>SUMIFS(СВЦЭМ!$C$34:$C$777,СВЦЭМ!$A$34:$A$777,$A15,СВЦЭМ!$B$34:$B$777,B$11)+'СЕТ СН'!$F$9+СВЦЭМ!$D$10+'СЕТ СН'!$F$5-'СЕТ СН'!$F$17</f>
        <v>4003.7999908100001</v>
      </c>
      <c r="C15" s="36">
        <f>SUMIFS(СВЦЭМ!$C$34:$C$777,СВЦЭМ!$A$34:$A$777,$A15,СВЦЭМ!$B$34:$B$777,C$11)+'СЕТ СН'!$F$9+СВЦЭМ!$D$10+'СЕТ СН'!$F$5-'СЕТ СН'!$F$17</f>
        <v>4107.0867785099999</v>
      </c>
      <c r="D15" s="36">
        <f>SUMIFS(СВЦЭМ!$C$34:$C$777,СВЦЭМ!$A$34:$A$777,$A15,СВЦЭМ!$B$34:$B$777,D$11)+'СЕТ СН'!$F$9+СВЦЭМ!$D$10+'СЕТ СН'!$F$5-'СЕТ СН'!$F$17</f>
        <v>4201.5072565199998</v>
      </c>
      <c r="E15" s="36">
        <f>SUMIFS(СВЦЭМ!$C$34:$C$777,СВЦЭМ!$A$34:$A$777,$A15,СВЦЭМ!$B$34:$B$777,E$11)+'СЕТ СН'!$F$9+СВЦЭМ!$D$10+'СЕТ СН'!$F$5-'СЕТ СН'!$F$17</f>
        <v>4250.5959747500001</v>
      </c>
      <c r="F15" s="36">
        <f>SUMIFS(СВЦЭМ!$C$34:$C$777,СВЦЭМ!$A$34:$A$777,$A15,СВЦЭМ!$B$34:$B$777,F$11)+'СЕТ СН'!$F$9+СВЦЭМ!$D$10+'СЕТ СН'!$F$5-'СЕТ СН'!$F$17</f>
        <v>4242.9586850700007</v>
      </c>
      <c r="G15" s="36">
        <f>SUMIFS(СВЦЭМ!$C$34:$C$777,СВЦЭМ!$A$34:$A$777,$A15,СВЦЭМ!$B$34:$B$777,G$11)+'СЕТ СН'!$F$9+СВЦЭМ!$D$10+'СЕТ СН'!$F$5-'СЕТ СН'!$F$17</f>
        <v>4227.9392140500004</v>
      </c>
      <c r="H15" s="36">
        <f>SUMIFS(СВЦЭМ!$C$34:$C$777,СВЦЭМ!$A$34:$A$777,$A15,СВЦЭМ!$B$34:$B$777,H$11)+'СЕТ СН'!$F$9+СВЦЭМ!$D$10+'СЕТ СН'!$F$5-'СЕТ СН'!$F$17</f>
        <v>4205.67754444</v>
      </c>
      <c r="I15" s="36">
        <f>SUMIFS(СВЦЭМ!$C$34:$C$777,СВЦЭМ!$A$34:$A$777,$A15,СВЦЭМ!$B$34:$B$777,I$11)+'СЕТ СН'!$F$9+СВЦЭМ!$D$10+'СЕТ СН'!$F$5-'СЕТ СН'!$F$17</f>
        <v>4164.4301003400005</v>
      </c>
      <c r="J15" s="36">
        <f>SUMIFS(СВЦЭМ!$C$34:$C$777,СВЦЭМ!$A$34:$A$777,$A15,СВЦЭМ!$B$34:$B$777,J$11)+'СЕТ СН'!$F$9+СВЦЭМ!$D$10+'СЕТ СН'!$F$5-'СЕТ СН'!$F$17</f>
        <v>4112.4997839899997</v>
      </c>
      <c r="K15" s="36">
        <f>SUMIFS(СВЦЭМ!$C$34:$C$777,СВЦЭМ!$A$34:$A$777,$A15,СВЦЭМ!$B$34:$B$777,K$11)+'СЕТ СН'!$F$9+СВЦЭМ!$D$10+'СЕТ СН'!$F$5-'СЕТ СН'!$F$17</f>
        <v>4069.5991288300002</v>
      </c>
      <c r="L15" s="36">
        <f>SUMIFS(СВЦЭМ!$C$34:$C$777,СВЦЭМ!$A$34:$A$777,$A15,СВЦЭМ!$B$34:$B$777,L$11)+'СЕТ СН'!$F$9+СВЦЭМ!$D$10+'СЕТ СН'!$F$5-'СЕТ СН'!$F$17</f>
        <v>4035.8912152700004</v>
      </c>
      <c r="M15" s="36">
        <f>SUMIFS(СВЦЭМ!$C$34:$C$777,СВЦЭМ!$A$34:$A$777,$A15,СВЦЭМ!$B$34:$B$777,M$11)+'СЕТ СН'!$F$9+СВЦЭМ!$D$10+'СЕТ СН'!$F$5-'СЕТ СН'!$F$17</f>
        <v>4027.2552862000002</v>
      </c>
      <c r="N15" s="36">
        <f>SUMIFS(СВЦЭМ!$C$34:$C$777,СВЦЭМ!$A$34:$A$777,$A15,СВЦЭМ!$B$34:$B$777,N$11)+'СЕТ СН'!$F$9+СВЦЭМ!$D$10+'СЕТ СН'!$F$5-'СЕТ СН'!$F$17</f>
        <v>3996.1555324800001</v>
      </c>
      <c r="O15" s="36">
        <f>SUMIFS(СВЦЭМ!$C$34:$C$777,СВЦЭМ!$A$34:$A$777,$A15,СВЦЭМ!$B$34:$B$777,O$11)+'СЕТ СН'!$F$9+СВЦЭМ!$D$10+'СЕТ СН'!$F$5-'СЕТ СН'!$F$17</f>
        <v>3957.7007368599998</v>
      </c>
      <c r="P15" s="36">
        <f>SUMIFS(СВЦЭМ!$C$34:$C$777,СВЦЭМ!$A$34:$A$777,$A15,СВЦЭМ!$B$34:$B$777,P$11)+'СЕТ СН'!$F$9+СВЦЭМ!$D$10+'СЕТ СН'!$F$5-'СЕТ СН'!$F$17</f>
        <v>3890.2975821500004</v>
      </c>
      <c r="Q15" s="36">
        <f>SUMIFS(СВЦЭМ!$C$34:$C$777,СВЦЭМ!$A$34:$A$777,$A15,СВЦЭМ!$B$34:$B$777,Q$11)+'СЕТ СН'!$F$9+СВЦЭМ!$D$10+'СЕТ СН'!$F$5-'СЕТ СН'!$F$17</f>
        <v>3872.98737213</v>
      </c>
      <c r="R15" s="36">
        <f>SUMIFS(СВЦЭМ!$C$34:$C$777,СВЦЭМ!$A$34:$A$777,$A15,СВЦЭМ!$B$34:$B$777,R$11)+'СЕТ СН'!$F$9+СВЦЭМ!$D$10+'СЕТ СН'!$F$5-'СЕТ СН'!$F$17</f>
        <v>3859.21164262</v>
      </c>
      <c r="S15" s="36">
        <f>SUMIFS(СВЦЭМ!$C$34:$C$777,СВЦЭМ!$A$34:$A$777,$A15,СВЦЭМ!$B$34:$B$777,S$11)+'СЕТ СН'!$F$9+СВЦЭМ!$D$10+'СЕТ СН'!$F$5-'СЕТ СН'!$F$17</f>
        <v>3830.9113864500005</v>
      </c>
      <c r="T15" s="36">
        <f>SUMIFS(СВЦЭМ!$C$34:$C$777,СВЦЭМ!$A$34:$A$777,$A15,СВЦЭМ!$B$34:$B$777,T$11)+'СЕТ СН'!$F$9+СВЦЭМ!$D$10+'СЕТ СН'!$F$5-'СЕТ СН'!$F$17</f>
        <v>3780.2734735900003</v>
      </c>
      <c r="U15" s="36">
        <f>SUMIFS(СВЦЭМ!$C$34:$C$777,СВЦЭМ!$A$34:$A$777,$A15,СВЦЭМ!$B$34:$B$777,U$11)+'СЕТ СН'!$F$9+СВЦЭМ!$D$10+'СЕТ СН'!$F$5-'СЕТ СН'!$F$17</f>
        <v>3774.19416602</v>
      </c>
      <c r="V15" s="36">
        <f>SUMIFS(СВЦЭМ!$C$34:$C$777,СВЦЭМ!$A$34:$A$777,$A15,СВЦЭМ!$B$34:$B$777,V$11)+'СЕТ СН'!$F$9+СВЦЭМ!$D$10+'СЕТ СН'!$F$5-'СЕТ СН'!$F$17</f>
        <v>3748.3164194600004</v>
      </c>
      <c r="W15" s="36">
        <f>SUMIFS(СВЦЭМ!$C$34:$C$777,СВЦЭМ!$A$34:$A$777,$A15,СВЦЭМ!$B$34:$B$777,W$11)+'СЕТ СН'!$F$9+СВЦЭМ!$D$10+'СЕТ СН'!$F$5-'СЕТ СН'!$F$17</f>
        <v>3769.7197620699999</v>
      </c>
      <c r="X15" s="36">
        <f>SUMIFS(СВЦЭМ!$C$34:$C$777,СВЦЭМ!$A$34:$A$777,$A15,СВЦЭМ!$B$34:$B$777,X$11)+'СЕТ СН'!$F$9+СВЦЭМ!$D$10+'СЕТ СН'!$F$5-'СЕТ СН'!$F$17</f>
        <v>3801.9246935000001</v>
      </c>
      <c r="Y15" s="36">
        <f>SUMIFS(СВЦЭМ!$C$34:$C$777,СВЦЭМ!$A$34:$A$777,$A15,СВЦЭМ!$B$34:$B$777,Y$11)+'СЕТ СН'!$F$9+СВЦЭМ!$D$10+'СЕТ СН'!$F$5-'СЕТ СН'!$F$17</f>
        <v>3887.8285563700001</v>
      </c>
    </row>
    <row r="16" spans="1:27" ht="15.75" x14ac:dyDescent="0.2">
      <c r="A16" s="35">
        <f t="shared" si="0"/>
        <v>43409</v>
      </c>
      <c r="B16" s="36">
        <f>SUMIFS(СВЦЭМ!$C$34:$C$777,СВЦЭМ!$A$34:$A$777,$A16,СВЦЭМ!$B$34:$B$777,B$11)+'СЕТ СН'!$F$9+СВЦЭМ!$D$10+'СЕТ СН'!$F$5-'СЕТ СН'!$F$17</f>
        <v>4017.0365176900004</v>
      </c>
      <c r="C16" s="36">
        <f>SUMIFS(СВЦЭМ!$C$34:$C$777,СВЦЭМ!$A$34:$A$777,$A16,СВЦЭМ!$B$34:$B$777,C$11)+'СЕТ СН'!$F$9+СВЦЭМ!$D$10+'СЕТ СН'!$F$5-'СЕТ СН'!$F$17</f>
        <v>4127.26819144</v>
      </c>
      <c r="D16" s="36">
        <f>SUMIFS(СВЦЭМ!$C$34:$C$777,СВЦЭМ!$A$34:$A$777,$A16,СВЦЭМ!$B$34:$B$777,D$11)+'СЕТ СН'!$F$9+СВЦЭМ!$D$10+'СЕТ СН'!$F$5-'СЕТ СН'!$F$17</f>
        <v>4228.4841815700001</v>
      </c>
      <c r="E16" s="36">
        <f>SUMIFS(СВЦЭМ!$C$34:$C$777,СВЦЭМ!$A$34:$A$777,$A16,СВЦЭМ!$B$34:$B$777,E$11)+'СЕТ СН'!$F$9+СВЦЭМ!$D$10+'СЕТ СН'!$F$5-'СЕТ СН'!$F$17</f>
        <v>4259.5334317300003</v>
      </c>
      <c r="F16" s="36">
        <f>SUMIFS(СВЦЭМ!$C$34:$C$777,СВЦЭМ!$A$34:$A$777,$A16,СВЦЭМ!$B$34:$B$777,F$11)+'СЕТ СН'!$F$9+СВЦЭМ!$D$10+'СЕТ СН'!$F$5-'СЕТ СН'!$F$17</f>
        <v>4245.3517037299998</v>
      </c>
      <c r="G16" s="36">
        <f>SUMIFS(СВЦЭМ!$C$34:$C$777,СВЦЭМ!$A$34:$A$777,$A16,СВЦЭМ!$B$34:$B$777,G$11)+'СЕТ СН'!$F$9+СВЦЭМ!$D$10+'СЕТ СН'!$F$5-'СЕТ СН'!$F$17</f>
        <v>4228.3820631099998</v>
      </c>
      <c r="H16" s="36">
        <f>SUMIFS(СВЦЭМ!$C$34:$C$777,СВЦЭМ!$A$34:$A$777,$A16,СВЦЭМ!$B$34:$B$777,H$11)+'СЕТ СН'!$F$9+СВЦЭМ!$D$10+'СЕТ СН'!$F$5-'СЕТ СН'!$F$17</f>
        <v>4202.8067213700006</v>
      </c>
      <c r="I16" s="36">
        <f>SUMIFS(СВЦЭМ!$C$34:$C$777,СВЦЭМ!$A$34:$A$777,$A16,СВЦЭМ!$B$34:$B$777,I$11)+'СЕТ СН'!$F$9+СВЦЭМ!$D$10+'СЕТ СН'!$F$5-'СЕТ СН'!$F$17</f>
        <v>4144.2710456900004</v>
      </c>
      <c r="J16" s="36">
        <f>SUMIFS(СВЦЭМ!$C$34:$C$777,СВЦЭМ!$A$34:$A$777,$A16,СВЦЭМ!$B$34:$B$777,J$11)+'СЕТ СН'!$F$9+СВЦЭМ!$D$10+'СЕТ СН'!$F$5-'СЕТ СН'!$F$17</f>
        <v>4089.59702225</v>
      </c>
      <c r="K16" s="36">
        <f>SUMIFS(СВЦЭМ!$C$34:$C$777,СВЦЭМ!$A$34:$A$777,$A16,СВЦЭМ!$B$34:$B$777,K$11)+'СЕТ СН'!$F$9+СВЦЭМ!$D$10+'СЕТ СН'!$F$5-'СЕТ СН'!$F$17</f>
        <v>4047.2463279800004</v>
      </c>
      <c r="L16" s="36">
        <f>SUMIFS(СВЦЭМ!$C$34:$C$777,СВЦЭМ!$A$34:$A$777,$A16,СВЦЭМ!$B$34:$B$777,L$11)+'СЕТ СН'!$F$9+СВЦЭМ!$D$10+'СЕТ СН'!$F$5-'СЕТ СН'!$F$17</f>
        <v>4034.8441617300005</v>
      </c>
      <c r="M16" s="36">
        <f>SUMIFS(СВЦЭМ!$C$34:$C$777,СВЦЭМ!$A$34:$A$777,$A16,СВЦЭМ!$B$34:$B$777,M$11)+'СЕТ СН'!$F$9+СВЦЭМ!$D$10+'СЕТ СН'!$F$5-'СЕТ СН'!$F$17</f>
        <v>4017.7743478600005</v>
      </c>
      <c r="N16" s="36">
        <f>SUMIFS(СВЦЭМ!$C$34:$C$777,СВЦЭМ!$A$34:$A$777,$A16,СВЦЭМ!$B$34:$B$777,N$11)+'СЕТ СН'!$F$9+СВЦЭМ!$D$10+'СЕТ СН'!$F$5-'СЕТ СН'!$F$17</f>
        <v>3987.2701894800002</v>
      </c>
      <c r="O16" s="36">
        <f>SUMIFS(СВЦЭМ!$C$34:$C$777,СВЦЭМ!$A$34:$A$777,$A16,СВЦЭМ!$B$34:$B$777,O$11)+'СЕТ СН'!$F$9+СВЦЭМ!$D$10+'СЕТ СН'!$F$5-'СЕТ СН'!$F$17</f>
        <v>3957.5893399300003</v>
      </c>
      <c r="P16" s="36">
        <f>SUMIFS(СВЦЭМ!$C$34:$C$777,СВЦЭМ!$A$34:$A$777,$A16,СВЦЭМ!$B$34:$B$777,P$11)+'СЕТ СН'!$F$9+СВЦЭМ!$D$10+'СЕТ СН'!$F$5-'СЕТ СН'!$F$17</f>
        <v>3895.1946065600005</v>
      </c>
      <c r="Q16" s="36">
        <f>SUMIFS(СВЦЭМ!$C$34:$C$777,СВЦЭМ!$A$34:$A$777,$A16,СВЦЭМ!$B$34:$B$777,Q$11)+'СЕТ СН'!$F$9+СВЦЭМ!$D$10+'СЕТ СН'!$F$5-'СЕТ СН'!$F$17</f>
        <v>3880.7919789500002</v>
      </c>
      <c r="R16" s="36">
        <f>SUMIFS(СВЦЭМ!$C$34:$C$777,СВЦЭМ!$A$34:$A$777,$A16,СВЦЭМ!$B$34:$B$777,R$11)+'СЕТ СН'!$F$9+СВЦЭМ!$D$10+'СЕТ СН'!$F$5-'СЕТ СН'!$F$17</f>
        <v>3866.3331278200003</v>
      </c>
      <c r="S16" s="36">
        <f>SUMIFS(СВЦЭМ!$C$34:$C$777,СВЦЭМ!$A$34:$A$777,$A16,СВЦЭМ!$B$34:$B$777,S$11)+'СЕТ СН'!$F$9+СВЦЭМ!$D$10+'СЕТ СН'!$F$5-'СЕТ СН'!$F$17</f>
        <v>3837.3449680200001</v>
      </c>
      <c r="T16" s="36">
        <f>SUMIFS(СВЦЭМ!$C$34:$C$777,СВЦЭМ!$A$34:$A$777,$A16,СВЦЭМ!$B$34:$B$777,T$11)+'СЕТ СН'!$F$9+СВЦЭМ!$D$10+'СЕТ СН'!$F$5-'СЕТ СН'!$F$17</f>
        <v>3792.5859930799998</v>
      </c>
      <c r="U16" s="36">
        <f>SUMIFS(СВЦЭМ!$C$34:$C$777,СВЦЭМ!$A$34:$A$777,$A16,СВЦЭМ!$B$34:$B$777,U$11)+'СЕТ СН'!$F$9+СВЦЭМ!$D$10+'СЕТ СН'!$F$5-'СЕТ СН'!$F$17</f>
        <v>3795.9935627300001</v>
      </c>
      <c r="V16" s="36">
        <f>SUMIFS(СВЦЭМ!$C$34:$C$777,СВЦЭМ!$A$34:$A$777,$A16,СВЦЭМ!$B$34:$B$777,V$11)+'СЕТ СН'!$F$9+СВЦЭМ!$D$10+'СЕТ СН'!$F$5-'СЕТ СН'!$F$17</f>
        <v>3805.5494442899999</v>
      </c>
      <c r="W16" s="36">
        <f>SUMIFS(СВЦЭМ!$C$34:$C$777,СВЦЭМ!$A$34:$A$777,$A16,СВЦЭМ!$B$34:$B$777,W$11)+'СЕТ СН'!$F$9+СВЦЭМ!$D$10+'СЕТ СН'!$F$5-'СЕТ СН'!$F$17</f>
        <v>3820.8894714400003</v>
      </c>
      <c r="X16" s="36">
        <f>SUMIFS(СВЦЭМ!$C$34:$C$777,СВЦЭМ!$A$34:$A$777,$A16,СВЦЭМ!$B$34:$B$777,X$11)+'СЕТ СН'!$F$9+СВЦЭМ!$D$10+'СЕТ СН'!$F$5-'СЕТ СН'!$F$17</f>
        <v>3837.9584318400002</v>
      </c>
      <c r="Y16" s="36">
        <f>SUMIFS(СВЦЭМ!$C$34:$C$777,СВЦЭМ!$A$34:$A$777,$A16,СВЦЭМ!$B$34:$B$777,Y$11)+'СЕТ СН'!$F$9+СВЦЭМ!$D$10+'СЕТ СН'!$F$5-'СЕТ СН'!$F$17</f>
        <v>3947.1045283600006</v>
      </c>
    </row>
    <row r="17" spans="1:25" ht="15.75" x14ac:dyDescent="0.2">
      <c r="A17" s="35">
        <f t="shared" si="0"/>
        <v>43410</v>
      </c>
      <c r="B17" s="36">
        <f>SUMIFS(СВЦЭМ!$C$34:$C$777,СВЦЭМ!$A$34:$A$777,$A17,СВЦЭМ!$B$34:$B$777,B$11)+'СЕТ СН'!$F$9+СВЦЭМ!$D$10+'СЕТ СН'!$F$5-'СЕТ СН'!$F$17</f>
        <v>4074.8871932400007</v>
      </c>
      <c r="C17" s="36">
        <f>SUMIFS(СВЦЭМ!$C$34:$C$777,СВЦЭМ!$A$34:$A$777,$A17,СВЦЭМ!$B$34:$B$777,C$11)+'СЕТ СН'!$F$9+СВЦЭМ!$D$10+'СЕТ СН'!$F$5-'СЕТ СН'!$F$17</f>
        <v>4163.7012830600006</v>
      </c>
      <c r="D17" s="36">
        <f>SUMIFS(СВЦЭМ!$C$34:$C$777,СВЦЭМ!$A$34:$A$777,$A17,СВЦЭМ!$B$34:$B$777,D$11)+'СЕТ СН'!$F$9+СВЦЭМ!$D$10+'СЕТ СН'!$F$5-'СЕТ СН'!$F$17</f>
        <v>4218.4666932400005</v>
      </c>
      <c r="E17" s="36">
        <f>SUMIFS(СВЦЭМ!$C$34:$C$777,СВЦЭМ!$A$34:$A$777,$A17,СВЦЭМ!$B$34:$B$777,E$11)+'СЕТ СН'!$F$9+СВЦЭМ!$D$10+'СЕТ СН'!$F$5-'СЕТ СН'!$F$17</f>
        <v>4225.6972516800006</v>
      </c>
      <c r="F17" s="36">
        <f>SUMIFS(СВЦЭМ!$C$34:$C$777,СВЦЭМ!$A$34:$A$777,$A17,СВЦЭМ!$B$34:$B$777,F$11)+'СЕТ СН'!$F$9+СВЦЭМ!$D$10+'СЕТ СН'!$F$5-'СЕТ СН'!$F$17</f>
        <v>4214.4008336900006</v>
      </c>
      <c r="G17" s="36">
        <f>SUMIFS(СВЦЭМ!$C$34:$C$777,СВЦЭМ!$A$34:$A$777,$A17,СВЦЭМ!$B$34:$B$777,G$11)+'СЕТ СН'!$F$9+СВЦЭМ!$D$10+'СЕТ СН'!$F$5-'СЕТ СН'!$F$17</f>
        <v>4202.6745868500002</v>
      </c>
      <c r="H17" s="36">
        <f>SUMIFS(СВЦЭМ!$C$34:$C$777,СВЦЭМ!$A$34:$A$777,$A17,СВЦЭМ!$B$34:$B$777,H$11)+'СЕТ СН'!$F$9+СВЦЭМ!$D$10+'СЕТ СН'!$F$5-'СЕТ СН'!$F$17</f>
        <v>4167.1691652300005</v>
      </c>
      <c r="I17" s="36">
        <f>SUMIFS(СВЦЭМ!$C$34:$C$777,СВЦЭМ!$A$34:$A$777,$A17,СВЦЭМ!$B$34:$B$777,I$11)+'СЕТ СН'!$F$9+СВЦЭМ!$D$10+'СЕТ СН'!$F$5-'СЕТ СН'!$F$17</f>
        <v>4074.92830727</v>
      </c>
      <c r="J17" s="36">
        <f>SUMIFS(СВЦЭМ!$C$34:$C$777,СВЦЭМ!$A$34:$A$777,$A17,СВЦЭМ!$B$34:$B$777,J$11)+'СЕТ СН'!$F$9+СВЦЭМ!$D$10+'СЕТ СН'!$F$5-'СЕТ СН'!$F$17</f>
        <v>4038.1573800200003</v>
      </c>
      <c r="K17" s="36">
        <f>SUMIFS(СВЦЭМ!$C$34:$C$777,СВЦЭМ!$A$34:$A$777,$A17,СВЦЭМ!$B$34:$B$777,K$11)+'СЕТ СН'!$F$9+СВЦЭМ!$D$10+'СЕТ СН'!$F$5-'СЕТ СН'!$F$17</f>
        <v>4050.1795268300002</v>
      </c>
      <c r="L17" s="36">
        <f>SUMIFS(СВЦЭМ!$C$34:$C$777,СВЦЭМ!$A$34:$A$777,$A17,СВЦЭМ!$B$34:$B$777,L$11)+'СЕТ СН'!$F$9+СВЦЭМ!$D$10+'СЕТ СН'!$F$5-'СЕТ СН'!$F$17</f>
        <v>4062.1485605600001</v>
      </c>
      <c r="M17" s="36">
        <f>SUMIFS(СВЦЭМ!$C$34:$C$777,СВЦЭМ!$A$34:$A$777,$A17,СВЦЭМ!$B$34:$B$777,M$11)+'СЕТ СН'!$F$9+СВЦЭМ!$D$10+'СЕТ СН'!$F$5-'СЕТ СН'!$F$17</f>
        <v>4042.1780653699998</v>
      </c>
      <c r="N17" s="36">
        <f>SUMIFS(СВЦЭМ!$C$34:$C$777,СВЦЭМ!$A$34:$A$777,$A17,СВЦЭМ!$B$34:$B$777,N$11)+'СЕТ СН'!$F$9+СВЦЭМ!$D$10+'СЕТ СН'!$F$5-'СЕТ СН'!$F$17</f>
        <v>4003.4973085299998</v>
      </c>
      <c r="O17" s="36">
        <f>SUMIFS(СВЦЭМ!$C$34:$C$777,СВЦЭМ!$A$34:$A$777,$A17,СВЦЭМ!$B$34:$B$777,O$11)+'СЕТ СН'!$F$9+СВЦЭМ!$D$10+'СЕТ СН'!$F$5-'СЕТ СН'!$F$17</f>
        <v>3959.4322755399999</v>
      </c>
      <c r="P17" s="36">
        <f>SUMIFS(СВЦЭМ!$C$34:$C$777,СВЦЭМ!$A$34:$A$777,$A17,СВЦЭМ!$B$34:$B$777,P$11)+'СЕТ СН'!$F$9+СВЦЭМ!$D$10+'СЕТ СН'!$F$5-'СЕТ СН'!$F$17</f>
        <v>3893.3078464600003</v>
      </c>
      <c r="Q17" s="36">
        <f>SUMIFS(СВЦЭМ!$C$34:$C$777,СВЦЭМ!$A$34:$A$777,$A17,СВЦЭМ!$B$34:$B$777,Q$11)+'СЕТ СН'!$F$9+СВЦЭМ!$D$10+'СЕТ СН'!$F$5-'СЕТ СН'!$F$17</f>
        <v>3871.7450747100002</v>
      </c>
      <c r="R17" s="36">
        <f>SUMIFS(СВЦЭМ!$C$34:$C$777,СВЦЭМ!$A$34:$A$777,$A17,СВЦЭМ!$B$34:$B$777,R$11)+'СЕТ СН'!$F$9+СВЦЭМ!$D$10+'СЕТ СН'!$F$5-'СЕТ СН'!$F$17</f>
        <v>3874.1128451300001</v>
      </c>
      <c r="S17" s="36">
        <f>SUMIFS(СВЦЭМ!$C$34:$C$777,СВЦЭМ!$A$34:$A$777,$A17,СВЦЭМ!$B$34:$B$777,S$11)+'СЕТ СН'!$F$9+СВЦЭМ!$D$10+'СЕТ СН'!$F$5-'СЕТ СН'!$F$17</f>
        <v>3864.2172598500001</v>
      </c>
      <c r="T17" s="36">
        <f>SUMIFS(СВЦЭМ!$C$34:$C$777,СВЦЭМ!$A$34:$A$777,$A17,СВЦЭМ!$B$34:$B$777,T$11)+'СЕТ СН'!$F$9+СВЦЭМ!$D$10+'СЕТ СН'!$F$5-'СЕТ СН'!$F$17</f>
        <v>3839.1856315800005</v>
      </c>
      <c r="U17" s="36">
        <f>SUMIFS(СВЦЭМ!$C$34:$C$777,СВЦЭМ!$A$34:$A$777,$A17,СВЦЭМ!$B$34:$B$777,U$11)+'СЕТ СН'!$F$9+СВЦЭМ!$D$10+'СЕТ СН'!$F$5-'СЕТ СН'!$F$17</f>
        <v>3847.8169174499999</v>
      </c>
      <c r="V17" s="36">
        <f>SUMIFS(СВЦЭМ!$C$34:$C$777,СВЦЭМ!$A$34:$A$777,$A17,СВЦЭМ!$B$34:$B$777,V$11)+'СЕТ СН'!$F$9+СВЦЭМ!$D$10+'СЕТ СН'!$F$5-'СЕТ СН'!$F$17</f>
        <v>3861.8698648700001</v>
      </c>
      <c r="W17" s="36">
        <f>SUMIFS(СВЦЭМ!$C$34:$C$777,СВЦЭМ!$A$34:$A$777,$A17,СВЦЭМ!$B$34:$B$777,W$11)+'СЕТ СН'!$F$9+СВЦЭМ!$D$10+'СЕТ СН'!$F$5-'СЕТ СН'!$F$17</f>
        <v>3870.51249852</v>
      </c>
      <c r="X17" s="36">
        <f>SUMIFS(СВЦЭМ!$C$34:$C$777,СВЦЭМ!$A$34:$A$777,$A17,СВЦЭМ!$B$34:$B$777,X$11)+'СЕТ СН'!$F$9+СВЦЭМ!$D$10+'СЕТ СН'!$F$5-'СЕТ СН'!$F$17</f>
        <v>3886.41969926</v>
      </c>
      <c r="Y17" s="36">
        <f>SUMIFS(СВЦЭМ!$C$34:$C$777,СВЦЭМ!$A$34:$A$777,$A17,СВЦЭМ!$B$34:$B$777,Y$11)+'СЕТ СН'!$F$9+СВЦЭМ!$D$10+'СЕТ СН'!$F$5-'СЕТ СН'!$F$17</f>
        <v>3985.67676665</v>
      </c>
    </row>
    <row r="18" spans="1:25" ht="15.75" x14ac:dyDescent="0.2">
      <c r="A18" s="35">
        <f t="shared" si="0"/>
        <v>43411</v>
      </c>
      <c r="B18" s="36">
        <f>SUMIFS(СВЦЭМ!$C$34:$C$777,СВЦЭМ!$A$34:$A$777,$A18,СВЦЭМ!$B$34:$B$777,B$11)+'СЕТ СН'!$F$9+СВЦЭМ!$D$10+'СЕТ СН'!$F$5-'СЕТ СН'!$F$17</f>
        <v>4117.7117908999999</v>
      </c>
      <c r="C18" s="36">
        <f>SUMIFS(СВЦЭМ!$C$34:$C$777,СВЦЭМ!$A$34:$A$777,$A18,СВЦЭМ!$B$34:$B$777,C$11)+'СЕТ СН'!$F$9+СВЦЭМ!$D$10+'СЕТ СН'!$F$5-'СЕТ СН'!$F$17</f>
        <v>4201.9681362800002</v>
      </c>
      <c r="D18" s="36">
        <f>SUMIFS(СВЦЭМ!$C$34:$C$777,СВЦЭМ!$A$34:$A$777,$A18,СВЦЭМ!$B$34:$B$777,D$11)+'СЕТ СН'!$F$9+СВЦЭМ!$D$10+'СЕТ СН'!$F$5-'СЕТ СН'!$F$17</f>
        <v>4279.75892002</v>
      </c>
      <c r="E18" s="36">
        <f>SUMIFS(СВЦЭМ!$C$34:$C$777,СВЦЭМ!$A$34:$A$777,$A18,СВЦЭМ!$B$34:$B$777,E$11)+'СЕТ СН'!$F$9+СВЦЭМ!$D$10+'СЕТ СН'!$F$5-'СЕТ СН'!$F$17</f>
        <v>4280.4508269500002</v>
      </c>
      <c r="F18" s="36">
        <f>SUMIFS(СВЦЭМ!$C$34:$C$777,СВЦЭМ!$A$34:$A$777,$A18,СВЦЭМ!$B$34:$B$777,F$11)+'СЕТ СН'!$F$9+СВЦЭМ!$D$10+'СЕТ СН'!$F$5-'СЕТ СН'!$F$17</f>
        <v>4276.4162174800003</v>
      </c>
      <c r="G18" s="36">
        <f>SUMIFS(СВЦЭМ!$C$34:$C$777,СВЦЭМ!$A$34:$A$777,$A18,СВЦЭМ!$B$34:$B$777,G$11)+'СЕТ СН'!$F$9+СВЦЭМ!$D$10+'СЕТ СН'!$F$5-'СЕТ СН'!$F$17</f>
        <v>4252.6307365700004</v>
      </c>
      <c r="H18" s="36">
        <f>SUMIFS(СВЦЭМ!$C$34:$C$777,СВЦЭМ!$A$34:$A$777,$A18,СВЦЭМ!$B$34:$B$777,H$11)+'СЕТ СН'!$F$9+СВЦЭМ!$D$10+'СЕТ СН'!$F$5-'СЕТ СН'!$F$17</f>
        <v>4193.0236387300001</v>
      </c>
      <c r="I18" s="36">
        <f>SUMIFS(СВЦЭМ!$C$34:$C$777,СВЦЭМ!$A$34:$A$777,$A18,СВЦЭМ!$B$34:$B$777,I$11)+'СЕТ СН'!$F$9+СВЦЭМ!$D$10+'СЕТ СН'!$F$5-'СЕТ СН'!$F$17</f>
        <v>4107.1332306900003</v>
      </c>
      <c r="J18" s="36">
        <f>SUMIFS(СВЦЭМ!$C$34:$C$777,СВЦЭМ!$A$34:$A$777,$A18,СВЦЭМ!$B$34:$B$777,J$11)+'СЕТ СН'!$F$9+СВЦЭМ!$D$10+'СЕТ СН'!$F$5-'СЕТ СН'!$F$17</f>
        <v>4072.8168125800003</v>
      </c>
      <c r="K18" s="36">
        <f>SUMIFS(СВЦЭМ!$C$34:$C$777,СВЦЭМ!$A$34:$A$777,$A18,СВЦЭМ!$B$34:$B$777,K$11)+'СЕТ СН'!$F$9+СВЦЭМ!$D$10+'СЕТ СН'!$F$5-'СЕТ СН'!$F$17</f>
        <v>4059.7331813500005</v>
      </c>
      <c r="L18" s="36">
        <f>SUMIFS(СВЦЭМ!$C$34:$C$777,СВЦЭМ!$A$34:$A$777,$A18,СВЦЭМ!$B$34:$B$777,L$11)+'СЕТ СН'!$F$9+СВЦЭМ!$D$10+'СЕТ СН'!$F$5-'СЕТ СН'!$F$17</f>
        <v>4056.0101103200004</v>
      </c>
      <c r="M18" s="36">
        <f>SUMIFS(СВЦЭМ!$C$34:$C$777,СВЦЭМ!$A$34:$A$777,$A18,СВЦЭМ!$B$34:$B$777,M$11)+'СЕТ СН'!$F$9+СВЦЭМ!$D$10+'СЕТ СН'!$F$5-'СЕТ СН'!$F$17</f>
        <v>4062.4448361000004</v>
      </c>
      <c r="N18" s="36">
        <f>SUMIFS(СВЦЭМ!$C$34:$C$777,СВЦЭМ!$A$34:$A$777,$A18,СВЦЭМ!$B$34:$B$777,N$11)+'СЕТ СН'!$F$9+СВЦЭМ!$D$10+'СЕТ СН'!$F$5-'СЕТ СН'!$F$17</f>
        <v>4034.3352208000006</v>
      </c>
      <c r="O18" s="36">
        <f>SUMIFS(СВЦЭМ!$C$34:$C$777,СВЦЭМ!$A$34:$A$777,$A18,СВЦЭМ!$B$34:$B$777,O$11)+'СЕТ СН'!$F$9+СВЦЭМ!$D$10+'СЕТ СН'!$F$5-'СЕТ СН'!$F$17</f>
        <v>3982.1869204000004</v>
      </c>
      <c r="P18" s="36">
        <f>SUMIFS(СВЦЭМ!$C$34:$C$777,СВЦЭМ!$A$34:$A$777,$A18,СВЦЭМ!$B$34:$B$777,P$11)+'СЕТ СН'!$F$9+СВЦЭМ!$D$10+'СЕТ СН'!$F$5-'СЕТ СН'!$F$17</f>
        <v>3910.9953715800002</v>
      </c>
      <c r="Q18" s="36">
        <f>SUMIFS(СВЦЭМ!$C$34:$C$777,СВЦЭМ!$A$34:$A$777,$A18,СВЦЭМ!$B$34:$B$777,Q$11)+'СЕТ СН'!$F$9+СВЦЭМ!$D$10+'СЕТ СН'!$F$5-'СЕТ СН'!$F$17</f>
        <v>3889.5545249100005</v>
      </c>
      <c r="R18" s="36">
        <f>SUMIFS(СВЦЭМ!$C$34:$C$777,СВЦЭМ!$A$34:$A$777,$A18,СВЦЭМ!$B$34:$B$777,R$11)+'СЕТ СН'!$F$9+СВЦЭМ!$D$10+'СЕТ СН'!$F$5-'СЕТ СН'!$F$17</f>
        <v>3888.4167759900001</v>
      </c>
      <c r="S18" s="36">
        <f>SUMIFS(СВЦЭМ!$C$34:$C$777,СВЦЭМ!$A$34:$A$777,$A18,СВЦЭМ!$B$34:$B$777,S$11)+'СЕТ СН'!$F$9+СВЦЭМ!$D$10+'СЕТ СН'!$F$5-'СЕТ СН'!$F$17</f>
        <v>3889.5998217300003</v>
      </c>
      <c r="T18" s="36">
        <f>SUMIFS(СВЦЭМ!$C$34:$C$777,СВЦЭМ!$A$34:$A$777,$A18,СВЦЭМ!$B$34:$B$777,T$11)+'СЕТ СН'!$F$9+СВЦЭМ!$D$10+'СЕТ СН'!$F$5-'СЕТ СН'!$F$17</f>
        <v>3860.0713012599999</v>
      </c>
      <c r="U18" s="36">
        <f>SUMIFS(СВЦЭМ!$C$34:$C$777,СВЦЭМ!$A$34:$A$777,$A18,СВЦЭМ!$B$34:$B$777,U$11)+'СЕТ СН'!$F$9+СВЦЭМ!$D$10+'СЕТ СН'!$F$5-'СЕТ СН'!$F$17</f>
        <v>3869.0614377900001</v>
      </c>
      <c r="V18" s="36">
        <f>SUMIFS(СВЦЭМ!$C$34:$C$777,СВЦЭМ!$A$34:$A$777,$A18,СВЦЭМ!$B$34:$B$777,V$11)+'СЕТ СН'!$F$9+СВЦЭМ!$D$10+'СЕТ СН'!$F$5-'СЕТ СН'!$F$17</f>
        <v>3869.2461060799997</v>
      </c>
      <c r="W18" s="36">
        <f>SUMIFS(СВЦЭМ!$C$34:$C$777,СВЦЭМ!$A$34:$A$777,$A18,СВЦЭМ!$B$34:$B$777,W$11)+'СЕТ СН'!$F$9+СВЦЭМ!$D$10+'СЕТ СН'!$F$5-'СЕТ СН'!$F$17</f>
        <v>3876.9387263600001</v>
      </c>
      <c r="X18" s="36">
        <f>SUMIFS(СВЦЭМ!$C$34:$C$777,СВЦЭМ!$A$34:$A$777,$A18,СВЦЭМ!$B$34:$B$777,X$11)+'СЕТ СН'!$F$9+СВЦЭМ!$D$10+'СЕТ СН'!$F$5-'СЕТ СН'!$F$17</f>
        <v>3883.4545878999998</v>
      </c>
      <c r="Y18" s="36">
        <f>SUMIFS(СВЦЭМ!$C$34:$C$777,СВЦЭМ!$A$34:$A$777,$A18,СВЦЭМ!$B$34:$B$777,Y$11)+'СЕТ СН'!$F$9+СВЦЭМ!$D$10+'СЕТ СН'!$F$5-'СЕТ СН'!$F$17</f>
        <v>3978.5478439999997</v>
      </c>
    </row>
    <row r="19" spans="1:25" ht="15.75" x14ac:dyDescent="0.2">
      <c r="A19" s="35">
        <f t="shared" si="0"/>
        <v>43412</v>
      </c>
      <c r="B19" s="36">
        <f>SUMIFS(СВЦЭМ!$C$34:$C$777,СВЦЭМ!$A$34:$A$777,$A19,СВЦЭМ!$B$34:$B$777,B$11)+'СЕТ СН'!$F$9+СВЦЭМ!$D$10+'СЕТ СН'!$F$5-'СЕТ СН'!$F$17</f>
        <v>4094.8697160800002</v>
      </c>
      <c r="C19" s="36">
        <f>SUMIFS(СВЦЭМ!$C$34:$C$777,СВЦЭМ!$A$34:$A$777,$A19,СВЦЭМ!$B$34:$B$777,C$11)+'СЕТ СН'!$F$9+СВЦЭМ!$D$10+'СЕТ СН'!$F$5-'СЕТ СН'!$F$17</f>
        <v>4200.5772176600003</v>
      </c>
      <c r="D19" s="36">
        <f>SUMIFS(СВЦЭМ!$C$34:$C$777,СВЦЭМ!$A$34:$A$777,$A19,СВЦЭМ!$B$34:$B$777,D$11)+'СЕТ СН'!$F$9+СВЦЭМ!$D$10+'СЕТ СН'!$F$5-'СЕТ СН'!$F$17</f>
        <v>4241.0237419800005</v>
      </c>
      <c r="E19" s="36">
        <f>SUMIFS(СВЦЭМ!$C$34:$C$777,СВЦЭМ!$A$34:$A$777,$A19,СВЦЭМ!$B$34:$B$777,E$11)+'СЕТ СН'!$F$9+СВЦЭМ!$D$10+'СЕТ СН'!$F$5-'СЕТ СН'!$F$17</f>
        <v>4236.5451928299999</v>
      </c>
      <c r="F19" s="36">
        <f>SUMIFS(СВЦЭМ!$C$34:$C$777,СВЦЭМ!$A$34:$A$777,$A19,СВЦЭМ!$B$34:$B$777,F$11)+'СЕТ СН'!$F$9+СВЦЭМ!$D$10+'СЕТ СН'!$F$5-'СЕТ СН'!$F$17</f>
        <v>4237.5840066200008</v>
      </c>
      <c r="G19" s="36">
        <f>SUMIFS(СВЦЭМ!$C$34:$C$777,СВЦЭМ!$A$34:$A$777,$A19,СВЦЭМ!$B$34:$B$777,G$11)+'СЕТ СН'!$F$9+СВЦЭМ!$D$10+'СЕТ СН'!$F$5-'СЕТ СН'!$F$17</f>
        <v>4238.4395262099997</v>
      </c>
      <c r="H19" s="36">
        <f>SUMIFS(СВЦЭМ!$C$34:$C$777,СВЦЭМ!$A$34:$A$777,$A19,СВЦЭМ!$B$34:$B$777,H$11)+'СЕТ СН'!$F$9+СВЦЭМ!$D$10+'СЕТ СН'!$F$5-'СЕТ СН'!$F$17</f>
        <v>4169.8387670700004</v>
      </c>
      <c r="I19" s="36">
        <f>SUMIFS(СВЦЭМ!$C$34:$C$777,СВЦЭМ!$A$34:$A$777,$A19,СВЦЭМ!$B$34:$B$777,I$11)+'СЕТ СН'!$F$9+СВЦЭМ!$D$10+'СЕТ СН'!$F$5-'СЕТ СН'!$F$17</f>
        <v>4064.2298209099999</v>
      </c>
      <c r="J19" s="36">
        <f>SUMIFS(СВЦЭМ!$C$34:$C$777,СВЦЭМ!$A$34:$A$777,$A19,СВЦЭМ!$B$34:$B$777,J$11)+'СЕТ СН'!$F$9+СВЦЭМ!$D$10+'СЕТ СН'!$F$5-'СЕТ СН'!$F$17</f>
        <v>4047.3683622400004</v>
      </c>
      <c r="K19" s="36">
        <f>SUMIFS(СВЦЭМ!$C$34:$C$777,СВЦЭМ!$A$34:$A$777,$A19,СВЦЭМ!$B$34:$B$777,K$11)+'СЕТ СН'!$F$9+СВЦЭМ!$D$10+'СЕТ СН'!$F$5-'СЕТ СН'!$F$17</f>
        <v>4039.0583643199998</v>
      </c>
      <c r="L19" s="36">
        <f>SUMIFS(СВЦЭМ!$C$34:$C$777,СВЦЭМ!$A$34:$A$777,$A19,СВЦЭМ!$B$34:$B$777,L$11)+'СЕТ СН'!$F$9+СВЦЭМ!$D$10+'СЕТ СН'!$F$5-'СЕТ СН'!$F$17</f>
        <v>4036.7809531400007</v>
      </c>
      <c r="M19" s="36">
        <f>SUMIFS(СВЦЭМ!$C$34:$C$777,СВЦЭМ!$A$34:$A$777,$A19,СВЦЭМ!$B$34:$B$777,M$11)+'СЕТ СН'!$F$9+СВЦЭМ!$D$10+'СЕТ СН'!$F$5-'СЕТ СН'!$F$17</f>
        <v>4040.8232468100005</v>
      </c>
      <c r="N19" s="36">
        <f>SUMIFS(СВЦЭМ!$C$34:$C$777,СВЦЭМ!$A$34:$A$777,$A19,СВЦЭМ!$B$34:$B$777,N$11)+'СЕТ СН'!$F$9+СВЦЭМ!$D$10+'СЕТ СН'!$F$5-'СЕТ СН'!$F$17</f>
        <v>4017.1278116399999</v>
      </c>
      <c r="O19" s="36">
        <f>SUMIFS(СВЦЭМ!$C$34:$C$777,СВЦЭМ!$A$34:$A$777,$A19,СВЦЭМ!$B$34:$B$777,O$11)+'СЕТ СН'!$F$9+СВЦЭМ!$D$10+'СЕТ СН'!$F$5-'СЕТ СН'!$F$17</f>
        <v>3951.1175542199999</v>
      </c>
      <c r="P19" s="36">
        <f>SUMIFS(СВЦЭМ!$C$34:$C$777,СВЦЭМ!$A$34:$A$777,$A19,СВЦЭМ!$B$34:$B$777,P$11)+'СЕТ СН'!$F$9+СВЦЭМ!$D$10+'СЕТ СН'!$F$5-'СЕТ СН'!$F$17</f>
        <v>3891.0826733000004</v>
      </c>
      <c r="Q19" s="36">
        <f>SUMIFS(СВЦЭМ!$C$34:$C$777,СВЦЭМ!$A$34:$A$777,$A19,СВЦЭМ!$B$34:$B$777,Q$11)+'СЕТ СН'!$F$9+СВЦЭМ!$D$10+'СЕТ СН'!$F$5-'СЕТ СН'!$F$17</f>
        <v>3881.3153758099998</v>
      </c>
      <c r="R19" s="36">
        <f>SUMIFS(СВЦЭМ!$C$34:$C$777,СВЦЭМ!$A$34:$A$777,$A19,СВЦЭМ!$B$34:$B$777,R$11)+'СЕТ СН'!$F$9+СВЦЭМ!$D$10+'СЕТ СН'!$F$5-'СЕТ СН'!$F$17</f>
        <v>3885.6962551200004</v>
      </c>
      <c r="S19" s="36">
        <f>SUMIFS(СВЦЭМ!$C$34:$C$777,СВЦЭМ!$A$34:$A$777,$A19,СВЦЭМ!$B$34:$B$777,S$11)+'СЕТ СН'!$F$9+СВЦЭМ!$D$10+'СЕТ СН'!$F$5-'СЕТ СН'!$F$17</f>
        <v>3874.5887973700001</v>
      </c>
      <c r="T19" s="36">
        <f>SUMIFS(СВЦЭМ!$C$34:$C$777,СВЦЭМ!$A$34:$A$777,$A19,СВЦЭМ!$B$34:$B$777,T$11)+'СЕТ СН'!$F$9+СВЦЭМ!$D$10+'СЕТ СН'!$F$5-'СЕТ СН'!$F$17</f>
        <v>3840.7247122999997</v>
      </c>
      <c r="U19" s="36">
        <f>SUMIFS(СВЦЭМ!$C$34:$C$777,СВЦЭМ!$A$34:$A$777,$A19,СВЦЭМ!$B$34:$B$777,U$11)+'СЕТ СН'!$F$9+СВЦЭМ!$D$10+'СЕТ СН'!$F$5-'СЕТ СН'!$F$17</f>
        <v>3859.5348062399999</v>
      </c>
      <c r="V19" s="36">
        <f>SUMIFS(СВЦЭМ!$C$34:$C$777,СВЦЭМ!$A$34:$A$777,$A19,СВЦЭМ!$B$34:$B$777,V$11)+'СЕТ СН'!$F$9+СВЦЭМ!$D$10+'СЕТ СН'!$F$5-'СЕТ СН'!$F$17</f>
        <v>3869.6306670000004</v>
      </c>
      <c r="W19" s="36">
        <f>SUMIFS(СВЦЭМ!$C$34:$C$777,СВЦЭМ!$A$34:$A$777,$A19,СВЦЭМ!$B$34:$B$777,W$11)+'СЕТ СН'!$F$9+СВЦЭМ!$D$10+'СЕТ СН'!$F$5-'СЕТ СН'!$F$17</f>
        <v>3868.5883541599997</v>
      </c>
      <c r="X19" s="36">
        <f>SUMIFS(СВЦЭМ!$C$34:$C$777,СВЦЭМ!$A$34:$A$777,$A19,СВЦЭМ!$B$34:$B$777,X$11)+'СЕТ СН'!$F$9+СВЦЭМ!$D$10+'СЕТ СН'!$F$5-'СЕТ СН'!$F$17</f>
        <v>3890.4848650900003</v>
      </c>
      <c r="Y19" s="36">
        <f>SUMIFS(СВЦЭМ!$C$34:$C$777,СВЦЭМ!$A$34:$A$777,$A19,СВЦЭМ!$B$34:$B$777,Y$11)+'СЕТ СН'!$F$9+СВЦЭМ!$D$10+'СЕТ СН'!$F$5-'СЕТ СН'!$F$17</f>
        <v>3996.1983388600001</v>
      </c>
    </row>
    <row r="20" spans="1:25" ht="15.75" x14ac:dyDescent="0.2">
      <c r="A20" s="35">
        <f t="shared" si="0"/>
        <v>43413</v>
      </c>
      <c r="B20" s="36">
        <f>SUMIFS(СВЦЭМ!$C$34:$C$777,СВЦЭМ!$A$34:$A$777,$A20,СВЦЭМ!$B$34:$B$777,B$11)+'СЕТ СН'!$F$9+СВЦЭМ!$D$10+'СЕТ СН'!$F$5-'СЕТ СН'!$F$17</f>
        <v>4109.2369808400008</v>
      </c>
      <c r="C20" s="36">
        <f>SUMIFS(СВЦЭМ!$C$34:$C$777,СВЦЭМ!$A$34:$A$777,$A20,СВЦЭМ!$B$34:$B$777,C$11)+'СЕТ СН'!$F$9+СВЦЭМ!$D$10+'СЕТ СН'!$F$5-'СЕТ СН'!$F$17</f>
        <v>4176.3323983400005</v>
      </c>
      <c r="D20" s="36">
        <f>SUMIFS(СВЦЭМ!$C$34:$C$777,СВЦЭМ!$A$34:$A$777,$A20,СВЦЭМ!$B$34:$B$777,D$11)+'СЕТ СН'!$F$9+СВЦЭМ!$D$10+'СЕТ СН'!$F$5-'СЕТ СН'!$F$17</f>
        <v>4254.76981505</v>
      </c>
      <c r="E20" s="36">
        <f>SUMIFS(СВЦЭМ!$C$34:$C$777,СВЦЭМ!$A$34:$A$777,$A20,СВЦЭМ!$B$34:$B$777,E$11)+'СЕТ СН'!$F$9+СВЦЭМ!$D$10+'СЕТ СН'!$F$5-'СЕТ СН'!$F$17</f>
        <v>4266.1847835799999</v>
      </c>
      <c r="F20" s="36">
        <f>SUMIFS(СВЦЭМ!$C$34:$C$777,СВЦЭМ!$A$34:$A$777,$A20,СВЦЭМ!$B$34:$B$777,F$11)+'СЕТ СН'!$F$9+СВЦЭМ!$D$10+'СЕТ СН'!$F$5-'СЕТ СН'!$F$17</f>
        <v>4249.9035210299999</v>
      </c>
      <c r="G20" s="36">
        <f>SUMIFS(СВЦЭМ!$C$34:$C$777,СВЦЭМ!$A$34:$A$777,$A20,СВЦЭМ!$B$34:$B$777,G$11)+'СЕТ СН'!$F$9+СВЦЭМ!$D$10+'СЕТ СН'!$F$5-'СЕТ СН'!$F$17</f>
        <v>4226.3393517200002</v>
      </c>
      <c r="H20" s="36">
        <f>SUMIFS(СВЦЭМ!$C$34:$C$777,СВЦЭМ!$A$34:$A$777,$A20,СВЦЭМ!$B$34:$B$777,H$11)+'СЕТ СН'!$F$9+СВЦЭМ!$D$10+'СЕТ СН'!$F$5-'СЕТ СН'!$F$17</f>
        <v>4165.8804396200003</v>
      </c>
      <c r="I20" s="36">
        <f>SUMIFS(СВЦЭМ!$C$34:$C$777,СВЦЭМ!$A$34:$A$777,$A20,СВЦЭМ!$B$34:$B$777,I$11)+'СЕТ СН'!$F$9+СВЦЭМ!$D$10+'СЕТ СН'!$F$5-'СЕТ СН'!$F$17</f>
        <v>4087.3767774500002</v>
      </c>
      <c r="J20" s="36">
        <f>SUMIFS(СВЦЭМ!$C$34:$C$777,СВЦЭМ!$A$34:$A$777,$A20,СВЦЭМ!$B$34:$B$777,J$11)+'СЕТ СН'!$F$9+СВЦЭМ!$D$10+'СЕТ СН'!$F$5-'СЕТ СН'!$F$17</f>
        <v>4068.8527878900004</v>
      </c>
      <c r="K20" s="36">
        <f>SUMIFS(СВЦЭМ!$C$34:$C$777,СВЦЭМ!$A$34:$A$777,$A20,СВЦЭМ!$B$34:$B$777,K$11)+'СЕТ СН'!$F$9+СВЦЭМ!$D$10+'СЕТ СН'!$F$5-'СЕТ СН'!$F$17</f>
        <v>4060.5308112400007</v>
      </c>
      <c r="L20" s="36">
        <f>SUMIFS(СВЦЭМ!$C$34:$C$777,СВЦЭМ!$A$34:$A$777,$A20,СВЦЭМ!$B$34:$B$777,L$11)+'СЕТ СН'!$F$9+СВЦЭМ!$D$10+'СЕТ СН'!$F$5-'СЕТ СН'!$F$17</f>
        <v>4048.7543323</v>
      </c>
      <c r="M20" s="36">
        <f>SUMIFS(СВЦЭМ!$C$34:$C$777,СВЦЭМ!$A$34:$A$777,$A20,СВЦЭМ!$B$34:$B$777,M$11)+'СЕТ СН'!$F$9+СВЦЭМ!$D$10+'СЕТ СН'!$F$5-'СЕТ СН'!$F$17</f>
        <v>4036.47570034</v>
      </c>
      <c r="N20" s="36">
        <f>SUMIFS(СВЦЭМ!$C$34:$C$777,СВЦЭМ!$A$34:$A$777,$A20,СВЦЭМ!$B$34:$B$777,N$11)+'СЕТ СН'!$F$9+СВЦЭМ!$D$10+'СЕТ СН'!$F$5-'СЕТ СН'!$F$17</f>
        <v>3991.0535145700005</v>
      </c>
      <c r="O20" s="36">
        <f>SUMIFS(СВЦЭМ!$C$34:$C$777,СВЦЭМ!$A$34:$A$777,$A20,СВЦЭМ!$B$34:$B$777,O$11)+'СЕТ СН'!$F$9+СВЦЭМ!$D$10+'СЕТ СН'!$F$5-'СЕТ СН'!$F$17</f>
        <v>3928.4222907800004</v>
      </c>
      <c r="P20" s="36">
        <f>SUMIFS(СВЦЭМ!$C$34:$C$777,СВЦЭМ!$A$34:$A$777,$A20,СВЦЭМ!$B$34:$B$777,P$11)+'СЕТ СН'!$F$9+СВЦЭМ!$D$10+'СЕТ СН'!$F$5-'СЕТ СН'!$F$17</f>
        <v>3862.9198712899997</v>
      </c>
      <c r="Q20" s="36">
        <f>SUMIFS(СВЦЭМ!$C$34:$C$777,СВЦЭМ!$A$34:$A$777,$A20,СВЦЭМ!$B$34:$B$777,Q$11)+'СЕТ СН'!$F$9+СВЦЭМ!$D$10+'СЕТ СН'!$F$5-'СЕТ СН'!$F$17</f>
        <v>3853.2131242699998</v>
      </c>
      <c r="R20" s="36">
        <f>SUMIFS(СВЦЭМ!$C$34:$C$777,СВЦЭМ!$A$34:$A$777,$A20,СВЦЭМ!$B$34:$B$777,R$11)+'СЕТ СН'!$F$9+СВЦЭМ!$D$10+'СЕТ СН'!$F$5-'СЕТ СН'!$F$17</f>
        <v>3855.5728038200004</v>
      </c>
      <c r="S20" s="36">
        <f>SUMIFS(СВЦЭМ!$C$34:$C$777,СВЦЭМ!$A$34:$A$777,$A20,СВЦЭМ!$B$34:$B$777,S$11)+'СЕТ СН'!$F$9+СВЦЭМ!$D$10+'СЕТ СН'!$F$5-'СЕТ СН'!$F$17</f>
        <v>3844.9142228999999</v>
      </c>
      <c r="T20" s="36">
        <f>SUMIFS(СВЦЭМ!$C$34:$C$777,СВЦЭМ!$A$34:$A$777,$A20,СВЦЭМ!$B$34:$B$777,T$11)+'СЕТ СН'!$F$9+СВЦЭМ!$D$10+'СЕТ СН'!$F$5-'СЕТ СН'!$F$17</f>
        <v>3841.8134178500004</v>
      </c>
      <c r="U20" s="36">
        <f>SUMIFS(СВЦЭМ!$C$34:$C$777,СВЦЭМ!$A$34:$A$777,$A20,СВЦЭМ!$B$34:$B$777,U$11)+'СЕТ СН'!$F$9+СВЦЭМ!$D$10+'СЕТ СН'!$F$5-'СЕТ СН'!$F$17</f>
        <v>3847.0458663400004</v>
      </c>
      <c r="V20" s="36">
        <f>SUMIFS(СВЦЭМ!$C$34:$C$777,СВЦЭМ!$A$34:$A$777,$A20,СВЦЭМ!$B$34:$B$777,V$11)+'СЕТ СН'!$F$9+СВЦЭМ!$D$10+'СЕТ СН'!$F$5-'СЕТ СН'!$F$17</f>
        <v>3845.3008262800004</v>
      </c>
      <c r="W20" s="36">
        <f>SUMIFS(СВЦЭМ!$C$34:$C$777,СВЦЭМ!$A$34:$A$777,$A20,СВЦЭМ!$B$34:$B$777,W$11)+'СЕТ СН'!$F$9+СВЦЭМ!$D$10+'СЕТ СН'!$F$5-'СЕТ СН'!$F$17</f>
        <v>3853.5466016600003</v>
      </c>
      <c r="X20" s="36">
        <f>SUMIFS(СВЦЭМ!$C$34:$C$777,СВЦЭМ!$A$34:$A$777,$A20,СВЦЭМ!$B$34:$B$777,X$11)+'СЕТ СН'!$F$9+СВЦЭМ!$D$10+'СЕТ СН'!$F$5-'СЕТ СН'!$F$17</f>
        <v>3862.4673459400001</v>
      </c>
      <c r="Y20" s="36">
        <f>SUMIFS(СВЦЭМ!$C$34:$C$777,СВЦЭМ!$A$34:$A$777,$A20,СВЦЭМ!$B$34:$B$777,Y$11)+'СЕТ СН'!$F$9+СВЦЭМ!$D$10+'СЕТ СН'!$F$5-'СЕТ СН'!$F$17</f>
        <v>3959.5909164000004</v>
      </c>
    </row>
    <row r="21" spans="1:25" ht="15.75" x14ac:dyDescent="0.2">
      <c r="A21" s="35">
        <f t="shared" si="0"/>
        <v>43414</v>
      </c>
      <c r="B21" s="36">
        <f>SUMIFS(СВЦЭМ!$C$34:$C$777,СВЦЭМ!$A$34:$A$777,$A21,СВЦЭМ!$B$34:$B$777,B$11)+'СЕТ СН'!$F$9+СВЦЭМ!$D$10+'СЕТ СН'!$F$5-'СЕТ СН'!$F$17</f>
        <v>4032.2710137500007</v>
      </c>
      <c r="C21" s="36">
        <f>SUMIFS(СВЦЭМ!$C$34:$C$777,СВЦЭМ!$A$34:$A$777,$A21,СВЦЭМ!$B$34:$B$777,C$11)+'СЕТ СН'!$F$9+СВЦЭМ!$D$10+'СЕТ СН'!$F$5-'СЕТ СН'!$F$17</f>
        <v>4109.9224887999999</v>
      </c>
      <c r="D21" s="36">
        <f>SUMIFS(СВЦЭМ!$C$34:$C$777,СВЦЭМ!$A$34:$A$777,$A21,СВЦЭМ!$B$34:$B$777,D$11)+'СЕТ СН'!$F$9+СВЦЭМ!$D$10+'СЕТ СН'!$F$5-'СЕТ СН'!$F$17</f>
        <v>4140.7084658900003</v>
      </c>
      <c r="E21" s="36">
        <f>SUMIFS(СВЦЭМ!$C$34:$C$777,СВЦЭМ!$A$34:$A$777,$A21,СВЦЭМ!$B$34:$B$777,E$11)+'СЕТ СН'!$F$9+СВЦЭМ!$D$10+'СЕТ СН'!$F$5-'СЕТ СН'!$F$17</f>
        <v>4183.5888581200006</v>
      </c>
      <c r="F21" s="36">
        <f>SUMIFS(СВЦЭМ!$C$34:$C$777,СВЦЭМ!$A$34:$A$777,$A21,СВЦЭМ!$B$34:$B$777,F$11)+'СЕТ СН'!$F$9+СВЦЭМ!$D$10+'СЕТ СН'!$F$5-'СЕТ СН'!$F$17</f>
        <v>4181.6193908200003</v>
      </c>
      <c r="G21" s="36">
        <f>SUMIFS(СВЦЭМ!$C$34:$C$777,СВЦЭМ!$A$34:$A$777,$A21,СВЦЭМ!$B$34:$B$777,G$11)+'СЕТ СН'!$F$9+СВЦЭМ!$D$10+'СЕТ СН'!$F$5-'СЕТ СН'!$F$17</f>
        <v>4159.7387026900005</v>
      </c>
      <c r="H21" s="36">
        <f>SUMIFS(СВЦЭМ!$C$34:$C$777,СВЦЭМ!$A$34:$A$777,$A21,СВЦЭМ!$B$34:$B$777,H$11)+'СЕТ СН'!$F$9+СВЦЭМ!$D$10+'СЕТ СН'!$F$5-'СЕТ СН'!$F$17</f>
        <v>4109.18799485</v>
      </c>
      <c r="I21" s="36">
        <f>SUMIFS(СВЦЭМ!$C$34:$C$777,СВЦЭМ!$A$34:$A$777,$A21,СВЦЭМ!$B$34:$B$777,I$11)+'СЕТ СН'!$F$9+СВЦЭМ!$D$10+'СЕТ СН'!$F$5-'СЕТ СН'!$F$17</f>
        <v>4048.4929234300007</v>
      </c>
      <c r="J21" s="36">
        <f>SUMIFS(СВЦЭМ!$C$34:$C$777,СВЦЭМ!$A$34:$A$777,$A21,СВЦЭМ!$B$34:$B$777,J$11)+'СЕТ СН'!$F$9+СВЦЭМ!$D$10+'СЕТ СН'!$F$5-'СЕТ СН'!$F$17</f>
        <v>3992.9519675199999</v>
      </c>
      <c r="K21" s="36">
        <f>SUMIFS(СВЦЭМ!$C$34:$C$777,СВЦЭМ!$A$34:$A$777,$A21,СВЦЭМ!$B$34:$B$777,K$11)+'СЕТ СН'!$F$9+СВЦЭМ!$D$10+'СЕТ СН'!$F$5-'СЕТ СН'!$F$17</f>
        <v>3979.6022132400003</v>
      </c>
      <c r="L21" s="36">
        <f>SUMIFS(СВЦЭМ!$C$34:$C$777,СВЦЭМ!$A$34:$A$777,$A21,СВЦЭМ!$B$34:$B$777,L$11)+'СЕТ СН'!$F$9+СВЦЭМ!$D$10+'СЕТ СН'!$F$5-'СЕТ СН'!$F$17</f>
        <v>3990.0819275100002</v>
      </c>
      <c r="M21" s="36">
        <f>SUMIFS(СВЦЭМ!$C$34:$C$777,СВЦЭМ!$A$34:$A$777,$A21,СВЦЭМ!$B$34:$B$777,M$11)+'СЕТ СН'!$F$9+СВЦЭМ!$D$10+'СЕТ СН'!$F$5-'СЕТ СН'!$F$17</f>
        <v>3979.8306360500001</v>
      </c>
      <c r="N21" s="36">
        <f>SUMIFS(СВЦЭМ!$C$34:$C$777,СВЦЭМ!$A$34:$A$777,$A21,СВЦЭМ!$B$34:$B$777,N$11)+'СЕТ СН'!$F$9+СВЦЭМ!$D$10+'СЕТ СН'!$F$5-'СЕТ СН'!$F$17</f>
        <v>3948.56063808</v>
      </c>
      <c r="O21" s="36">
        <f>SUMIFS(СВЦЭМ!$C$34:$C$777,СВЦЭМ!$A$34:$A$777,$A21,СВЦЭМ!$B$34:$B$777,O$11)+'СЕТ СН'!$F$9+СВЦЭМ!$D$10+'СЕТ СН'!$F$5-'СЕТ СН'!$F$17</f>
        <v>3910.7847164599998</v>
      </c>
      <c r="P21" s="36">
        <f>SUMIFS(СВЦЭМ!$C$34:$C$777,СВЦЭМ!$A$34:$A$777,$A21,СВЦЭМ!$B$34:$B$777,P$11)+'СЕТ СН'!$F$9+СВЦЭМ!$D$10+'СЕТ СН'!$F$5-'СЕТ СН'!$F$17</f>
        <v>3846.8182977400002</v>
      </c>
      <c r="Q21" s="36">
        <f>SUMIFS(СВЦЭМ!$C$34:$C$777,СВЦЭМ!$A$34:$A$777,$A21,СВЦЭМ!$B$34:$B$777,Q$11)+'СЕТ СН'!$F$9+СВЦЭМ!$D$10+'СЕТ СН'!$F$5-'СЕТ СН'!$F$17</f>
        <v>3836.2199423800002</v>
      </c>
      <c r="R21" s="36">
        <f>SUMIFS(СВЦЭМ!$C$34:$C$777,СВЦЭМ!$A$34:$A$777,$A21,СВЦЭМ!$B$34:$B$777,R$11)+'СЕТ СН'!$F$9+СВЦЭМ!$D$10+'СЕТ СН'!$F$5-'СЕТ СН'!$F$17</f>
        <v>3823.9792923599998</v>
      </c>
      <c r="S21" s="36">
        <f>SUMIFS(СВЦЭМ!$C$34:$C$777,СВЦЭМ!$A$34:$A$777,$A21,СВЦЭМ!$B$34:$B$777,S$11)+'СЕТ СН'!$F$9+СВЦЭМ!$D$10+'СЕТ СН'!$F$5-'СЕТ СН'!$F$17</f>
        <v>3795.8193504600004</v>
      </c>
      <c r="T21" s="36">
        <f>SUMIFS(СВЦЭМ!$C$34:$C$777,СВЦЭМ!$A$34:$A$777,$A21,СВЦЭМ!$B$34:$B$777,T$11)+'СЕТ СН'!$F$9+СВЦЭМ!$D$10+'СЕТ СН'!$F$5-'СЕТ СН'!$F$17</f>
        <v>3759.68892684</v>
      </c>
      <c r="U21" s="36">
        <f>SUMIFS(СВЦЭМ!$C$34:$C$777,СВЦЭМ!$A$34:$A$777,$A21,СВЦЭМ!$B$34:$B$777,U$11)+'СЕТ СН'!$F$9+СВЦЭМ!$D$10+'СЕТ СН'!$F$5-'СЕТ СН'!$F$17</f>
        <v>3761.7591456800001</v>
      </c>
      <c r="V21" s="36">
        <f>SUMIFS(СВЦЭМ!$C$34:$C$777,СВЦЭМ!$A$34:$A$777,$A21,СВЦЭМ!$B$34:$B$777,V$11)+'СЕТ СН'!$F$9+СВЦЭМ!$D$10+'СЕТ СН'!$F$5-'СЕТ СН'!$F$17</f>
        <v>3777.8467620199999</v>
      </c>
      <c r="W21" s="36">
        <f>SUMIFS(СВЦЭМ!$C$34:$C$777,СВЦЭМ!$A$34:$A$777,$A21,СВЦЭМ!$B$34:$B$777,W$11)+'СЕТ СН'!$F$9+СВЦЭМ!$D$10+'СЕТ СН'!$F$5-'СЕТ СН'!$F$17</f>
        <v>3800.3967078900005</v>
      </c>
      <c r="X21" s="36">
        <f>SUMIFS(СВЦЭМ!$C$34:$C$777,СВЦЭМ!$A$34:$A$777,$A21,СВЦЭМ!$B$34:$B$777,X$11)+'СЕТ СН'!$F$9+СВЦЭМ!$D$10+'СЕТ СН'!$F$5-'СЕТ СН'!$F$17</f>
        <v>3830.9155776400003</v>
      </c>
      <c r="Y21" s="36">
        <f>SUMIFS(СВЦЭМ!$C$34:$C$777,СВЦЭМ!$A$34:$A$777,$A21,СВЦЭМ!$B$34:$B$777,Y$11)+'СЕТ СН'!$F$9+СВЦЭМ!$D$10+'СЕТ СН'!$F$5-'СЕТ СН'!$F$17</f>
        <v>3936.7606057700004</v>
      </c>
    </row>
    <row r="22" spans="1:25" ht="15.75" x14ac:dyDescent="0.2">
      <c r="A22" s="35">
        <f t="shared" si="0"/>
        <v>43415</v>
      </c>
      <c r="B22" s="36">
        <f>SUMIFS(СВЦЭМ!$C$34:$C$777,СВЦЭМ!$A$34:$A$777,$A22,СВЦЭМ!$B$34:$B$777,B$11)+'СЕТ СН'!$F$9+СВЦЭМ!$D$10+'СЕТ СН'!$F$5-'СЕТ СН'!$F$17</f>
        <v>4005.6964030700001</v>
      </c>
      <c r="C22" s="36">
        <f>SUMIFS(СВЦЭМ!$C$34:$C$777,СВЦЭМ!$A$34:$A$777,$A22,СВЦЭМ!$B$34:$B$777,C$11)+'СЕТ СН'!$F$9+СВЦЭМ!$D$10+'СЕТ СН'!$F$5-'СЕТ СН'!$F$17</f>
        <v>4095.3881573999997</v>
      </c>
      <c r="D22" s="36">
        <f>SUMIFS(СВЦЭМ!$C$34:$C$777,СВЦЭМ!$A$34:$A$777,$A22,СВЦЭМ!$B$34:$B$777,D$11)+'СЕТ СН'!$F$9+СВЦЭМ!$D$10+'СЕТ СН'!$F$5-'СЕТ СН'!$F$17</f>
        <v>4147.7677057999999</v>
      </c>
      <c r="E22" s="36">
        <f>SUMIFS(СВЦЭМ!$C$34:$C$777,СВЦЭМ!$A$34:$A$777,$A22,СВЦЭМ!$B$34:$B$777,E$11)+'СЕТ СН'!$F$9+СВЦЭМ!$D$10+'СЕТ СН'!$F$5-'СЕТ СН'!$F$17</f>
        <v>4143.4969886200006</v>
      </c>
      <c r="F22" s="36">
        <f>SUMIFS(СВЦЭМ!$C$34:$C$777,СВЦЭМ!$A$34:$A$777,$A22,СВЦЭМ!$B$34:$B$777,F$11)+'СЕТ СН'!$F$9+СВЦЭМ!$D$10+'СЕТ СН'!$F$5-'СЕТ СН'!$F$17</f>
        <v>4140.7200794600003</v>
      </c>
      <c r="G22" s="36">
        <f>SUMIFS(СВЦЭМ!$C$34:$C$777,СВЦЭМ!$A$34:$A$777,$A22,СВЦЭМ!$B$34:$B$777,G$11)+'СЕТ СН'!$F$9+СВЦЭМ!$D$10+'СЕТ СН'!$F$5-'СЕТ СН'!$F$17</f>
        <v>4130.5333334100005</v>
      </c>
      <c r="H22" s="36">
        <f>SUMIFS(СВЦЭМ!$C$34:$C$777,СВЦЭМ!$A$34:$A$777,$A22,СВЦЭМ!$B$34:$B$777,H$11)+'СЕТ СН'!$F$9+СВЦЭМ!$D$10+'СЕТ СН'!$F$5-'СЕТ СН'!$F$17</f>
        <v>4118.1678582900004</v>
      </c>
      <c r="I22" s="36">
        <f>SUMIFS(СВЦЭМ!$C$34:$C$777,СВЦЭМ!$A$34:$A$777,$A22,СВЦЭМ!$B$34:$B$777,I$11)+'СЕТ СН'!$F$9+СВЦЭМ!$D$10+'СЕТ СН'!$F$5-'СЕТ СН'!$F$17</f>
        <v>4085.0155227700006</v>
      </c>
      <c r="J22" s="36">
        <f>SUMIFS(СВЦЭМ!$C$34:$C$777,СВЦЭМ!$A$34:$A$777,$A22,СВЦЭМ!$B$34:$B$777,J$11)+'СЕТ СН'!$F$9+СВЦЭМ!$D$10+'СЕТ СН'!$F$5-'СЕТ СН'!$F$17</f>
        <v>4036.4398729600007</v>
      </c>
      <c r="K22" s="36">
        <f>SUMIFS(СВЦЭМ!$C$34:$C$777,СВЦЭМ!$A$34:$A$777,$A22,СВЦЭМ!$B$34:$B$777,K$11)+'СЕТ СН'!$F$9+СВЦЭМ!$D$10+'СЕТ СН'!$F$5-'СЕТ СН'!$F$17</f>
        <v>4007.78451907</v>
      </c>
      <c r="L22" s="36">
        <f>SUMIFS(СВЦЭМ!$C$34:$C$777,СВЦЭМ!$A$34:$A$777,$A22,СВЦЭМ!$B$34:$B$777,L$11)+'СЕТ СН'!$F$9+СВЦЭМ!$D$10+'СЕТ СН'!$F$5-'СЕТ СН'!$F$17</f>
        <v>3994.44428874</v>
      </c>
      <c r="M22" s="36">
        <f>SUMIFS(СВЦЭМ!$C$34:$C$777,СВЦЭМ!$A$34:$A$777,$A22,СВЦЭМ!$B$34:$B$777,M$11)+'СЕТ СН'!$F$9+СВЦЭМ!$D$10+'СЕТ СН'!$F$5-'СЕТ СН'!$F$17</f>
        <v>3995.5070051700004</v>
      </c>
      <c r="N22" s="36">
        <f>SUMIFS(СВЦЭМ!$C$34:$C$777,СВЦЭМ!$A$34:$A$777,$A22,СВЦЭМ!$B$34:$B$777,N$11)+'СЕТ СН'!$F$9+СВЦЭМ!$D$10+'СЕТ СН'!$F$5-'СЕТ СН'!$F$17</f>
        <v>3969.4575950799999</v>
      </c>
      <c r="O22" s="36">
        <f>SUMIFS(СВЦЭМ!$C$34:$C$777,СВЦЭМ!$A$34:$A$777,$A22,СВЦЭМ!$B$34:$B$777,O$11)+'СЕТ СН'!$F$9+СВЦЭМ!$D$10+'СЕТ СН'!$F$5-'СЕТ СН'!$F$17</f>
        <v>3912.3651276099999</v>
      </c>
      <c r="P22" s="36">
        <f>SUMIFS(СВЦЭМ!$C$34:$C$777,СВЦЭМ!$A$34:$A$777,$A22,СВЦЭМ!$B$34:$B$777,P$11)+'СЕТ СН'!$F$9+СВЦЭМ!$D$10+'СЕТ СН'!$F$5-'СЕТ СН'!$F$17</f>
        <v>3854.89645716</v>
      </c>
      <c r="Q22" s="36">
        <f>SUMIFS(СВЦЭМ!$C$34:$C$777,СВЦЭМ!$A$34:$A$777,$A22,СВЦЭМ!$B$34:$B$777,Q$11)+'СЕТ СН'!$F$9+СВЦЭМ!$D$10+'СЕТ СН'!$F$5-'СЕТ СН'!$F$17</f>
        <v>3843.2208701199997</v>
      </c>
      <c r="R22" s="36">
        <f>SUMIFS(СВЦЭМ!$C$34:$C$777,СВЦЭМ!$A$34:$A$777,$A22,СВЦЭМ!$B$34:$B$777,R$11)+'СЕТ СН'!$F$9+СВЦЭМ!$D$10+'СЕТ СН'!$F$5-'СЕТ СН'!$F$17</f>
        <v>3833.1308390900003</v>
      </c>
      <c r="S22" s="36">
        <f>SUMIFS(СВЦЭМ!$C$34:$C$777,СВЦЭМ!$A$34:$A$777,$A22,СВЦЭМ!$B$34:$B$777,S$11)+'СЕТ СН'!$F$9+СВЦЭМ!$D$10+'СЕТ СН'!$F$5-'СЕТ СН'!$F$17</f>
        <v>3801.0009262100002</v>
      </c>
      <c r="T22" s="36">
        <f>SUMIFS(СВЦЭМ!$C$34:$C$777,СВЦЭМ!$A$34:$A$777,$A22,СВЦЭМ!$B$34:$B$777,T$11)+'СЕТ СН'!$F$9+СВЦЭМ!$D$10+'СЕТ СН'!$F$5-'СЕТ СН'!$F$17</f>
        <v>3769.3135792000003</v>
      </c>
      <c r="U22" s="36">
        <f>SUMIFS(СВЦЭМ!$C$34:$C$777,СВЦЭМ!$A$34:$A$777,$A22,СВЦЭМ!$B$34:$B$777,U$11)+'СЕТ СН'!$F$9+СВЦЭМ!$D$10+'СЕТ СН'!$F$5-'СЕТ СН'!$F$17</f>
        <v>3768.3464287300003</v>
      </c>
      <c r="V22" s="36">
        <f>SUMIFS(СВЦЭМ!$C$34:$C$777,СВЦЭМ!$A$34:$A$777,$A22,СВЦЭМ!$B$34:$B$777,V$11)+'СЕТ СН'!$F$9+СВЦЭМ!$D$10+'СЕТ СН'!$F$5-'СЕТ СН'!$F$17</f>
        <v>3787.2405480400002</v>
      </c>
      <c r="W22" s="36">
        <f>SUMIFS(СВЦЭМ!$C$34:$C$777,СВЦЭМ!$A$34:$A$777,$A22,СВЦЭМ!$B$34:$B$777,W$11)+'СЕТ СН'!$F$9+СВЦЭМ!$D$10+'СЕТ СН'!$F$5-'СЕТ СН'!$F$17</f>
        <v>3812.1142674900002</v>
      </c>
      <c r="X22" s="36">
        <f>SUMIFS(СВЦЭМ!$C$34:$C$777,СВЦЭМ!$A$34:$A$777,$A22,СВЦЭМ!$B$34:$B$777,X$11)+'СЕТ СН'!$F$9+СВЦЭМ!$D$10+'СЕТ СН'!$F$5-'СЕТ СН'!$F$17</f>
        <v>3836.4282742200003</v>
      </c>
      <c r="Y22" s="36">
        <f>SUMIFS(СВЦЭМ!$C$34:$C$777,СВЦЭМ!$A$34:$A$777,$A22,СВЦЭМ!$B$34:$B$777,Y$11)+'СЕТ СН'!$F$9+СВЦЭМ!$D$10+'СЕТ СН'!$F$5-'СЕТ СН'!$F$17</f>
        <v>3936.3209186700005</v>
      </c>
    </row>
    <row r="23" spans="1:25" ht="15.75" x14ac:dyDescent="0.2">
      <c r="A23" s="35">
        <f t="shared" si="0"/>
        <v>43416</v>
      </c>
      <c r="B23" s="36">
        <f>SUMIFS(СВЦЭМ!$C$34:$C$777,СВЦЭМ!$A$34:$A$777,$A23,СВЦЭМ!$B$34:$B$777,B$11)+'СЕТ СН'!$F$9+СВЦЭМ!$D$10+'СЕТ СН'!$F$5-'СЕТ СН'!$F$17</f>
        <v>4003.2127131000007</v>
      </c>
      <c r="C23" s="36">
        <f>SUMIFS(СВЦЭМ!$C$34:$C$777,СВЦЭМ!$A$34:$A$777,$A23,СВЦЭМ!$B$34:$B$777,C$11)+'СЕТ СН'!$F$9+СВЦЭМ!$D$10+'СЕТ СН'!$F$5-'СЕТ СН'!$F$17</f>
        <v>4098.10638561</v>
      </c>
      <c r="D23" s="36">
        <f>SUMIFS(СВЦЭМ!$C$34:$C$777,СВЦЭМ!$A$34:$A$777,$A23,СВЦЭМ!$B$34:$B$777,D$11)+'СЕТ СН'!$F$9+СВЦЭМ!$D$10+'СЕТ СН'!$F$5-'СЕТ СН'!$F$17</f>
        <v>4160.2593067600001</v>
      </c>
      <c r="E23" s="36">
        <f>SUMIFS(СВЦЭМ!$C$34:$C$777,СВЦЭМ!$A$34:$A$777,$A23,СВЦЭМ!$B$34:$B$777,E$11)+'СЕТ СН'!$F$9+СВЦЭМ!$D$10+'СЕТ СН'!$F$5-'СЕТ СН'!$F$17</f>
        <v>4157.4143788299998</v>
      </c>
      <c r="F23" s="36">
        <f>SUMIFS(СВЦЭМ!$C$34:$C$777,СВЦЭМ!$A$34:$A$777,$A23,СВЦЭМ!$B$34:$B$777,F$11)+'СЕТ СН'!$F$9+СВЦЭМ!$D$10+'СЕТ СН'!$F$5-'СЕТ СН'!$F$17</f>
        <v>4155.1625605500003</v>
      </c>
      <c r="G23" s="36">
        <f>SUMIFS(СВЦЭМ!$C$34:$C$777,СВЦЭМ!$A$34:$A$777,$A23,СВЦЭМ!$B$34:$B$777,G$11)+'СЕТ СН'!$F$9+СВЦЭМ!$D$10+'СЕТ СН'!$F$5-'СЕТ СН'!$F$17</f>
        <v>4153.7459150700006</v>
      </c>
      <c r="H23" s="36">
        <f>SUMIFS(СВЦЭМ!$C$34:$C$777,СВЦЭМ!$A$34:$A$777,$A23,СВЦЭМ!$B$34:$B$777,H$11)+'СЕТ СН'!$F$9+СВЦЭМ!$D$10+'СЕТ СН'!$F$5-'СЕТ СН'!$F$17</f>
        <v>4113.3305593300001</v>
      </c>
      <c r="I23" s="36">
        <f>SUMIFS(СВЦЭМ!$C$34:$C$777,СВЦЭМ!$A$34:$A$777,$A23,СВЦЭМ!$B$34:$B$777,I$11)+'СЕТ СН'!$F$9+СВЦЭМ!$D$10+'СЕТ СН'!$F$5-'СЕТ СН'!$F$17</f>
        <v>4056.7747273300001</v>
      </c>
      <c r="J23" s="36">
        <f>SUMIFS(СВЦЭМ!$C$34:$C$777,СВЦЭМ!$A$34:$A$777,$A23,СВЦЭМ!$B$34:$B$777,J$11)+'СЕТ СН'!$F$9+СВЦЭМ!$D$10+'СЕТ СН'!$F$5-'СЕТ СН'!$F$17</f>
        <v>4019.3053094699999</v>
      </c>
      <c r="K23" s="36">
        <f>SUMIFS(СВЦЭМ!$C$34:$C$777,СВЦЭМ!$A$34:$A$777,$A23,СВЦЭМ!$B$34:$B$777,K$11)+'СЕТ СН'!$F$9+СВЦЭМ!$D$10+'СЕТ СН'!$F$5-'СЕТ СН'!$F$17</f>
        <v>4017.8835221400004</v>
      </c>
      <c r="L23" s="36">
        <f>SUMIFS(СВЦЭМ!$C$34:$C$777,СВЦЭМ!$A$34:$A$777,$A23,СВЦЭМ!$B$34:$B$777,L$11)+'СЕТ СН'!$F$9+СВЦЭМ!$D$10+'СЕТ СН'!$F$5-'СЕТ СН'!$F$17</f>
        <v>4007.6238904800002</v>
      </c>
      <c r="M23" s="36">
        <f>SUMIFS(СВЦЭМ!$C$34:$C$777,СВЦЭМ!$A$34:$A$777,$A23,СВЦЭМ!$B$34:$B$777,M$11)+'СЕТ СН'!$F$9+СВЦЭМ!$D$10+'СЕТ СН'!$F$5-'СЕТ СН'!$F$17</f>
        <v>4003.8161459499997</v>
      </c>
      <c r="N23" s="36">
        <f>SUMIFS(СВЦЭМ!$C$34:$C$777,СВЦЭМ!$A$34:$A$777,$A23,СВЦЭМ!$B$34:$B$777,N$11)+'СЕТ СН'!$F$9+СВЦЭМ!$D$10+'СЕТ СН'!$F$5-'СЕТ СН'!$F$17</f>
        <v>3973.3792449100001</v>
      </c>
      <c r="O23" s="36">
        <f>SUMIFS(СВЦЭМ!$C$34:$C$777,СВЦЭМ!$A$34:$A$777,$A23,СВЦЭМ!$B$34:$B$777,O$11)+'СЕТ СН'!$F$9+СВЦЭМ!$D$10+'СЕТ СН'!$F$5-'СЕТ СН'!$F$17</f>
        <v>3931.4949592800003</v>
      </c>
      <c r="P23" s="36">
        <f>SUMIFS(СВЦЭМ!$C$34:$C$777,СВЦЭМ!$A$34:$A$777,$A23,СВЦЭМ!$B$34:$B$777,P$11)+'СЕТ СН'!$F$9+СВЦЭМ!$D$10+'СЕТ СН'!$F$5-'СЕТ СН'!$F$17</f>
        <v>3863.1354507699998</v>
      </c>
      <c r="Q23" s="36">
        <f>SUMIFS(СВЦЭМ!$C$34:$C$777,СВЦЭМ!$A$34:$A$777,$A23,СВЦЭМ!$B$34:$B$777,Q$11)+'СЕТ СН'!$F$9+СВЦЭМ!$D$10+'СЕТ СН'!$F$5-'СЕТ СН'!$F$17</f>
        <v>3852.8210888800004</v>
      </c>
      <c r="R23" s="36">
        <f>SUMIFS(СВЦЭМ!$C$34:$C$777,СВЦЭМ!$A$34:$A$777,$A23,СВЦЭМ!$B$34:$B$777,R$11)+'СЕТ СН'!$F$9+СВЦЭМ!$D$10+'СЕТ СН'!$F$5-'СЕТ СН'!$F$17</f>
        <v>3841.3413589800002</v>
      </c>
      <c r="S23" s="36">
        <f>SUMIFS(СВЦЭМ!$C$34:$C$777,СВЦЭМ!$A$34:$A$777,$A23,СВЦЭМ!$B$34:$B$777,S$11)+'СЕТ СН'!$F$9+СВЦЭМ!$D$10+'СЕТ СН'!$F$5-'СЕТ СН'!$F$17</f>
        <v>3815.2045901800002</v>
      </c>
      <c r="T23" s="36">
        <f>SUMIFS(СВЦЭМ!$C$34:$C$777,СВЦЭМ!$A$34:$A$777,$A23,СВЦЭМ!$B$34:$B$777,T$11)+'СЕТ СН'!$F$9+СВЦЭМ!$D$10+'СЕТ СН'!$F$5-'СЕТ СН'!$F$17</f>
        <v>3800.3995145999997</v>
      </c>
      <c r="U23" s="36">
        <f>SUMIFS(СВЦЭМ!$C$34:$C$777,СВЦЭМ!$A$34:$A$777,$A23,СВЦЭМ!$B$34:$B$777,U$11)+'СЕТ СН'!$F$9+СВЦЭМ!$D$10+'СЕТ СН'!$F$5-'СЕТ СН'!$F$17</f>
        <v>3801.2560386499999</v>
      </c>
      <c r="V23" s="36">
        <f>SUMIFS(СВЦЭМ!$C$34:$C$777,СВЦЭМ!$A$34:$A$777,$A23,СВЦЭМ!$B$34:$B$777,V$11)+'СЕТ СН'!$F$9+СВЦЭМ!$D$10+'СЕТ СН'!$F$5-'СЕТ СН'!$F$17</f>
        <v>3802.6485824500005</v>
      </c>
      <c r="W23" s="36">
        <f>SUMIFS(СВЦЭМ!$C$34:$C$777,СВЦЭМ!$A$34:$A$777,$A23,СВЦЭМ!$B$34:$B$777,W$11)+'СЕТ СН'!$F$9+СВЦЭМ!$D$10+'СЕТ СН'!$F$5-'СЕТ СН'!$F$17</f>
        <v>3810.0553596400005</v>
      </c>
      <c r="X23" s="36">
        <f>SUMIFS(СВЦЭМ!$C$34:$C$777,СВЦЭМ!$A$34:$A$777,$A23,СВЦЭМ!$B$34:$B$777,X$11)+'СЕТ СН'!$F$9+СВЦЭМ!$D$10+'СЕТ СН'!$F$5-'СЕТ СН'!$F$17</f>
        <v>3841.65034397</v>
      </c>
      <c r="Y23" s="36">
        <f>SUMIFS(СВЦЭМ!$C$34:$C$777,СВЦЭМ!$A$34:$A$777,$A23,СВЦЭМ!$B$34:$B$777,Y$11)+'СЕТ СН'!$F$9+СВЦЭМ!$D$10+'СЕТ СН'!$F$5-'СЕТ СН'!$F$17</f>
        <v>3944.7560640600004</v>
      </c>
    </row>
    <row r="24" spans="1:25" ht="15.75" x14ac:dyDescent="0.2">
      <c r="A24" s="35">
        <f t="shared" si="0"/>
        <v>43417</v>
      </c>
      <c r="B24" s="36">
        <f>SUMIFS(СВЦЭМ!$C$34:$C$777,СВЦЭМ!$A$34:$A$777,$A24,СВЦЭМ!$B$34:$B$777,B$11)+'СЕТ СН'!$F$9+СВЦЭМ!$D$10+'СЕТ СН'!$F$5-'СЕТ СН'!$F$17</f>
        <v>4032.7514925000005</v>
      </c>
      <c r="C24" s="36">
        <f>SUMIFS(СВЦЭМ!$C$34:$C$777,СВЦЭМ!$A$34:$A$777,$A24,СВЦЭМ!$B$34:$B$777,C$11)+'СЕТ СН'!$F$9+СВЦЭМ!$D$10+'СЕТ СН'!$F$5-'СЕТ СН'!$F$17</f>
        <v>4107.0949886900007</v>
      </c>
      <c r="D24" s="36">
        <f>SUMIFS(СВЦЭМ!$C$34:$C$777,СВЦЭМ!$A$34:$A$777,$A24,СВЦЭМ!$B$34:$B$777,D$11)+'СЕТ СН'!$F$9+СВЦЭМ!$D$10+'СЕТ СН'!$F$5-'СЕТ СН'!$F$17</f>
        <v>4134.1440788400005</v>
      </c>
      <c r="E24" s="36">
        <f>SUMIFS(СВЦЭМ!$C$34:$C$777,СВЦЭМ!$A$34:$A$777,$A24,СВЦЭМ!$B$34:$B$777,E$11)+'СЕТ СН'!$F$9+СВЦЭМ!$D$10+'СЕТ СН'!$F$5-'СЕТ СН'!$F$17</f>
        <v>4132.0470065600002</v>
      </c>
      <c r="F24" s="36">
        <f>SUMIFS(СВЦЭМ!$C$34:$C$777,СВЦЭМ!$A$34:$A$777,$A24,СВЦЭМ!$B$34:$B$777,F$11)+'СЕТ СН'!$F$9+СВЦЭМ!$D$10+'СЕТ СН'!$F$5-'СЕТ СН'!$F$17</f>
        <v>4132.5730212099998</v>
      </c>
      <c r="G24" s="36">
        <f>SUMIFS(СВЦЭМ!$C$34:$C$777,СВЦЭМ!$A$34:$A$777,$A24,СВЦЭМ!$B$34:$B$777,G$11)+'СЕТ СН'!$F$9+СВЦЭМ!$D$10+'СЕТ СН'!$F$5-'СЕТ СН'!$F$17</f>
        <v>4139.0766335400003</v>
      </c>
      <c r="H24" s="36">
        <f>SUMIFS(СВЦЭМ!$C$34:$C$777,СВЦЭМ!$A$34:$A$777,$A24,СВЦЭМ!$B$34:$B$777,H$11)+'СЕТ СН'!$F$9+СВЦЭМ!$D$10+'СЕТ СН'!$F$5-'СЕТ СН'!$F$17</f>
        <v>4103.4046999100001</v>
      </c>
      <c r="I24" s="36">
        <f>SUMIFS(СВЦЭМ!$C$34:$C$777,СВЦЭМ!$A$34:$A$777,$A24,СВЦЭМ!$B$34:$B$777,I$11)+'СЕТ СН'!$F$9+СВЦЭМ!$D$10+'СЕТ СН'!$F$5-'СЕТ СН'!$F$17</f>
        <v>4037.6179591700002</v>
      </c>
      <c r="J24" s="36">
        <f>SUMIFS(СВЦЭМ!$C$34:$C$777,СВЦЭМ!$A$34:$A$777,$A24,СВЦЭМ!$B$34:$B$777,J$11)+'СЕТ СН'!$F$9+СВЦЭМ!$D$10+'СЕТ СН'!$F$5-'СЕТ СН'!$F$17</f>
        <v>4022.4282816499999</v>
      </c>
      <c r="K24" s="36">
        <f>SUMIFS(СВЦЭМ!$C$34:$C$777,СВЦЭМ!$A$34:$A$777,$A24,СВЦЭМ!$B$34:$B$777,K$11)+'СЕТ СН'!$F$9+СВЦЭМ!$D$10+'СЕТ СН'!$F$5-'СЕТ СН'!$F$17</f>
        <v>4007.6817845100004</v>
      </c>
      <c r="L24" s="36">
        <f>SUMIFS(СВЦЭМ!$C$34:$C$777,СВЦЭМ!$A$34:$A$777,$A24,СВЦЭМ!$B$34:$B$777,L$11)+'СЕТ СН'!$F$9+СВЦЭМ!$D$10+'СЕТ СН'!$F$5-'СЕТ СН'!$F$17</f>
        <v>4003.69255075</v>
      </c>
      <c r="M24" s="36">
        <f>SUMIFS(СВЦЭМ!$C$34:$C$777,СВЦЭМ!$A$34:$A$777,$A24,СВЦЭМ!$B$34:$B$777,M$11)+'СЕТ СН'!$F$9+СВЦЭМ!$D$10+'СЕТ СН'!$F$5-'СЕТ СН'!$F$17</f>
        <v>4002.8695071400007</v>
      </c>
      <c r="N24" s="36">
        <f>SUMIFS(СВЦЭМ!$C$34:$C$777,СВЦЭМ!$A$34:$A$777,$A24,СВЦЭМ!$B$34:$B$777,N$11)+'СЕТ СН'!$F$9+СВЦЭМ!$D$10+'СЕТ СН'!$F$5-'СЕТ СН'!$F$17</f>
        <v>3969.6196921700002</v>
      </c>
      <c r="O24" s="36">
        <f>SUMIFS(СВЦЭМ!$C$34:$C$777,СВЦЭМ!$A$34:$A$777,$A24,СВЦЭМ!$B$34:$B$777,O$11)+'СЕТ СН'!$F$9+СВЦЭМ!$D$10+'СЕТ СН'!$F$5-'СЕТ СН'!$F$17</f>
        <v>3925.6044315999998</v>
      </c>
      <c r="P24" s="36">
        <f>SUMIFS(СВЦЭМ!$C$34:$C$777,СВЦЭМ!$A$34:$A$777,$A24,СВЦЭМ!$B$34:$B$777,P$11)+'СЕТ СН'!$F$9+СВЦЭМ!$D$10+'СЕТ СН'!$F$5-'СЕТ СН'!$F$17</f>
        <v>3863.2522223400001</v>
      </c>
      <c r="Q24" s="36">
        <f>SUMIFS(СВЦЭМ!$C$34:$C$777,СВЦЭМ!$A$34:$A$777,$A24,СВЦЭМ!$B$34:$B$777,Q$11)+'СЕТ СН'!$F$9+СВЦЭМ!$D$10+'СЕТ СН'!$F$5-'СЕТ СН'!$F$17</f>
        <v>3852.15563062</v>
      </c>
      <c r="R24" s="36">
        <f>SUMIFS(СВЦЭМ!$C$34:$C$777,СВЦЭМ!$A$34:$A$777,$A24,СВЦЭМ!$B$34:$B$777,R$11)+'СЕТ СН'!$F$9+СВЦЭМ!$D$10+'СЕТ СН'!$F$5-'СЕТ СН'!$F$17</f>
        <v>3863.0220991300002</v>
      </c>
      <c r="S24" s="36">
        <f>SUMIFS(СВЦЭМ!$C$34:$C$777,СВЦЭМ!$A$34:$A$777,$A24,СВЦЭМ!$B$34:$B$777,S$11)+'СЕТ СН'!$F$9+СВЦЭМ!$D$10+'СЕТ СН'!$F$5-'СЕТ СН'!$F$17</f>
        <v>3839.7531470700005</v>
      </c>
      <c r="T24" s="36">
        <f>SUMIFS(СВЦЭМ!$C$34:$C$777,СВЦЭМ!$A$34:$A$777,$A24,СВЦЭМ!$B$34:$B$777,T$11)+'СЕТ СН'!$F$9+СВЦЭМ!$D$10+'СЕТ СН'!$F$5-'СЕТ СН'!$F$17</f>
        <v>3797.8013487899998</v>
      </c>
      <c r="U24" s="36">
        <f>SUMIFS(СВЦЭМ!$C$34:$C$777,СВЦЭМ!$A$34:$A$777,$A24,СВЦЭМ!$B$34:$B$777,U$11)+'СЕТ СН'!$F$9+СВЦЭМ!$D$10+'СЕТ СН'!$F$5-'СЕТ СН'!$F$17</f>
        <v>3798.3377858800004</v>
      </c>
      <c r="V24" s="36">
        <f>SUMIFS(СВЦЭМ!$C$34:$C$777,СВЦЭМ!$A$34:$A$777,$A24,СВЦЭМ!$B$34:$B$777,V$11)+'СЕТ СН'!$F$9+СВЦЭМ!$D$10+'СЕТ СН'!$F$5-'СЕТ СН'!$F$17</f>
        <v>3803.5258728700001</v>
      </c>
      <c r="W24" s="36">
        <f>SUMIFS(СВЦЭМ!$C$34:$C$777,СВЦЭМ!$A$34:$A$777,$A24,СВЦЭМ!$B$34:$B$777,W$11)+'СЕТ СН'!$F$9+СВЦЭМ!$D$10+'СЕТ СН'!$F$5-'СЕТ СН'!$F$17</f>
        <v>3809.4479285300004</v>
      </c>
      <c r="X24" s="36">
        <f>SUMIFS(СВЦЭМ!$C$34:$C$777,СВЦЭМ!$A$34:$A$777,$A24,СВЦЭМ!$B$34:$B$777,X$11)+'СЕТ СН'!$F$9+СВЦЭМ!$D$10+'СЕТ СН'!$F$5-'СЕТ СН'!$F$17</f>
        <v>3845.4802700299997</v>
      </c>
      <c r="Y24" s="36">
        <f>SUMIFS(СВЦЭМ!$C$34:$C$777,СВЦЭМ!$A$34:$A$777,$A24,СВЦЭМ!$B$34:$B$777,Y$11)+'СЕТ СН'!$F$9+СВЦЭМ!$D$10+'СЕТ СН'!$F$5-'СЕТ СН'!$F$17</f>
        <v>3947.8450027300005</v>
      </c>
    </row>
    <row r="25" spans="1:25" ht="15.75" x14ac:dyDescent="0.2">
      <c r="A25" s="35">
        <f t="shared" si="0"/>
        <v>43418</v>
      </c>
      <c r="B25" s="36">
        <f>SUMIFS(СВЦЭМ!$C$34:$C$777,СВЦЭМ!$A$34:$A$777,$A25,СВЦЭМ!$B$34:$B$777,B$11)+'СЕТ СН'!$F$9+СВЦЭМ!$D$10+'СЕТ СН'!$F$5-'СЕТ СН'!$F$17</f>
        <v>4041.7246074100003</v>
      </c>
      <c r="C25" s="36">
        <f>SUMIFS(СВЦЭМ!$C$34:$C$777,СВЦЭМ!$A$34:$A$777,$A25,СВЦЭМ!$B$34:$B$777,C$11)+'СЕТ СН'!$F$9+СВЦЭМ!$D$10+'СЕТ СН'!$F$5-'СЕТ СН'!$F$17</f>
        <v>4119.9263477300001</v>
      </c>
      <c r="D25" s="36">
        <f>SUMIFS(СВЦЭМ!$C$34:$C$777,СВЦЭМ!$A$34:$A$777,$A25,СВЦЭМ!$B$34:$B$777,D$11)+'СЕТ СН'!$F$9+СВЦЭМ!$D$10+'СЕТ СН'!$F$5-'СЕТ СН'!$F$17</f>
        <v>4135.3251108300001</v>
      </c>
      <c r="E25" s="36">
        <f>SUMIFS(СВЦЭМ!$C$34:$C$777,СВЦЭМ!$A$34:$A$777,$A25,СВЦЭМ!$B$34:$B$777,E$11)+'СЕТ СН'!$F$9+СВЦЭМ!$D$10+'СЕТ СН'!$F$5-'СЕТ СН'!$F$17</f>
        <v>4133.9347160400002</v>
      </c>
      <c r="F25" s="36">
        <f>SUMIFS(СВЦЭМ!$C$34:$C$777,СВЦЭМ!$A$34:$A$777,$A25,СВЦЭМ!$B$34:$B$777,F$11)+'СЕТ СН'!$F$9+СВЦЭМ!$D$10+'СЕТ СН'!$F$5-'СЕТ СН'!$F$17</f>
        <v>4134.5472492200006</v>
      </c>
      <c r="G25" s="36">
        <f>SUMIFS(СВЦЭМ!$C$34:$C$777,СВЦЭМ!$A$34:$A$777,$A25,СВЦЭМ!$B$34:$B$777,G$11)+'СЕТ СН'!$F$9+СВЦЭМ!$D$10+'СЕТ СН'!$F$5-'СЕТ СН'!$F$17</f>
        <v>4141.4420924000005</v>
      </c>
      <c r="H25" s="36">
        <f>SUMIFS(СВЦЭМ!$C$34:$C$777,СВЦЭМ!$A$34:$A$777,$A25,СВЦЭМ!$B$34:$B$777,H$11)+'СЕТ СН'!$F$9+СВЦЭМ!$D$10+'СЕТ СН'!$F$5-'СЕТ СН'!$F$17</f>
        <v>4105.2512310800003</v>
      </c>
      <c r="I25" s="36">
        <f>SUMIFS(СВЦЭМ!$C$34:$C$777,СВЦЭМ!$A$34:$A$777,$A25,СВЦЭМ!$B$34:$B$777,I$11)+'СЕТ СН'!$F$9+СВЦЭМ!$D$10+'СЕТ СН'!$F$5-'СЕТ СН'!$F$17</f>
        <v>4030.2644293500007</v>
      </c>
      <c r="J25" s="36">
        <f>SUMIFS(СВЦЭМ!$C$34:$C$777,СВЦЭМ!$A$34:$A$777,$A25,СВЦЭМ!$B$34:$B$777,J$11)+'СЕТ СН'!$F$9+СВЦЭМ!$D$10+'СЕТ СН'!$F$5-'СЕТ СН'!$F$17</f>
        <v>4023.0994969000003</v>
      </c>
      <c r="K25" s="36">
        <f>SUMIFS(СВЦЭМ!$C$34:$C$777,СВЦЭМ!$A$34:$A$777,$A25,СВЦЭМ!$B$34:$B$777,K$11)+'СЕТ СН'!$F$9+СВЦЭМ!$D$10+'СЕТ СН'!$F$5-'СЕТ СН'!$F$17</f>
        <v>4016.59104226</v>
      </c>
      <c r="L25" s="36">
        <f>SUMIFS(СВЦЭМ!$C$34:$C$777,СВЦЭМ!$A$34:$A$777,$A25,СВЦЭМ!$B$34:$B$777,L$11)+'СЕТ СН'!$F$9+СВЦЭМ!$D$10+'СЕТ СН'!$F$5-'СЕТ СН'!$F$17</f>
        <v>4021.7648887000005</v>
      </c>
      <c r="M25" s="36">
        <f>SUMIFS(СВЦЭМ!$C$34:$C$777,СВЦЭМ!$A$34:$A$777,$A25,СВЦЭМ!$B$34:$B$777,M$11)+'СЕТ СН'!$F$9+СВЦЭМ!$D$10+'СЕТ СН'!$F$5-'СЕТ СН'!$F$17</f>
        <v>4027.0576687000002</v>
      </c>
      <c r="N25" s="36">
        <f>SUMIFS(СВЦЭМ!$C$34:$C$777,СВЦЭМ!$A$34:$A$777,$A25,СВЦЭМ!$B$34:$B$777,N$11)+'СЕТ СН'!$F$9+СВЦЭМ!$D$10+'СЕТ СН'!$F$5-'СЕТ СН'!$F$17</f>
        <v>3977.8647073600005</v>
      </c>
      <c r="O25" s="36">
        <f>SUMIFS(СВЦЭМ!$C$34:$C$777,СВЦЭМ!$A$34:$A$777,$A25,СВЦЭМ!$B$34:$B$777,O$11)+'СЕТ СН'!$F$9+СВЦЭМ!$D$10+'СЕТ СН'!$F$5-'СЕТ СН'!$F$17</f>
        <v>3949.7555943500001</v>
      </c>
      <c r="P25" s="36">
        <f>SUMIFS(СВЦЭМ!$C$34:$C$777,СВЦЭМ!$A$34:$A$777,$A25,СВЦЭМ!$B$34:$B$777,P$11)+'СЕТ СН'!$F$9+СВЦЭМ!$D$10+'СЕТ СН'!$F$5-'СЕТ СН'!$F$17</f>
        <v>3887.74024465</v>
      </c>
      <c r="Q25" s="36">
        <f>SUMIFS(СВЦЭМ!$C$34:$C$777,СВЦЭМ!$A$34:$A$777,$A25,СВЦЭМ!$B$34:$B$777,Q$11)+'СЕТ СН'!$F$9+СВЦЭМ!$D$10+'СЕТ СН'!$F$5-'СЕТ СН'!$F$17</f>
        <v>3864.1182684300002</v>
      </c>
      <c r="R25" s="36">
        <f>SUMIFS(СВЦЭМ!$C$34:$C$777,СВЦЭМ!$A$34:$A$777,$A25,СВЦЭМ!$B$34:$B$777,R$11)+'СЕТ СН'!$F$9+СВЦЭМ!$D$10+'СЕТ СН'!$F$5-'СЕТ СН'!$F$17</f>
        <v>3868.0614683399999</v>
      </c>
      <c r="S25" s="36">
        <f>SUMIFS(СВЦЭМ!$C$34:$C$777,СВЦЭМ!$A$34:$A$777,$A25,СВЦЭМ!$B$34:$B$777,S$11)+'СЕТ СН'!$F$9+СВЦЭМ!$D$10+'СЕТ СН'!$F$5-'СЕТ СН'!$F$17</f>
        <v>3839.6614826599998</v>
      </c>
      <c r="T25" s="36">
        <f>SUMIFS(СВЦЭМ!$C$34:$C$777,СВЦЭМ!$A$34:$A$777,$A25,СВЦЭМ!$B$34:$B$777,T$11)+'СЕТ СН'!$F$9+СВЦЭМ!$D$10+'СЕТ СН'!$F$5-'СЕТ СН'!$F$17</f>
        <v>3791.7342893900004</v>
      </c>
      <c r="U25" s="36">
        <f>SUMIFS(СВЦЭМ!$C$34:$C$777,СВЦЭМ!$A$34:$A$777,$A25,СВЦЭМ!$B$34:$B$777,U$11)+'СЕТ СН'!$F$9+СВЦЭМ!$D$10+'СЕТ СН'!$F$5-'СЕТ СН'!$F$17</f>
        <v>3807.45641239</v>
      </c>
      <c r="V25" s="36">
        <f>SUMIFS(СВЦЭМ!$C$34:$C$777,СВЦЭМ!$A$34:$A$777,$A25,СВЦЭМ!$B$34:$B$777,V$11)+'СЕТ СН'!$F$9+СВЦЭМ!$D$10+'СЕТ СН'!$F$5-'СЕТ СН'!$F$17</f>
        <v>3825.7966848200003</v>
      </c>
      <c r="W25" s="36">
        <f>SUMIFS(СВЦЭМ!$C$34:$C$777,СВЦЭМ!$A$34:$A$777,$A25,СВЦЭМ!$B$34:$B$777,W$11)+'СЕТ СН'!$F$9+СВЦЭМ!$D$10+'СЕТ СН'!$F$5-'СЕТ СН'!$F$17</f>
        <v>3801.4530655500002</v>
      </c>
      <c r="X25" s="36">
        <f>SUMIFS(СВЦЭМ!$C$34:$C$777,СВЦЭМ!$A$34:$A$777,$A25,СВЦЭМ!$B$34:$B$777,X$11)+'СЕТ СН'!$F$9+СВЦЭМ!$D$10+'СЕТ СН'!$F$5-'СЕТ СН'!$F$17</f>
        <v>3824.2594499400002</v>
      </c>
      <c r="Y25" s="36">
        <f>SUMIFS(СВЦЭМ!$C$34:$C$777,СВЦЭМ!$A$34:$A$777,$A25,СВЦЭМ!$B$34:$B$777,Y$11)+'СЕТ СН'!$F$9+СВЦЭМ!$D$10+'СЕТ СН'!$F$5-'СЕТ СН'!$F$17</f>
        <v>3920.3029758499997</v>
      </c>
    </row>
    <row r="26" spans="1:25" ht="15.75" x14ac:dyDescent="0.2">
      <c r="A26" s="35">
        <f t="shared" si="0"/>
        <v>43419</v>
      </c>
      <c r="B26" s="36">
        <f>SUMIFS(СВЦЭМ!$C$34:$C$777,СВЦЭМ!$A$34:$A$777,$A26,СВЦЭМ!$B$34:$B$777,B$11)+'СЕТ СН'!$F$9+СВЦЭМ!$D$10+'СЕТ СН'!$F$5-'СЕТ СН'!$F$17</f>
        <v>4024.0975911800006</v>
      </c>
      <c r="C26" s="36">
        <f>SUMIFS(СВЦЭМ!$C$34:$C$777,СВЦЭМ!$A$34:$A$777,$A26,СВЦЭМ!$B$34:$B$777,C$11)+'СЕТ СН'!$F$9+СВЦЭМ!$D$10+'СЕТ СН'!$F$5-'СЕТ СН'!$F$17</f>
        <v>4116.1845684700002</v>
      </c>
      <c r="D26" s="36">
        <f>SUMIFS(СВЦЭМ!$C$34:$C$777,СВЦЭМ!$A$34:$A$777,$A26,СВЦЭМ!$B$34:$B$777,D$11)+'СЕТ СН'!$F$9+СВЦЭМ!$D$10+'СЕТ СН'!$F$5-'СЕТ СН'!$F$17</f>
        <v>4137.5851033400004</v>
      </c>
      <c r="E26" s="36">
        <f>SUMIFS(СВЦЭМ!$C$34:$C$777,СВЦЭМ!$A$34:$A$777,$A26,СВЦЭМ!$B$34:$B$777,E$11)+'СЕТ СН'!$F$9+СВЦЭМ!$D$10+'СЕТ СН'!$F$5-'СЕТ СН'!$F$17</f>
        <v>4133.2097447000006</v>
      </c>
      <c r="F26" s="36">
        <f>SUMIFS(СВЦЭМ!$C$34:$C$777,СВЦЭМ!$A$34:$A$777,$A26,СВЦЭМ!$B$34:$B$777,F$11)+'СЕТ СН'!$F$9+СВЦЭМ!$D$10+'СЕТ СН'!$F$5-'СЕТ СН'!$F$17</f>
        <v>4133.6849523700002</v>
      </c>
      <c r="G26" s="36">
        <f>SUMIFS(СВЦЭМ!$C$34:$C$777,СВЦЭМ!$A$34:$A$777,$A26,СВЦЭМ!$B$34:$B$777,G$11)+'СЕТ СН'!$F$9+СВЦЭМ!$D$10+'СЕТ СН'!$F$5-'СЕТ СН'!$F$17</f>
        <v>4144.2072586300001</v>
      </c>
      <c r="H26" s="36">
        <f>SUMIFS(СВЦЭМ!$C$34:$C$777,СВЦЭМ!$A$34:$A$777,$A26,СВЦЭМ!$B$34:$B$777,H$11)+'СЕТ СН'!$F$9+СВЦЭМ!$D$10+'СЕТ СН'!$F$5-'СЕТ СН'!$F$17</f>
        <v>4106.6539798900003</v>
      </c>
      <c r="I26" s="36">
        <f>SUMIFS(СВЦЭМ!$C$34:$C$777,СВЦЭМ!$A$34:$A$777,$A26,СВЦЭМ!$B$34:$B$777,I$11)+'СЕТ СН'!$F$9+СВЦЭМ!$D$10+'СЕТ СН'!$F$5-'СЕТ СН'!$F$17</f>
        <v>4028.6308097400006</v>
      </c>
      <c r="J26" s="36">
        <f>SUMIFS(СВЦЭМ!$C$34:$C$777,СВЦЭМ!$A$34:$A$777,$A26,СВЦЭМ!$B$34:$B$777,J$11)+'СЕТ СН'!$F$9+СВЦЭМ!$D$10+'СЕТ СН'!$F$5-'СЕТ СН'!$F$17</f>
        <v>4019.7503613400004</v>
      </c>
      <c r="K26" s="36">
        <f>SUMIFS(СВЦЭМ!$C$34:$C$777,СВЦЭМ!$A$34:$A$777,$A26,СВЦЭМ!$B$34:$B$777,K$11)+'СЕТ СН'!$F$9+СВЦЭМ!$D$10+'СЕТ СН'!$F$5-'СЕТ СН'!$F$17</f>
        <v>4021.6242584700003</v>
      </c>
      <c r="L26" s="36">
        <f>SUMIFS(СВЦЭМ!$C$34:$C$777,СВЦЭМ!$A$34:$A$777,$A26,СВЦЭМ!$B$34:$B$777,L$11)+'СЕТ СН'!$F$9+СВЦЭМ!$D$10+'СЕТ СН'!$F$5-'СЕТ СН'!$F$17</f>
        <v>4020.1700734900005</v>
      </c>
      <c r="M26" s="36">
        <f>SUMIFS(СВЦЭМ!$C$34:$C$777,СВЦЭМ!$A$34:$A$777,$A26,СВЦЭМ!$B$34:$B$777,M$11)+'СЕТ СН'!$F$9+СВЦЭМ!$D$10+'СЕТ СН'!$F$5-'СЕТ СН'!$F$17</f>
        <v>4023.3888901700002</v>
      </c>
      <c r="N26" s="36">
        <f>SUMIFS(СВЦЭМ!$C$34:$C$777,СВЦЭМ!$A$34:$A$777,$A26,СВЦЭМ!$B$34:$B$777,N$11)+'СЕТ СН'!$F$9+СВЦЭМ!$D$10+'СЕТ СН'!$F$5-'СЕТ СН'!$F$17</f>
        <v>3966.4213035500006</v>
      </c>
      <c r="O26" s="36">
        <f>SUMIFS(СВЦЭМ!$C$34:$C$777,СВЦЭМ!$A$34:$A$777,$A26,СВЦЭМ!$B$34:$B$777,O$11)+'СЕТ СН'!$F$9+СВЦЭМ!$D$10+'СЕТ СН'!$F$5-'СЕТ СН'!$F$17</f>
        <v>3925.77100505</v>
      </c>
      <c r="P26" s="36">
        <f>SUMIFS(СВЦЭМ!$C$34:$C$777,СВЦЭМ!$A$34:$A$777,$A26,СВЦЭМ!$B$34:$B$777,P$11)+'СЕТ СН'!$F$9+СВЦЭМ!$D$10+'СЕТ СН'!$F$5-'СЕТ СН'!$F$17</f>
        <v>3863.8885964600004</v>
      </c>
      <c r="Q26" s="36">
        <f>SUMIFS(СВЦЭМ!$C$34:$C$777,СВЦЭМ!$A$34:$A$777,$A26,СВЦЭМ!$B$34:$B$777,Q$11)+'СЕТ СН'!$F$9+СВЦЭМ!$D$10+'СЕТ СН'!$F$5-'СЕТ СН'!$F$17</f>
        <v>3842.78471102</v>
      </c>
      <c r="R26" s="36">
        <f>SUMIFS(СВЦЭМ!$C$34:$C$777,СВЦЭМ!$A$34:$A$777,$A26,СВЦЭМ!$B$34:$B$777,R$11)+'СЕТ СН'!$F$9+СВЦЭМ!$D$10+'СЕТ СН'!$F$5-'СЕТ СН'!$F$17</f>
        <v>3852.1154015399998</v>
      </c>
      <c r="S26" s="36">
        <f>SUMIFS(СВЦЭМ!$C$34:$C$777,СВЦЭМ!$A$34:$A$777,$A26,СВЦЭМ!$B$34:$B$777,S$11)+'СЕТ СН'!$F$9+СВЦЭМ!$D$10+'СЕТ СН'!$F$5-'СЕТ СН'!$F$17</f>
        <v>3825.0082019299998</v>
      </c>
      <c r="T26" s="36">
        <f>SUMIFS(СВЦЭМ!$C$34:$C$777,СВЦЭМ!$A$34:$A$777,$A26,СВЦЭМ!$B$34:$B$777,T$11)+'СЕТ СН'!$F$9+СВЦЭМ!$D$10+'СЕТ СН'!$F$5-'СЕТ СН'!$F$17</f>
        <v>3778.4761554500001</v>
      </c>
      <c r="U26" s="36">
        <f>SUMIFS(СВЦЭМ!$C$34:$C$777,СВЦЭМ!$A$34:$A$777,$A26,СВЦЭМ!$B$34:$B$777,U$11)+'СЕТ СН'!$F$9+СВЦЭМ!$D$10+'СЕТ СН'!$F$5-'СЕТ СН'!$F$17</f>
        <v>3779.9776227000002</v>
      </c>
      <c r="V26" s="36">
        <f>SUMIFS(СВЦЭМ!$C$34:$C$777,СВЦЭМ!$A$34:$A$777,$A26,СВЦЭМ!$B$34:$B$777,V$11)+'СЕТ СН'!$F$9+СВЦЭМ!$D$10+'СЕТ СН'!$F$5-'СЕТ СН'!$F$17</f>
        <v>3805.9278733600004</v>
      </c>
      <c r="W26" s="36">
        <f>SUMIFS(СВЦЭМ!$C$34:$C$777,СВЦЭМ!$A$34:$A$777,$A26,СВЦЭМ!$B$34:$B$777,W$11)+'СЕТ СН'!$F$9+СВЦЭМ!$D$10+'СЕТ СН'!$F$5-'СЕТ СН'!$F$17</f>
        <v>3824.0917015900004</v>
      </c>
      <c r="X26" s="36">
        <f>SUMIFS(СВЦЭМ!$C$34:$C$777,СВЦЭМ!$A$34:$A$777,$A26,СВЦЭМ!$B$34:$B$777,X$11)+'СЕТ СН'!$F$9+СВЦЭМ!$D$10+'СЕТ СН'!$F$5-'СЕТ СН'!$F$17</f>
        <v>3846.7346033700005</v>
      </c>
      <c r="Y26" s="36">
        <f>SUMIFS(СВЦЭМ!$C$34:$C$777,СВЦЭМ!$A$34:$A$777,$A26,СВЦЭМ!$B$34:$B$777,Y$11)+'СЕТ СН'!$F$9+СВЦЭМ!$D$10+'СЕТ СН'!$F$5-'СЕТ СН'!$F$17</f>
        <v>3950.4779025800008</v>
      </c>
    </row>
    <row r="27" spans="1:25" ht="15.75" x14ac:dyDescent="0.2">
      <c r="A27" s="35">
        <f t="shared" si="0"/>
        <v>43420</v>
      </c>
      <c r="B27" s="36">
        <f>SUMIFS(СВЦЭМ!$C$34:$C$777,СВЦЭМ!$A$34:$A$777,$A27,СВЦЭМ!$B$34:$B$777,B$11)+'СЕТ СН'!$F$9+СВЦЭМ!$D$10+'СЕТ СН'!$F$5-'СЕТ СН'!$F$17</f>
        <v>4038.78326956</v>
      </c>
      <c r="C27" s="36">
        <f>SUMIFS(СВЦЭМ!$C$34:$C$777,СВЦЭМ!$A$34:$A$777,$A27,СВЦЭМ!$B$34:$B$777,C$11)+'СЕТ СН'!$F$9+СВЦЭМ!$D$10+'СЕТ СН'!$F$5-'СЕТ СН'!$F$17</f>
        <v>4068.3626753199997</v>
      </c>
      <c r="D27" s="36">
        <f>SUMIFS(СВЦЭМ!$C$34:$C$777,СВЦЭМ!$A$34:$A$777,$A27,СВЦЭМ!$B$34:$B$777,D$11)+'СЕТ СН'!$F$9+СВЦЭМ!$D$10+'СЕТ СН'!$F$5-'СЕТ СН'!$F$17</f>
        <v>4132.58367671</v>
      </c>
      <c r="E27" s="36">
        <f>SUMIFS(СВЦЭМ!$C$34:$C$777,СВЦЭМ!$A$34:$A$777,$A27,СВЦЭМ!$B$34:$B$777,E$11)+'СЕТ СН'!$F$9+СВЦЭМ!$D$10+'СЕТ СН'!$F$5-'СЕТ СН'!$F$17</f>
        <v>4128.7572218600008</v>
      </c>
      <c r="F27" s="36">
        <f>SUMIFS(СВЦЭМ!$C$34:$C$777,СВЦЭМ!$A$34:$A$777,$A27,СВЦЭМ!$B$34:$B$777,F$11)+'СЕТ СН'!$F$9+СВЦЭМ!$D$10+'СЕТ СН'!$F$5-'СЕТ СН'!$F$17</f>
        <v>4130.8564057900003</v>
      </c>
      <c r="G27" s="36">
        <f>SUMIFS(СВЦЭМ!$C$34:$C$777,СВЦЭМ!$A$34:$A$777,$A27,СВЦЭМ!$B$34:$B$777,G$11)+'СЕТ СН'!$F$9+СВЦЭМ!$D$10+'СЕТ СН'!$F$5-'СЕТ СН'!$F$17</f>
        <v>4122.9806132200001</v>
      </c>
      <c r="H27" s="36">
        <f>SUMIFS(СВЦЭМ!$C$34:$C$777,СВЦЭМ!$A$34:$A$777,$A27,СВЦЭМ!$B$34:$B$777,H$11)+'СЕТ СН'!$F$9+СВЦЭМ!$D$10+'СЕТ СН'!$F$5-'СЕТ СН'!$F$17</f>
        <v>4056.4433324900001</v>
      </c>
      <c r="I27" s="36">
        <f>SUMIFS(СВЦЭМ!$C$34:$C$777,СВЦЭМ!$A$34:$A$777,$A27,СВЦЭМ!$B$34:$B$777,I$11)+'СЕТ СН'!$F$9+СВЦЭМ!$D$10+'СЕТ СН'!$F$5-'СЕТ СН'!$F$17</f>
        <v>4050.1185611600004</v>
      </c>
      <c r="J27" s="36">
        <f>SUMIFS(СВЦЭМ!$C$34:$C$777,СВЦЭМ!$A$34:$A$777,$A27,СВЦЭМ!$B$34:$B$777,J$11)+'СЕТ СН'!$F$9+СВЦЭМ!$D$10+'СЕТ СН'!$F$5-'СЕТ СН'!$F$17</f>
        <v>4041.1279857500003</v>
      </c>
      <c r="K27" s="36">
        <f>SUMIFS(СВЦЭМ!$C$34:$C$777,СВЦЭМ!$A$34:$A$777,$A27,СВЦЭМ!$B$34:$B$777,K$11)+'СЕТ СН'!$F$9+СВЦЭМ!$D$10+'СЕТ СН'!$F$5-'СЕТ СН'!$F$17</f>
        <v>4046.0756592200005</v>
      </c>
      <c r="L27" s="36">
        <f>SUMIFS(СВЦЭМ!$C$34:$C$777,СВЦЭМ!$A$34:$A$777,$A27,СВЦЭМ!$B$34:$B$777,L$11)+'СЕТ СН'!$F$9+СВЦЭМ!$D$10+'СЕТ СН'!$F$5-'СЕТ СН'!$F$17</f>
        <v>4046.9153254500006</v>
      </c>
      <c r="M27" s="36">
        <f>SUMIFS(СВЦЭМ!$C$34:$C$777,СВЦЭМ!$A$34:$A$777,$A27,СВЦЭМ!$B$34:$B$777,M$11)+'СЕТ СН'!$F$9+СВЦЭМ!$D$10+'СЕТ СН'!$F$5-'СЕТ СН'!$F$17</f>
        <v>4041.6846828999996</v>
      </c>
      <c r="N27" s="36">
        <f>SUMIFS(СВЦЭМ!$C$34:$C$777,СВЦЭМ!$A$34:$A$777,$A27,СВЦЭМ!$B$34:$B$777,N$11)+'СЕТ СН'!$F$9+СВЦЭМ!$D$10+'СЕТ СН'!$F$5-'СЕТ СН'!$F$17</f>
        <v>4027.6484203</v>
      </c>
      <c r="O27" s="36">
        <f>SUMIFS(СВЦЭМ!$C$34:$C$777,СВЦЭМ!$A$34:$A$777,$A27,СВЦЭМ!$B$34:$B$777,O$11)+'СЕТ СН'!$F$9+СВЦЭМ!$D$10+'СЕТ СН'!$F$5-'СЕТ СН'!$F$17</f>
        <v>3953.0524988100005</v>
      </c>
      <c r="P27" s="36">
        <f>SUMIFS(СВЦЭМ!$C$34:$C$777,СВЦЭМ!$A$34:$A$777,$A27,СВЦЭМ!$B$34:$B$777,P$11)+'СЕТ СН'!$F$9+СВЦЭМ!$D$10+'СЕТ СН'!$F$5-'СЕТ СН'!$F$17</f>
        <v>3895.2389335500002</v>
      </c>
      <c r="Q27" s="36">
        <f>SUMIFS(СВЦЭМ!$C$34:$C$777,СВЦЭМ!$A$34:$A$777,$A27,СВЦЭМ!$B$34:$B$777,Q$11)+'СЕТ СН'!$F$9+СВЦЭМ!$D$10+'СЕТ СН'!$F$5-'СЕТ СН'!$F$17</f>
        <v>3888.2593092899997</v>
      </c>
      <c r="R27" s="36">
        <f>SUMIFS(СВЦЭМ!$C$34:$C$777,СВЦЭМ!$A$34:$A$777,$A27,СВЦЭМ!$B$34:$B$777,R$11)+'СЕТ СН'!$F$9+СВЦЭМ!$D$10+'СЕТ СН'!$F$5-'СЕТ СН'!$F$17</f>
        <v>3897.12111766</v>
      </c>
      <c r="S27" s="36">
        <f>SUMIFS(СВЦЭМ!$C$34:$C$777,СВЦЭМ!$A$34:$A$777,$A27,СВЦЭМ!$B$34:$B$777,S$11)+'СЕТ СН'!$F$9+СВЦЭМ!$D$10+'СЕТ СН'!$F$5-'СЕТ СН'!$F$17</f>
        <v>3854.7280842199998</v>
      </c>
      <c r="T27" s="36">
        <f>SUMIFS(СВЦЭМ!$C$34:$C$777,СВЦЭМ!$A$34:$A$777,$A27,СВЦЭМ!$B$34:$B$777,T$11)+'СЕТ СН'!$F$9+СВЦЭМ!$D$10+'СЕТ СН'!$F$5-'СЕТ СН'!$F$17</f>
        <v>3847.1484790800005</v>
      </c>
      <c r="U27" s="36">
        <f>SUMIFS(СВЦЭМ!$C$34:$C$777,СВЦЭМ!$A$34:$A$777,$A27,СВЦЭМ!$B$34:$B$777,U$11)+'СЕТ СН'!$F$9+СВЦЭМ!$D$10+'СЕТ СН'!$F$5-'СЕТ СН'!$F$17</f>
        <v>3841.6471239499997</v>
      </c>
      <c r="V27" s="36">
        <f>SUMIFS(СВЦЭМ!$C$34:$C$777,СВЦЭМ!$A$34:$A$777,$A27,СВЦЭМ!$B$34:$B$777,V$11)+'СЕТ СН'!$F$9+СВЦЭМ!$D$10+'СЕТ СН'!$F$5-'СЕТ СН'!$F$17</f>
        <v>3861.7803962799999</v>
      </c>
      <c r="W27" s="36">
        <f>SUMIFS(СВЦЭМ!$C$34:$C$777,СВЦЭМ!$A$34:$A$777,$A27,СВЦЭМ!$B$34:$B$777,W$11)+'СЕТ СН'!$F$9+СВЦЭМ!$D$10+'СЕТ СН'!$F$5-'СЕТ СН'!$F$17</f>
        <v>3867.4680544700004</v>
      </c>
      <c r="X27" s="36">
        <f>SUMIFS(СВЦЭМ!$C$34:$C$777,СВЦЭМ!$A$34:$A$777,$A27,СВЦЭМ!$B$34:$B$777,X$11)+'СЕТ СН'!$F$9+СВЦЭМ!$D$10+'СЕТ СН'!$F$5-'СЕТ СН'!$F$17</f>
        <v>3875.7926146199998</v>
      </c>
      <c r="Y27" s="36">
        <f>SUMIFS(СВЦЭМ!$C$34:$C$777,СВЦЭМ!$A$34:$A$777,$A27,СВЦЭМ!$B$34:$B$777,Y$11)+'СЕТ СН'!$F$9+СВЦЭМ!$D$10+'СЕТ СН'!$F$5-'СЕТ СН'!$F$17</f>
        <v>3971.8928866699998</v>
      </c>
    </row>
    <row r="28" spans="1:25" ht="15.75" x14ac:dyDescent="0.2">
      <c r="A28" s="35">
        <f t="shared" si="0"/>
        <v>43421</v>
      </c>
      <c r="B28" s="36">
        <f>SUMIFS(СВЦЭМ!$C$34:$C$777,СВЦЭМ!$A$34:$A$777,$A28,СВЦЭМ!$B$34:$B$777,B$11)+'СЕТ СН'!$F$9+СВЦЭМ!$D$10+'СЕТ СН'!$F$5-'СЕТ СН'!$F$17</f>
        <v>4015.2923000300007</v>
      </c>
      <c r="C28" s="36">
        <f>SUMIFS(СВЦЭМ!$C$34:$C$777,СВЦЭМ!$A$34:$A$777,$A28,СВЦЭМ!$B$34:$B$777,C$11)+'СЕТ СН'!$F$9+СВЦЭМ!$D$10+'СЕТ СН'!$F$5-'СЕТ СН'!$F$17</f>
        <v>4087.9744269499997</v>
      </c>
      <c r="D28" s="36">
        <f>SUMIFS(СВЦЭМ!$C$34:$C$777,СВЦЭМ!$A$34:$A$777,$A28,СВЦЭМ!$B$34:$B$777,D$11)+'СЕТ СН'!$F$9+СВЦЭМ!$D$10+'СЕТ СН'!$F$5-'СЕТ СН'!$F$17</f>
        <v>4138.2748433500001</v>
      </c>
      <c r="E28" s="36">
        <f>SUMIFS(СВЦЭМ!$C$34:$C$777,СВЦЭМ!$A$34:$A$777,$A28,СВЦЭМ!$B$34:$B$777,E$11)+'СЕТ СН'!$F$9+СВЦЭМ!$D$10+'СЕТ СН'!$F$5-'СЕТ СН'!$F$17</f>
        <v>4134.3036859200001</v>
      </c>
      <c r="F28" s="36">
        <f>SUMIFS(СВЦЭМ!$C$34:$C$777,СВЦЭМ!$A$34:$A$777,$A28,СВЦЭМ!$B$34:$B$777,F$11)+'СЕТ СН'!$F$9+СВЦЭМ!$D$10+'СЕТ СН'!$F$5-'СЕТ СН'!$F$17</f>
        <v>4132.4447437000008</v>
      </c>
      <c r="G28" s="36">
        <f>SUMIFS(СВЦЭМ!$C$34:$C$777,СВЦЭМ!$A$34:$A$777,$A28,СВЦЭМ!$B$34:$B$777,G$11)+'СЕТ СН'!$F$9+СВЦЭМ!$D$10+'СЕТ СН'!$F$5-'СЕТ СН'!$F$17</f>
        <v>4126.2293081300004</v>
      </c>
      <c r="H28" s="36">
        <f>SUMIFS(СВЦЭМ!$C$34:$C$777,СВЦЭМ!$A$34:$A$777,$A28,СВЦЭМ!$B$34:$B$777,H$11)+'СЕТ СН'!$F$9+СВЦЭМ!$D$10+'СЕТ СН'!$F$5-'СЕТ СН'!$F$17</f>
        <v>4101.2827029700002</v>
      </c>
      <c r="I28" s="36">
        <f>SUMIFS(СВЦЭМ!$C$34:$C$777,СВЦЭМ!$A$34:$A$777,$A28,СВЦЭМ!$B$34:$B$777,I$11)+'СЕТ СН'!$F$9+СВЦЭМ!$D$10+'СЕТ СН'!$F$5-'СЕТ СН'!$F$17</f>
        <v>4066.3925058900004</v>
      </c>
      <c r="J28" s="36">
        <f>SUMIFS(СВЦЭМ!$C$34:$C$777,СВЦЭМ!$A$34:$A$777,$A28,СВЦЭМ!$B$34:$B$777,J$11)+'СЕТ СН'!$F$9+СВЦЭМ!$D$10+'СЕТ СН'!$F$5-'СЕТ СН'!$F$17</f>
        <v>4033.2222848900001</v>
      </c>
      <c r="K28" s="36">
        <f>SUMIFS(СВЦЭМ!$C$34:$C$777,СВЦЭМ!$A$34:$A$777,$A28,СВЦЭМ!$B$34:$B$777,K$11)+'СЕТ СН'!$F$9+СВЦЭМ!$D$10+'СЕТ СН'!$F$5-'СЕТ СН'!$F$17</f>
        <v>4010.2882889800003</v>
      </c>
      <c r="L28" s="36">
        <f>SUMIFS(СВЦЭМ!$C$34:$C$777,СВЦЭМ!$A$34:$A$777,$A28,СВЦЭМ!$B$34:$B$777,L$11)+'СЕТ СН'!$F$9+СВЦЭМ!$D$10+'СЕТ СН'!$F$5-'СЕТ СН'!$F$17</f>
        <v>4016.0250910800005</v>
      </c>
      <c r="M28" s="36">
        <f>SUMIFS(СВЦЭМ!$C$34:$C$777,СВЦЭМ!$A$34:$A$777,$A28,СВЦЭМ!$B$34:$B$777,M$11)+'СЕТ СН'!$F$9+СВЦЭМ!$D$10+'СЕТ СН'!$F$5-'СЕТ СН'!$F$17</f>
        <v>4017.0124430300002</v>
      </c>
      <c r="N28" s="36">
        <f>SUMIFS(СВЦЭМ!$C$34:$C$777,СВЦЭМ!$A$34:$A$777,$A28,СВЦЭМ!$B$34:$B$777,N$11)+'СЕТ СН'!$F$9+СВЦЭМ!$D$10+'СЕТ СН'!$F$5-'СЕТ СН'!$F$17</f>
        <v>3984.6396589599999</v>
      </c>
      <c r="O28" s="36">
        <f>SUMIFS(СВЦЭМ!$C$34:$C$777,СВЦЭМ!$A$34:$A$777,$A28,СВЦЭМ!$B$34:$B$777,O$11)+'СЕТ СН'!$F$9+СВЦЭМ!$D$10+'СЕТ СН'!$F$5-'СЕТ СН'!$F$17</f>
        <v>3936.4451607000001</v>
      </c>
      <c r="P28" s="36">
        <f>SUMIFS(СВЦЭМ!$C$34:$C$777,СВЦЭМ!$A$34:$A$777,$A28,СВЦЭМ!$B$34:$B$777,P$11)+'СЕТ СН'!$F$9+СВЦЭМ!$D$10+'СЕТ СН'!$F$5-'СЕТ СН'!$F$17</f>
        <v>3858.0249807500004</v>
      </c>
      <c r="Q28" s="36">
        <f>SUMIFS(СВЦЭМ!$C$34:$C$777,СВЦЭМ!$A$34:$A$777,$A28,СВЦЭМ!$B$34:$B$777,Q$11)+'СЕТ СН'!$F$9+СВЦЭМ!$D$10+'СЕТ СН'!$F$5-'СЕТ СН'!$F$17</f>
        <v>3843.5739805000003</v>
      </c>
      <c r="R28" s="36">
        <f>SUMIFS(СВЦЭМ!$C$34:$C$777,СВЦЭМ!$A$34:$A$777,$A28,СВЦЭМ!$B$34:$B$777,R$11)+'СЕТ СН'!$F$9+СВЦЭМ!$D$10+'СЕТ СН'!$F$5-'СЕТ СН'!$F$17</f>
        <v>3843.1658047800001</v>
      </c>
      <c r="S28" s="36">
        <f>SUMIFS(СВЦЭМ!$C$34:$C$777,СВЦЭМ!$A$34:$A$777,$A28,СВЦЭМ!$B$34:$B$777,S$11)+'СЕТ СН'!$F$9+СВЦЭМ!$D$10+'СЕТ СН'!$F$5-'СЕТ СН'!$F$17</f>
        <v>3807.8401728099998</v>
      </c>
      <c r="T28" s="36">
        <f>SUMIFS(СВЦЭМ!$C$34:$C$777,СВЦЭМ!$A$34:$A$777,$A28,СВЦЭМ!$B$34:$B$777,T$11)+'СЕТ СН'!$F$9+СВЦЭМ!$D$10+'СЕТ СН'!$F$5-'СЕТ СН'!$F$17</f>
        <v>3778.9803321400004</v>
      </c>
      <c r="U28" s="36">
        <f>SUMIFS(СВЦЭМ!$C$34:$C$777,СВЦЭМ!$A$34:$A$777,$A28,СВЦЭМ!$B$34:$B$777,U$11)+'СЕТ СН'!$F$9+СВЦЭМ!$D$10+'СЕТ СН'!$F$5-'СЕТ СН'!$F$17</f>
        <v>3770.0497795299998</v>
      </c>
      <c r="V28" s="36">
        <f>SUMIFS(СВЦЭМ!$C$34:$C$777,СВЦЭМ!$A$34:$A$777,$A28,СВЦЭМ!$B$34:$B$777,V$11)+'СЕТ СН'!$F$9+СВЦЭМ!$D$10+'СЕТ СН'!$F$5-'СЕТ СН'!$F$17</f>
        <v>3795.7938696399997</v>
      </c>
      <c r="W28" s="36">
        <f>SUMIFS(СВЦЭМ!$C$34:$C$777,СВЦЭМ!$A$34:$A$777,$A28,СВЦЭМ!$B$34:$B$777,W$11)+'СЕТ СН'!$F$9+СВЦЭМ!$D$10+'СЕТ СН'!$F$5-'СЕТ СН'!$F$17</f>
        <v>3808.2033651800002</v>
      </c>
      <c r="X28" s="36">
        <f>SUMIFS(СВЦЭМ!$C$34:$C$777,СВЦЭМ!$A$34:$A$777,$A28,СВЦЭМ!$B$34:$B$777,X$11)+'СЕТ СН'!$F$9+СВЦЭМ!$D$10+'СЕТ СН'!$F$5-'СЕТ СН'!$F$17</f>
        <v>3836.8573244999998</v>
      </c>
      <c r="Y28" s="36">
        <f>SUMIFS(СВЦЭМ!$C$34:$C$777,СВЦЭМ!$A$34:$A$777,$A28,СВЦЭМ!$B$34:$B$777,Y$11)+'СЕТ СН'!$F$9+СВЦЭМ!$D$10+'СЕТ СН'!$F$5-'СЕТ СН'!$F$17</f>
        <v>3924.2754048699999</v>
      </c>
    </row>
    <row r="29" spans="1:25" ht="15.75" x14ac:dyDescent="0.2">
      <c r="A29" s="35">
        <f t="shared" si="0"/>
        <v>43422</v>
      </c>
      <c r="B29" s="36">
        <f>SUMIFS(СВЦЭМ!$C$34:$C$777,СВЦЭМ!$A$34:$A$777,$A29,СВЦЭМ!$B$34:$B$777,B$11)+'СЕТ СН'!$F$9+СВЦЭМ!$D$10+'СЕТ СН'!$F$5-'СЕТ СН'!$F$17</f>
        <v>4038.7844630400004</v>
      </c>
      <c r="C29" s="36">
        <f>SUMIFS(СВЦЭМ!$C$34:$C$777,СВЦЭМ!$A$34:$A$777,$A29,СВЦЭМ!$B$34:$B$777,C$11)+'СЕТ СН'!$F$9+СВЦЭМ!$D$10+'СЕТ СН'!$F$5-'СЕТ СН'!$F$17</f>
        <v>4110.2970953200002</v>
      </c>
      <c r="D29" s="36">
        <f>SUMIFS(СВЦЭМ!$C$34:$C$777,СВЦЭМ!$A$34:$A$777,$A29,СВЦЭМ!$B$34:$B$777,D$11)+'СЕТ СН'!$F$9+СВЦЭМ!$D$10+'СЕТ СН'!$F$5-'СЕТ СН'!$F$17</f>
        <v>4173.8916740700006</v>
      </c>
      <c r="E29" s="36">
        <f>SUMIFS(СВЦЭМ!$C$34:$C$777,СВЦЭМ!$A$34:$A$777,$A29,СВЦЭМ!$B$34:$B$777,E$11)+'СЕТ СН'!$F$9+СВЦЭМ!$D$10+'СЕТ СН'!$F$5-'СЕТ СН'!$F$17</f>
        <v>4169.3678189100001</v>
      </c>
      <c r="F29" s="36">
        <f>SUMIFS(СВЦЭМ!$C$34:$C$777,СВЦЭМ!$A$34:$A$777,$A29,СВЦЭМ!$B$34:$B$777,F$11)+'СЕТ СН'!$F$9+СВЦЭМ!$D$10+'СЕТ СН'!$F$5-'СЕТ СН'!$F$17</f>
        <v>4166.4376061499997</v>
      </c>
      <c r="G29" s="36">
        <f>SUMIFS(СВЦЭМ!$C$34:$C$777,СВЦЭМ!$A$34:$A$777,$A29,СВЦЭМ!$B$34:$B$777,G$11)+'СЕТ СН'!$F$9+СВЦЭМ!$D$10+'СЕТ СН'!$F$5-'СЕТ СН'!$F$17</f>
        <v>4161.9997254400005</v>
      </c>
      <c r="H29" s="36">
        <f>SUMIFS(СВЦЭМ!$C$34:$C$777,СВЦЭМ!$A$34:$A$777,$A29,СВЦЭМ!$B$34:$B$777,H$11)+'СЕТ СН'!$F$9+СВЦЭМ!$D$10+'СЕТ СН'!$F$5-'СЕТ СН'!$F$17</f>
        <v>4167.6968729299997</v>
      </c>
      <c r="I29" s="36">
        <f>SUMIFS(СВЦЭМ!$C$34:$C$777,СВЦЭМ!$A$34:$A$777,$A29,СВЦЭМ!$B$34:$B$777,I$11)+'СЕТ СН'!$F$9+СВЦЭМ!$D$10+'СЕТ СН'!$F$5-'СЕТ СН'!$F$17</f>
        <v>4152.5611189000001</v>
      </c>
      <c r="J29" s="36">
        <f>SUMIFS(СВЦЭМ!$C$34:$C$777,СВЦЭМ!$A$34:$A$777,$A29,СВЦЭМ!$B$34:$B$777,J$11)+'СЕТ СН'!$F$9+СВЦЭМ!$D$10+'СЕТ СН'!$F$5-'СЕТ СН'!$F$17</f>
        <v>4092.0747556000006</v>
      </c>
      <c r="K29" s="36">
        <f>SUMIFS(СВЦЭМ!$C$34:$C$777,СВЦЭМ!$A$34:$A$777,$A29,СВЦЭМ!$B$34:$B$777,K$11)+'СЕТ СН'!$F$9+СВЦЭМ!$D$10+'СЕТ СН'!$F$5-'СЕТ СН'!$F$17</f>
        <v>4059.9911177000004</v>
      </c>
      <c r="L29" s="36">
        <f>SUMIFS(СВЦЭМ!$C$34:$C$777,СВЦЭМ!$A$34:$A$777,$A29,СВЦЭМ!$B$34:$B$777,L$11)+'СЕТ СН'!$F$9+СВЦЭМ!$D$10+'СЕТ СН'!$F$5-'СЕТ СН'!$F$17</f>
        <v>4041.6542639999998</v>
      </c>
      <c r="M29" s="36">
        <f>SUMIFS(СВЦЭМ!$C$34:$C$777,СВЦЭМ!$A$34:$A$777,$A29,СВЦЭМ!$B$34:$B$777,M$11)+'СЕТ СН'!$F$9+СВЦЭМ!$D$10+'СЕТ СН'!$F$5-'СЕТ СН'!$F$17</f>
        <v>4031.6752319400002</v>
      </c>
      <c r="N29" s="36">
        <f>SUMIFS(СВЦЭМ!$C$34:$C$777,СВЦЭМ!$A$34:$A$777,$A29,СВЦЭМ!$B$34:$B$777,N$11)+'СЕТ СН'!$F$9+СВЦЭМ!$D$10+'СЕТ СН'!$F$5-'СЕТ СН'!$F$17</f>
        <v>3992.22602568</v>
      </c>
      <c r="O29" s="36">
        <f>SUMIFS(СВЦЭМ!$C$34:$C$777,СВЦЭМ!$A$34:$A$777,$A29,СВЦЭМ!$B$34:$B$777,O$11)+'СЕТ СН'!$F$9+СВЦЭМ!$D$10+'СЕТ СН'!$F$5-'СЕТ СН'!$F$17</f>
        <v>3931.8515311600004</v>
      </c>
      <c r="P29" s="36">
        <f>SUMIFS(СВЦЭМ!$C$34:$C$777,СВЦЭМ!$A$34:$A$777,$A29,СВЦЭМ!$B$34:$B$777,P$11)+'СЕТ СН'!$F$9+СВЦЭМ!$D$10+'СЕТ СН'!$F$5-'СЕТ СН'!$F$17</f>
        <v>3861.7847876400001</v>
      </c>
      <c r="Q29" s="36">
        <f>SUMIFS(СВЦЭМ!$C$34:$C$777,СВЦЭМ!$A$34:$A$777,$A29,СВЦЭМ!$B$34:$B$777,Q$11)+'СЕТ СН'!$F$9+СВЦЭМ!$D$10+'СЕТ СН'!$F$5-'СЕТ СН'!$F$17</f>
        <v>3849.5516966100004</v>
      </c>
      <c r="R29" s="36">
        <f>SUMIFS(СВЦЭМ!$C$34:$C$777,СВЦЭМ!$A$34:$A$777,$A29,СВЦЭМ!$B$34:$B$777,R$11)+'СЕТ СН'!$F$9+СВЦЭМ!$D$10+'СЕТ СН'!$F$5-'СЕТ СН'!$F$17</f>
        <v>3847.4613622100005</v>
      </c>
      <c r="S29" s="36">
        <f>SUMIFS(СВЦЭМ!$C$34:$C$777,СВЦЭМ!$A$34:$A$777,$A29,СВЦЭМ!$B$34:$B$777,S$11)+'СЕТ СН'!$F$9+СВЦЭМ!$D$10+'СЕТ СН'!$F$5-'СЕТ СН'!$F$17</f>
        <v>3806.19153929</v>
      </c>
      <c r="T29" s="36">
        <f>SUMIFS(СВЦЭМ!$C$34:$C$777,СВЦЭМ!$A$34:$A$777,$A29,СВЦЭМ!$B$34:$B$777,T$11)+'СЕТ СН'!$F$9+СВЦЭМ!$D$10+'СЕТ СН'!$F$5-'СЕТ СН'!$F$17</f>
        <v>3777.5307440300003</v>
      </c>
      <c r="U29" s="36">
        <f>SUMIFS(СВЦЭМ!$C$34:$C$777,СВЦЭМ!$A$34:$A$777,$A29,СВЦЭМ!$B$34:$B$777,U$11)+'СЕТ СН'!$F$9+СВЦЭМ!$D$10+'СЕТ СН'!$F$5-'СЕТ СН'!$F$17</f>
        <v>3777.8523399200003</v>
      </c>
      <c r="V29" s="36">
        <f>SUMIFS(СВЦЭМ!$C$34:$C$777,СВЦЭМ!$A$34:$A$777,$A29,СВЦЭМ!$B$34:$B$777,V$11)+'СЕТ СН'!$F$9+СВЦЭМ!$D$10+'СЕТ СН'!$F$5-'СЕТ СН'!$F$17</f>
        <v>3799.3272783499997</v>
      </c>
      <c r="W29" s="36">
        <f>SUMIFS(СВЦЭМ!$C$34:$C$777,СВЦЭМ!$A$34:$A$777,$A29,СВЦЭМ!$B$34:$B$777,W$11)+'СЕТ СН'!$F$9+СВЦЭМ!$D$10+'СЕТ СН'!$F$5-'СЕТ СН'!$F$17</f>
        <v>3818.7782337600001</v>
      </c>
      <c r="X29" s="36">
        <f>SUMIFS(СВЦЭМ!$C$34:$C$777,СВЦЭМ!$A$34:$A$777,$A29,СВЦЭМ!$B$34:$B$777,X$11)+'СЕТ СН'!$F$9+СВЦЭМ!$D$10+'СЕТ СН'!$F$5-'СЕТ СН'!$F$17</f>
        <v>3846.3923161399998</v>
      </c>
      <c r="Y29" s="36">
        <f>SUMIFS(СВЦЭМ!$C$34:$C$777,СВЦЭМ!$A$34:$A$777,$A29,СВЦЭМ!$B$34:$B$777,Y$11)+'СЕТ СН'!$F$9+СВЦЭМ!$D$10+'СЕТ СН'!$F$5-'СЕТ СН'!$F$17</f>
        <v>3959.6001599700003</v>
      </c>
    </row>
    <row r="30" spans="1:25" ht="15.75" x14ac:dyDescent="0.2">
      <c r="A30" s="35">
        <f t="shared" si="0"/>
        <v>43423</v>
      </c>
      <c r="B30" s="36">
        <f>SUMIFS(СВЦЭМ!$C$34:$C$777,СВЦЭМ!$A$34:$A$777,$A30,СВЦЭМ!$B$34:$B$777,B$11)+'СЕТ СН'!$F$9+СВЦЭМ!$D$10+'СЕТ СН'!$F$5-'СЕТ СН'!$F$17</f>
        <v>4015.0798409400004</v>
      </c>
      <c r="C30" s="36">
        <f>SUMIFS(СВЦЭМ!$C$34:$C$777,СВЦЭМ!$A$34:$A$777,$A30,СВЦЭМ!$B$34:$B$777,C$11)+'СЕТ СН'!$F$9+СВЦЭМ!$D$10+'СЕТ СН'!$F$5-'СЕТ СН'!$F$17</f>
        <v>4056.4615974899998</v>
      </c>
      <c r="D30" s="36">
        <f>SUMIFS(СВЦЭМ!$C$34:$C$777,СВЦЭМ!$A$34:$A$777,$A30,СВЦЭМ!$B$34:$B$777,D$11)+'СЕТ СН'!$F$9+СВЦЭМ!$D$10+'СЕТ СН'!$F$5-'СЕТ СН'!$F$17</f>
        <v>4143.3430375200005</v>
      </c>
      <c r="E30" s="36">
        <f>SUMIFS(СВЦЭМ!$C$34:$C$777,СВЦЭМ!$A$34:$A$777,$A30,СВЦЭМ!$B$34:$B$777,E$11)+'СЕТ СН'!$F$9+СВЦЭМ!$D$10+'СЕТ СН'!$F$5-'СЕТ СН'!$F$17</f>
        <v>4146.7710201400005</v>
      </c>
      <c r="F30" s="36">
        <f>SUMIFS(СВЦЭМ!$C$34:$C$777,СВЦЭМ!$A$34:$A$777,$A30,СВЦЭМ!$B$34:$B$777,F$11)+'СЕТ СН'!$F$9+СВЦЭМ!$D$10+'СЕТ СН'!$F$5-'СЕТ СН'!$F$17</f>
        <v>4147.0271174700001</v>
      </c>
      <c r="G30" s="36">
        <f>SUMIFS(СВЦЭМ!$C$34:$C$777,СВЦЭМ!$A$34:$A$777,$A30,СВЦЭМ!$B$34:$B$777,G$11)+'СЕТ СН'!$F$9+СВЦЭМ!$D$10+'СЕТ СН'!$F$5-'СЕТ СН'!$F$17</f>
        <v>4156.4349751899999</v>
      </c>
      <c r="H30" s="36">
        <f>SUMIFS(СВЦЭМ!$C$34:$C$777,СВЦЭМ!$A$34:$A$777,$A30,СВЦЭМ!$B$34:$B$777,H$11)+'СЕТ СН'!$F$9+СВЦЭМ!$D$10+'СЕТ СН'!$F$5-'СЕТ СН'!$F$17</f>
        <v>4133.3850578500005</v>
      </c>
      <c r="I30" s="36">
        <f>SUMIFS(СВЦЭМ!$C$34:$C$777,СВЦЭМ!$A$34:$A$777,$A30,СВЦЭМ!$B$34:$B$777,I$11)+'СЕТ СН'!$F$9+СВЦЭМ!$D$10+'СЕТ СН'!$F$5-'СЕТ СН'!$F$17</f>
        <v>4097.4675553300003</v>
      </c>
      <c r="J30" s="36">
        <f>SUMIFS(СВЦЭМ!$C$34:$C$777,СВЦЭМ!$A$34:$A$777,$A30,СВЦЭМ!$B$34:$B$777,J$11)+'СЕТ СН'!$F$9+СВЦЭМ!$D$10+'СЕТ СН'!$F$5-'СЕТ СН'!$F$17</f>
        <v>4069.8609434199998</v>
      </c>
      <c r="K30" s="36">
        <f>SUMIFS(СВЦЭМ!$C$34:$C$777,СВЦЭМ!$A$34:$A$777,$A30,СВЦЭМ!$B$34:$B$777,K$11)+'СЕТ СН'!$F$9+СВЦЭМ!$D$10+'СЕТ СН'!$F$5-'СЕТ СН'!$F$17</f>
        <v>4047.0342527600005</v>
      </c>
      <c r="L30" s="36">
        <f>SUMIFS(СВЦЭМ!$C$34:$C$777,СВЦЭМ!$A$34:$A$777,$A30,СВЦЭМ!$B$34:$B$777,L$11)+'СЕТ СН'!$F$9+СВЦЭМ!$D$10+'СЕТ СН'!$F$5-'СЕТ СН'!$F$17</f>
        <v>4049.5406916300008</v>
      </c>
      <c r="M30" s="36">
        <f>SUMIFS(СВЦЭМ!$C$34:$C$777,СВЦЭМ!$A$34:$A$777,$A30,СВЦЭМ!$B$34:$B$777,M$11)+'СЕТ СН'!$F$9+СВЦЭМ!$D$10+'СЕТ СН'!$F$5-'СЕТ СН'!$F$17</f>
        <v>4049.3396663200001</v>
      </c>
      <c r="N30" s="36">
        <f>SUMIFS(СВЦЭМ!$C$34:$C$777,СВЦЭМ!$A$34:$A$777,$A30,СВЦЭМ!$B$34:$B$777,N$11)+'СЕТ СН'!$F$9+СВЦЭМ!$D$10+'СЕТ СН'!$F$5-'СЕТ СН'!$F$17</f>
        <v>4025.5989199200003</v>
      </c>
      <c r="O30" s="36">
        <f>SUMIFS(СВЦЭМ!$C$34:$C$777,СВЦЭМ!$A$34:$A$777,$A30,СВЦЭМ!$B$34:$B$777,O$11)+'СЕТ СН'!$F$9+СВЦЭМ!$D$10+'СЕТ СН'!$F$5-'СЕТ СН'!$F$17</f>
        <v>3951.4111647199998</v>
      </c>
      <c r="P30" s="36">
        <f>SUMIFS(СВЦЭМ!$C$34:$C$777,СВЦЭМ!$A$34:$A$777,$A30,СВЦЭМ!$B$34:$B$777,P$11)+'СЕТ СН'!$F$9+СВЦЭМ!$D$10+'СЕТ СН'!$F$5-'СЕТ СН'!$F$17</f>
        <v>3883.0175545299999</v>
      </c>
      <c r="Q30" s="36">
        <f>SUMIFS(СВЦЭМ!$C$34:$C$777,СВЦЭМ!$A$34:$A$777,$A30,СВЦЭМ!$B$34:$B$777,Q$11)+'СЕТ СН'!$F$9+СВЦЭМ!$D$10+'СЕТ СН'!$F$5-'СЕТ СН'!$F$17</f>
        <v>3880.72414699</v>
      </c>
      <c r="R30" s="36">
        <f>SUMIFS(СВЦЭМ!$C$34:$C$777,СВЦЭМ!$A$34:$A$777,$A30,СВЦЭМ!$B$34:$B$777,R$11)+'СЕТ СН'!$F$9+СВЦЭМ!$D$10+'СЕТ СН'!$F$5-'СЕТ СН'!$F$17</f>
        <v>3896.4967934900005</v>
      </c>
      <c r="S30" s="36">
        <f>SUMIFS(СВЦЭМ!$C$34:$C$777,СВЦЭМ!$A$34:$A$777,$A30,СВЦЭМ!$B$34:$B$777,S$11)+'СЕТ СН'!$F$9+СВЦЭМ!$D$10+'СЕТ СН'!$F$5-'СЕТ СН'!$F$17</f>
        <v>3866.2204418399997</v>
      </c>
      <c r="T30" s="36">
        <f>SUMIFS(СВЦЭМ!$C$34:$C$777,СВЦЭМ!$A$34:$A$777,$A30,СВЦЭМ!$B$34:$B$777,T$11)+'СЕТ СН'!$F$9+СВЦЭМ!$D$10+'СЕТ СН'!$F$5-'СЕТ СН'!$F$17</f>
        <v>3856.3967552100003</v>
      </c>
      <c r="U30" s="36">
        <f>SUMIFS(СВЦЭМ!$C$34:$C$777,СВЦЭМ!$A$34:$A$777,$A30,СВЦЭМ!$B$34:$B$777,U$11)+'СЕТ СН'!$F$9+СВЦЭМ!$D$10+'СЕТ СН'!$F$5-'СЕТ СН'!$F$17</f>
        <v>3842.6544107400005</v>
      </c>
      <c r="V30" s="36">
        <f>SUMIFS(СВЦЭМ!$C$34:$C$777,СВЦЭМ!$A$34:$A$777,$A30,СВЦЭМ!$B$34:$B$777,V$11)+'СЕТ СН'!$F$9+СВЦЭМ!$D$10+'СЕТ СН'!$F$5-'СЕТ СН'!$F$17</f>
        <v>3863.8667588999997</v>
      </c>
      <c r="W30" s="36">
        <f>SUMIFS(СВЦЭМ!$C$34:$C$777,СВЦЭМ!$A$34:$A$777,$A30,СВЦЭМ!$B$34:$B$777,W$11)+'СЕТ СН'!$F$9+СВЦЭМ!$D$10+'СЕТ СН'!$F$5-'СЕТ СН'!$F$17</f>
        <v>3882.5409039799997</v>
      </c>
      <c r="X30" s="36">
        <f>SUMIFS(СВЦЭМ!$C$34:$C$777,СВЦЭМ!$A$34:$A$777,$A30,СВЦЭМ!$B$34:$B$777,X$11)+'СЕТ СН'!$F$9+СВЦЭМ!$D$10+'СЕТ СН'!$F$5-'СЕТ СН'!$F$17</f>
        <v>3907.8006139199997</v>
      </c>
      <c r="Y30" s="36">
        <f>SUMIFS(СВЦЭМ!$C$34:$C$777,СВЦЭМ!$A$34:$A$777,$A30,СВЦЭМ!$B$34:$B$777,Y$11)+'СЕТ СН'!$F$9+СВЦЭМ!$D$10+'СЕТ СН'!$F$5-'СЕТ СН'!$F$17</f>
        <v>3994.7530105900005</v>
      </c>
    </row>
    <row r="31" spans="1:25" ht="15.75" x14ac:dyDescent="0.2">
      <c r="A31" s="35">
        <f t="shared" si="0"/>
        <v>43424</v>
      </c>
      <c r="B31" s="36">
        <f>SUMIFS(СВЦЭМ!$C$34:$C$777,СВЦЭМ!$A$34:$A$777,$A31,СВЦЭМ!$B$34:$B$777,B$11)+'СЕТ СН'!$F$9+СВЦЭМ!$D$10+'СЕТ СН'!$F$5-'СЕТ СН'!$F$17</f>
        <v>3992.6238503800005</v>
      </c>
      <c r="C31" s="36">
        <f>SUMIFS(СВЦЭМ!$C$34:$C$777,СВЦЭМ!$A$34:$A$777,$A31,СВЦЭМ!$B$34:$B$777,C$11)+'СЕТ СН'!$F$9+СВЦЭМ!$D$10+'СЕТ СН'!$F$5-'СЕТ СН'!$F$17</f>
        <v>4079.1184563200004</v>
      </c>
      <c r="D31" s="36">
        <f>SUMIFS(СВЦЭМ!$C$34:$C$777,СВЦЭМ!$A$34:$A$777,$A31,СВЦЭМ!$B$34:$B$777,D$11)+'СЕТ СН'!$F$9+СВЦЭМ!$D$10+'СЕТ СН'!$F$5-'СЕТ СН'!$F$17</f>
        <v>4171.9598212700002</v>
      </c>
      <c r="E31" s="36">
        <f>SUMIFS(СВЦЭМ!$C$34:$C$777,СВЦЭМ!$A$34:$A$777,$A31,СВЦЭМ!$B$34:$B$777,E$11)+'СЕТ СН'!$F$9+СВЦЭМ!$D$10+'СЕТ СН'!$F$5-'СЕТ СН'!$F$17</f>
        <v>4176.4921081399998</v>
      </c>
      <c r="F31" s="36">
        <f>SUMIFS(СВЦЭМ!$C$34:$C$777,СВЦЭМ!$A$34:$A$777,$A31,СВЦЭМ!$B$34:$B$777,F$11)+'СЕТ СН'!$F$9+СВЦЭМ!$D$10+'СЕТ СН'!$F$5-'СЕТ СН'!$F$17</f>
        <v>4175.0121501900003</v>
      </c>
      <c r="G31" s="36">
        <f>SUMIFS(СВЦЭМ!$C$34:$C$777,СВЦЭМ!$A$34:$A$777,$A31,СВЦЭМ!$B$34:$B$777,G$11)+'СЕТ СН'!$F$9+СВЦЭМ!$D$10+'СЕТ СН'!$F$5-'СЕТ СН'!$F$17</f>
        <v>4165.8227773799999</v>
      </c>
      <c r="H31" s="36">
        <f>SUMIFS(СВЦЭМ!$C$34:$C$777,СВЦЭМ!$A$34:$A$777,$A31,СВЦЭМ!$B$34:$B$777,H$11)+'СЕТ СН'!$F$9+СВЦЭМ!$D$10+'СЕТ СН'!$F$5-'СЕТ СН'!$F$17</f>
        <v>4073.9326654200004</v>
      </c>
      <c r="I31" s="36">
        <f>SUMIFS(СВЦЭМ!$C$34:$C$777,СВЦЭМ!$A$34:$A$777,$A31,СВЦЭМ!$B$34:$B$777,I$11)+'СЕТ СН'!$F$9+СВЦЭМ!$D$10+'СЕТ СН'!$F$5-'СЕТ СН'!$F$17</f>
        <v>4024.6712999800002</v>
      </c>
      <c r="J31" s="36">
        <f>SUMIFS(СВЦЭМ!$C$34:$C$777,СВЦЭМ!$A$34:$A$777,$A31,СВЦЭМ!$B$34:$B$777,J$11)+'СЕТ СН'!$F$9+СВЦЭМ!$D$10+'СЕТ СН'!$F$5-'СЕТ СН'!$F$17</f>
        <v>4000.7513716900003</v>
      </c>
      <c r="K31" s="36">
        <f>SUMIFS(СВЦЭМ!$C$34:$C$777,СВЦЭМ!$A$34:$A$777,$A31,СВЦЭМ!$B$34:$B$777,K$11)+'СЕТ СН'!$F$9+СВЦЭМ!$D$10+'СЕТ СН'!$F$5-'СЕТ СН'!$F$17</f>
        <v>3987.7237867200001</v>
      </c>
      <c r="L31" s="36">
        <f>SUMIFS(СВЦЭМ!$C$34:$C$777,СВЦЭМ!$A$34:$A$777,$A31,СВЦЭМ!$B$34:$B$777,L$11)+'СЕТ СН'!$F$9+СВЦЭМ!$D$10+'СЕТ СН'!$F$5-'СЕТ СН'!$F$17</f>
        <v>3994.1172399800007</v>
      </c>
      <c r="M31" s="36">
        <f>SUMIFS(СВЦЭМ!$C$34:$C$777,СВЦЭМ!$A$34:$A$777,$A31,СВЦЭМ!$B$34:$B$777,M$11)+'СЕТ СН'!$F$9+СВЦЭМ!$D$10+'СЕТ СН'!$F$5-'СЕТ СН'!$F$17</f>
        <v>3994.7781834900006</v>
      </c>
      <c r="N31" s="36">
        <f>SUMIFS(СВЦЭМ!$C$34:$C$777,СВЦЭМ!$A$34:$A$777,$A31,СВЦЭМ!$B$34:$B$777,N$11)+'СЕТ СН'!$F$9+СВЦЭМ!$D$10+'СЕТ СН'!$F$5-'СЕТ СН'!$F$17</f>
        <v>3965.4626257400005</v>
      </c>
      <c r="O31" s="36">
        <f>SUMIFS(СВЦЭМ!$C$34:$C$777,СВЦЭМ!$A$34:$A$777,$A31,СВЦЭМ!$B$34:$B$777,O$11)+'СЕТ СН'!$F$9+СВЦЭМ!$D$10+'СЕТ СН'!$F$5-'СЕТ СН'!$F$17</f>
        <v>3947.2759696200001</v>
      </c>
      <c r="P31" s="36">
        <f>SUMIFS(СВЦЭМ!$C$34:$C$777,СВЦЭМ!$A$34:$A$777,$A31,СВЦЭМ!$B$34:$B$777,P$11)+'СЕТ СН'!$F$9+СВЦЭМ!$D$10+'СЕТ СН'!$F$5-'СЕТ СН'!$F$17</f>
        <v>3857.4492222300005</v>
      </c>
      <c r="Q31" s="36">
        <f>SUMIFS(СВЦЭМ!$C$34:$C$777,СВЦЭМ!$A$34:$A$777,$A31,СВЦЭМ!$B$34:$B$777,Q$11)+'СЕТ СН'!$F$9+СВЦЭМ!$D$10+'СЕТ СН'!$F$5-'СЕТ СН'!$F$17</f>
        <v>3842.6916354900004</v>
      </c>
      <c r="R31" s="36">
        <f>SUMIFS(СВЦЭМ!$C$34:$C$777,СВЦЭМ!$A$34:$A$777,$A31,СВЦЭМ!$B$34:$B$777,R$11)+'СЕТ СН'!$F$9+СВЦЭМ!$D$10+'СЕТ СН'!$F$5-'СЕТ СН'!$F$17</f>
        <v>3869.5979249600005</v>
      </c>
      <c r="S31" s="36">
        <f>SUMIFS(СВЦЭМ!$C$34:$C$777,СВЦЭМ!$A$34:$A$777,$A31,СВЦЭМ!$B$34:$B$777,S$11)+'СЕТ СН'!$F$9+СВЦЭМ!$D$10+'СЕТ СН'!$F$5-'СЕТ СН'!$F$17</f>
        <v>3842.2127314999998</v>
      </c>
      <c r="T31" s="36">
        <f>SUMIFS(СВЦЭМ!$C$34:$C$777,СВЦЭМ!$A$34:$A$777,$A31,СВЦЭМ!$B$34:$B$777,T$11)+'СЕТ СН'!$F$9+СВЦЭМ!$D$10+'СЕТ СН'!$F$5-'СЕТ СН'!$F$17</f>
        <v>3807.6796975300003</v>
      </c>
      <c r="U31" s="36">
        <f>SUMIFS(СВЦЭМ!$C$34:$C$777,СВЦЭМ!$A$34:$A$777,$A31,СВЦЭМ!$B$34:$B$777,U$11)+'СЕТ СН'!$F$9+СВЦЭМ!$D$10+'СЕТ СН'!$F$5-'СЕТ СН'!$F$17</f>
        <v>3811.7561241599997</v>
      </c>
      <c r="V31" s="36">
        <f>SUMIFS(СВЦЭМ!$C$34:$C$777,СВЦЭМ!$A$34:$A$777,$A31,СВЦЭМ!$B$34:$B$777,V$11)+'СЕТ СН'!$F$9+СВЦЭМ!$D$10+'СЕТ СН'!$F$5-'СЕТ СН'!$F$17</f>
        <v>3828.0137843700004</v>
      </c>
      <c r="W31" s="36">
        <f>SUMIFS(СВЦЭМ!$C$34:$C$777,СВЦЭМ!$A$34:$A$777,$A31,СВЦЭМ!$B$34:$B$777,W$11)+'СЕТ СН'!$F$9+СВЦЭМ!$D$10+'СЕТ СН'!$F$5-'СЕТ СН'!$F$17</f>
        <v>3831.4735983500004</v>
      </c>
      <c r="X31" s="36">
        <f>SUMIFS(СВЦЭМ!$C$34:$C$777,СВЦЭМ!$A$34:$A$777,$A31,СВЦЭМ!$B$34:$B$777,X$11)+'СЕТ СН'!$F$9+СВЦЭМ!$D$10+'СЕТ СН'!$F$5-'СЕТ СН'!$F$17</f>
        <v>3841.0829874000001</v>
      </c>
      <c r="Y31" s="36">
        <f>SUMIFS(СВЦЭМ!$C$34:$C$777,СВЦЭМ!$A$34:$A$777,$A31,СВЦЭМ!$B$34:$B$777,Y$11)+'СЕТ СН'!$F$9+СВЦЭМ!$D$10+'СЕТ СН'!$F$5-'СЕТ СН'!$F$17</f>
        <v>3925.9817618400002</v>
      </c>
    </row>
    <row r="32" spans="1:25" ht="15.75" x14ac:dyDescent="0.2">
      <c r="A32" s="35">
        <f t="shared" si="0"/>
        <v>43425</v>
      </c>
      <c r="B32" s="36">
        <f>SUMIFS(СВЦЭМ!$C$34:$C$777,СВЦЭМ!$A$34:$A$777,$A32,СВЦЭМ!$B$34:$B$777,B$11)+'СЕТ СН'!$F$9+СВЦЭМ!$D$10+'СЕТ СН'!$F$5-'СЕТ СН'!$F$17</f>
        <v>3980.5459936800007</v>
      </c>
      <c r="C32" s="36">
        <f>SUMIFS(СВЦЭМ!$C$34:$C$777,СВЦЭМ!$A$34:$A$777,$A32,СВЦЭМ!$B$34:$B$777,C$11)+'СЕТ СН'!$F$9+СВЦЭМ!$D$10+'СЕТ СН'!$F$5-'СЕТ СН'!$F$17</f>
        <v>4062.2443361400001</v>
      </c>
      <c r="D32" s="36">
        <f>SUMIFS(СВЦЭМ!$C$34:$C$777,СВЦЭМ!$A$34:$A$777,$A32,СВЦЭМ!$B$34:$B$777,D$11)+'СЕТ СН'!$F$9+СВЦЭМ!$D$10+'СЕТ СН'!$F$5-'СЕТ СН'!$F$17</f>
        <v>4160.1290036800001</v>
      </c>
      <c r="E32" s="36">
        <f>SUMIFS(СВЦЭМ!$C$34:$C$777,СВЦЭМ!$A$34:$A$777,$A32,СВЦЭМ!$B$34:$B$777,E$11)+'СЕТ СН'!$F$9+СВЦЭМ!$D$10+'СЕТ СН'!$F$5-'СЕТ СН'!$F$17</f>
        <v>4160.4295133700007</v>
      </c>
      <c r="F32" s="36">
        <f>SUMIFS(СВЦЭМ!$C$34:$C$777,СВЦЭМ!$A$34:$A$777,$A32,СВЦЭМ!$B$34:$B$777,F$11)+'СЕТ СН'!$F$9+СВЦЭМ!$D$10+'СЕТ СН'!$F$5-'СЕТ СН'!$F$17</f>
        <v>4162.0198864399999</v>
      </c>
      <c r="G32" s="36">
        <f>SUMIFS(СВЦЭМ!$C$34:$C$777,СВЦЭМ!$A$34:$A$777,$A32,СВЦЭМ!$B$34:$B$777,G$11)+'СЕТ СН'!$F$9+СВЦЭМ!$D$10+'СЕТ СН'!$F$5-'СЕТ СН'!$F$17</f>
        <v>4168.7749812800002</v>
      </c>
      <c r="H32" s="36">
        <f>SUMIFS(СВЦЭМ!$C$34:$C$777,СВЦЭМ!$A$34:$A$777,$A32,СВЦЭМ!$B$34:$B$777,H$11)+'СЕТ СН'!$F$9+СВЦЭМ!$D$10+'СЕТ СН'!$F$5-'СЕТ СН'!$F$17</f>
        <v>4132.1141588400005</v>
      </c>
      <c r="I32" s="36">
        <f>SUMIFS(СВЦЭМ!$C$34:$C$777,СВЦЭМ!$A$34:$A$777,$A32,СВЦЭМ!$B$34:$B$777,I$11)+'СЕТ СН'!$F$9+СВЦЭМ!$D$10+'СЕТ СН'!$F$5-'СЕТ СН'!$F$17</f>
        <v>4073.4621567500008</v>
      </c>
      <c r="J32" s="36">
        <f>SUMIFS(СВЦЭМ!$C$34:$C$777,СВЦЭМ!$A$34:$A$777,$A32,СВЦЭМ!$B$34:$B$777,J$11)+'СЕТ СН'!$F$9+СВЦЭМ!$D$10+'СЕТ СН'!$F$5-'СЕТ СН'!$F$17</f>
        <v>4059.6677453900002</v>
      </c>
      <c r="K32" s="36">
        <f>SUMIFS(СВЦЭМ!$C$34:$C$777,СВЦЭМ!$A$34:$A$777,$A32,СВЦЭМ!$B$34:$B$777,K$11)+'СЕТ СН'!$F$9+СВЦЭМ!$D$10+'СЕТ СН'!$F$5-'СЕТ СН'!$F$17</f>
        <v>4054.8596171199997</v>
      </c>
      <c r="L32" s="36">
        <f>SUMIFS(СВЦЭМ!$C$34:$C$777,СВЦЭМ!$A$34:$A$777,$A32,СВЦЭМ!$B$34:$B$777,L$11)+'СЕТ СН'!$F$9+СВЦЭМ!$D$10+'СЕТ СН'!$F$5-'СЕТ СН'!$F$17</f>
        <v>4053.7504592300002</v>
      </c>
      <c r="M32" s="36">
        <f>SUMIFS(СВЦЭМ!$C$34:$C$777,СВЦЭМ!$A$34:$A$777,$A32,СВЦЭМ!$B$34:$B$777,M$11)+'СЕТ СН'!$F$9+СВЦЭМ!$D$10+'СЕТ СН'!$F$5-'СЕТ СН'!$F$17</f>
        <v>4045.2352803700005</v>
      </c>
      <c r="N32" s="36">
        <f>SUMIFS(СВЦЭМ!$C$34:$C$777,СВЦЭМ!$A$34:$A$777,$A32,СВЦЭМ!$B$34:$B$777,N$11)+'СЕТ СН'!$F$9+СВЦЭМ!$D$10+'СЕТ СН'!$F$5-'СЕТ СН'!$F$17</f>
        <v>4003.7475404300003</v>
      </c>
      <c r="O32" s="36">
        <f>SUMIFS(СВЦЭМ!$C$34:$C$777,СВЦЭМ!$A$34:$A$777,$A32,СВЦЭМ!$B$34:$B$777,O$11)+'СЕТ СН'!$F$9+СВЦЭМ!$D$10+'СЕТ СН'!$F$5-'СЕТ СН'!$F$17</f>
        <v>3935.4338123300004</v>
      </c>
      <c r="P32" s="36">
        <f>SUMIFS(СВЦЭМ!$C$34:$C$777,СВЦЭМ!$A$34:$A$777,$A32,СВЦЭМ!$B$34:$B$777,P$11)+'СЕТ СН'!$F$9+СВЦЭМ!$D$10+'СЕТ СН'!$F$5-'СЕТ СН'!$F$17</f>
        <v>3853.3034262399997</v>
      </c>
      <c r="Q32" s="36">
        <f>SUMIFS(СВЦЭМ!$C$34:$C$777,СВЦЭМ!$A$34:$A$777,$A32,СВЦЭМ!$B$34:$B$777,Q$11)+'СЕТ СН'!$F$9+СВЦЭМ!$D$10+'СЕТ СН'!$F$5-'СЕТ СН'!$F$17</f>
        <v>3832.7874978500004</v>
      </c>
      <c r="R32" s="36">
        <f>SUMIFS(СВЦЭМ!$C$34:$C$777,СВЦЭМ!$A$34:$A$777,$A32,СВЦЭМ!$B$34:$B$777,R$11)+'СЕТ СН'!$F$9+СВЦЭМ!$D$10+'СЕТ СН'!$F$5-'СЕТ СН'!$F$17</f>
        <v>3845.6675438600005</v>
      </c>
      <c r="S32" s="36">
        <f>SUMIFS(СВЦЭМ!$C$34:$C$777,СВЦЭМ!$A$34:$A$777,$A32,СВЦЭМ!$B$34:$B$777,S$11)+'СЕТ СН'!$F$9+СВЦЭМ!$D$10+'СЕТ СН'!$F$5-'СЕТ СН'!$F$17</f>
        <v>3827.2112899200001</v>
      </c>
      <c r="T32" s="36">
        <f>SUMIFS(СВЦЭМ!$C$34:$C$777,СВЦЭМ!$A$34:$A$777,$A32,СВЦЭМ!$B$34:$B$777,T$11)+'СЕТ СН'!$F$9+СВЦЭМ!$D$10+'СЕТ СН'!$F$5-'СЕТ СН'!$F$17</f>
        <v>3788.2898910900003</v>
      </c>
      <c r="U32" s="36">
        <f>SUMIFS(СВЦЭМ!$C$34:$C$777,СВЦЭМ!$A$34:$A$777,$A32,СВЦЭМ!$B$34:$B$777,U$11)+'СЕТ СН'!$F$9+СВЦЭМ!$D$10+'СЕТ СН'!$F$5-'СЕТ СН'!$F$17</f>
        <v>3789.8427399100001</v>
      </c>
      <c r="V32" s="36">
        <f>SUMIFS(СВЦЭМ!$C$34:$C$777,СВЦЭМ!$A$34:$A$777,$A32,СВЦЭМ!$B$34:$B$777,V$11)+'СЕТ СН'!$F$9+СВЦЭМ!$D$10+'СЕТ СН'!$F$5-'СЕТ СН'!$F$17</f>
        <v>3810.0035757599999</v>
      </c>
      <c r="W32" s="36">
        <f>SUMIFS(СВЦЭМ!$C$34:$C$777,СВЦЭМ!$A$34:$A$777,$A32,СВЦЭМ!$B$34:$B$777,W$11)+'СЕТ СН'!$F$9+СВЦЭМ!$D$10+'СЕТ СН'!$F$5-'СЕТ СН'!$F$17</f>
        <v>3820.0206212000003</v>
      </c>
      <c r="X32" s="36">
        <f>SUMIFS(СВЦЭМ!$C$34:$C$777,СВЦЭМ!$A$34:$A$777,$A32,СВЦЭМ!$B$34:$B$777,X$11)+'СЕТ СН'!$F$9+СВЦЭМ!$D$10+'СЕТ СН'!$F$5-'СЕТ СН'!$F$17</f>
        <v>3842.2521857900001</v>
      </c>
      <c r="Y32" s="36">
        <f>SUMIFS(СВЦЭМ!$C$34:$C$777,СВЦЭМ!$A$34:$A$777,$A32,СВЦЭМ!$B$34:$B$777,Y$11)+'СЕТ СН'!$F$9+СВЦЭМ!$D$10+'СЕТ СН'!$F$5-'СЕТ СН'!$F$17</f>
        <v>3934.5040767700002</v>
      </c>
    </row>
    <row r="33" spans="1:25" ht="15.75" x14ac:dyDescent="0.2">
      <c r="A33" s="35">
        <f t="shared" si="0"/>
        <v>43426</v>
      </c>
      <c r="B33" s="36">
        <f>SUMIFS(СВЦЭМ!$C$34:$C$777,СВЦЭМ!$A$34:$A$777,$A33,СВЦЭМ!$B$34:$B$777,B$11)+'СЕТ СН'!$F$9+СВЦЭМ!$D$10+'СЕТ СН'!$F$5-'СЕТ СН'!$F$17</f>
        <v>4040.2129170600001</v>
      </c>
      <c r="C33" s="36">
        <f>SUMIFS(СВЦЭМ!$C$34:$C$777,СВЦЭМ!$A$34:$A$777,$A33,СВЦЭМ!$B$34:$B$777,C$11)+'СЕТ СН'!$F$9+СВЦЭМ!$D$10+'СЕТ СН'!$F$5-'СЕТ СН'!$F$17</f>
        <v>4135.9755738900003</v>
      </c>
      <c r="D33" s="36">
        <f>SUMIFS(СВЦЭМ!$C$34:$C$777,СВЦЭМ!$A$34:$A$777,$A33,СВЦЭМ!$B$34:$B$777,D$11)+'СЕТ СН'!$F$9+СВЦЭМ!$D$10+'СЕТ СН'!$F$5-'СЕТ СН'!$F$17</f>
        <v>4251.8687760100001</v>
      </c>
      <c r="E33" s="36">
        <f>SUMIFS(СВЦЭМ!$C$34:$C$777,СВЦЭМ!$A$34:$A$777,$A33,СВЦЭМ!$B$34:$B$777,E$11)+'СЕТ СН'!$F$9+СВЦЭМ!$D$10+'СЕТ СН'!$F$5-'СЕТ СН'!$F$17</f>
        <v>4263.3224348800004</v>
      </c>
      <c r="F33" s="36">
        <f>SUMIFS(СВЦЭМ!$C$34:$C$777,СВЦЭМ!$A$34:$A$777,$A33,СВЦЭМ!$B$34:$B$777,F$11)+'СЕТ СН'!$F$9+СВЦЭМ!$D$10+'СЕТ СН'!$F$5-'СЕТ СН'!$F$17</f>
        <v>4259.7057923700004</v>
      </c>
      <c r="G33" s="36">
        <f>SUMIFS(СВЦЭМ!$C$34:$C$777,СВЦЭМ!$A$34:$A$777,$A33,СВЦЭМ!$B$34:$B$777,G$11)+'СЕТ СН'!$F$9+СВЦЭМ!$D$10+'СЕТ СН'!$F$5-'СЕТ СН'!$F$17</f>
        <v>4233.7509886800008</v>
      </c>
      <c r="H33" s="36">
        <f>SUMIFS(СВЦЭМ!$C$34:$C$777,СВЦЭМ!$A$34:$A$777,$A33,СВЦЭМ!$B$34:$B$777,H$11)+'СЕТ СН'!$F$9+СВЦЭМ!$D$10+'СЕТ СН'!$F$5-'СЕТ СН'!$F$17</f>
        <v>4142.2264827300005</v>
      </c>
      <c r="I33" s="36">
        <f>SUMIFS(СВЦЭМ!$C$34:$C$777,СВЦЭМ!$A$34:$A$777,$A33,СВЦЭМ!$B$34:$B$777,I$11)+'СЕТ СН'!$F$9+СВЦЭМ!$D$10+'СЕТ СН'!$F$5-'СЕТ СН'!$F$17</f>
        <v>4079.4095736600002</v>
      </c>
      <c r="J33" s="36">
        <f>SUMIFS(СВЦЭМ!$C$34:$C$777,СВЦЭМ!$A$34:$A$777,$A33,СВЦЭМ!$B$34:$B$777,J$11)+'СЕТ СН'!$F$9+СВЦЭМ!$D$10+'СЕТ СН'!$F$5-'СЕТ СН'!$F$17</f>
        <v>4063.0880919300007</v>
      </c>
      <c r="K33" s="36">
        <f>SUMIFS(СВЦЭМ!$C$34:$C$777,СВЦЭМ!$A$34:$A$777,$A33,СВЦЭМ!$B$34:$B$777,K$11)+'СЕТ СН'!$F$9+СВЦЭМ!$D$10+'СЕТ СН'!$F$5-'СЕТ СН'!$F$17</f>
        <v>4062.5947685000001</v>
      </c>
      <c r="L33" s="36">
        <f>SUMIFS(СВЦЭМ!$C$34:$C$777,СВЦЭМ!$A$34:$A$777,$A33,СВЦЭМ!$B$34:$B$777,L$11)+'СЕТ СН'!$F$9+СВЦЭМ!$D$10+'СЕТ СН'!$F$5-'СЕТ СН'!$F$17</f>
        <v>4087.5244367700006</v>
      </c>
      <c r="M33" s="36">
        <f>SUMIFS(СВЦЭМ!$C$34:$C$777,СВЦЭМ!$A$34:$A$777,$A33,СВЦЭМ!$B$34:$B$777,M$11)+'СЕТ СН'!$F$9+СВЦЭМ!$D$10+'СЕТ СН'!$F$5-'СЕТ СН'!$F$17</f>
        <v>4070.7260345500008</v>
      </c>
      <c r="N33" s="36">
        <f>SUMIFS(СВЦЭМ!$C$34:$C$777,СВЦЭМ!$A$34:$A$777,$A33,СВЦЭМ!$B$34:$B$777,N$11)+'СЕТ СН'!$F$9+СВЦЭМ!$D$10+'СЕТ СН'!$F$5-'СЕТ СН'!$F$17</f>
        <v>4015.7828019199997</v>
      </c>
      <c r="O33" s="36">
        <f>SUMIFS(СВЦЭМ!$C$34:$C$777,СВЦЭМ!$A$34:$A$777,$A33,СВЦЭМ!$B$34:$B$777,O$11)+'СЕТ СН'!$F$9+СВЦЭМ!$D$10+'СЕТ СН'!$F$5-'СЕТ СН'!$F$17</f>
        <v>3910.6397931199999</v>
      </c>
      <c r="P33" s="36">
        <f>SUMIFS(СВЦЭМ!$C$34:$C$777,СВЦЭМ!$A$34:$A$777,$A33,СВЦЭМ!$B$34:$B$777,P$11)+'СЕТ СН'!$F$9+СВЦЭМ!$D$10+'СЕТ СН'!$F$5-'СЕТ СН'!$F$17</f>
        <v>3830.2193246699999</v>
      </c>
      <c r="Q33" s="36">
        <f>SUMIFS(СВЦЭМ!$C$34:$C$777,СВЦЭМ!$A$34:$A$777,$A33,СВЦЭМ!$B$34:$B$777,Q$11)+'СЕТ СН'!$F$9+СВЦЭМ!$D$10+'СЕТ СН'!$F$5-'СЕТ СН'!$F$17</f>
        <v>3817.1658369799998</v>
      </c>
      <c r="R33" s="36">
        <f>SUMIFS(СВЦЭМ!$C$34:$C$777,СВЦЭМ!$A$34:$A$777,$A33,СВЦЭМ!$B$34:$B$777,R$11)+'СЕТ СН'!$F$9+СВЦЭМ!$D$10+'СЕТ СН'!$F$5-'СЕТ СН'!$F$17</f>
        <v>3838.99720531</v>
      </c>
      <c r="S33" s="36">
        <f>SUMIFS(СВЦЭМ!$C$34:$C$777,СВЦЭМ!$A$34:$A$777,$A33,СВЦЭМ!$B$34:$B$777,S$11)+'СЕТ СН'!$F$9+СВЦЭМ!$D$10+'СЕТ СН'!$F$5-'СЕТ СН'!$F$17</f>
        <v>3815.5120083500005</v>
      </c>
      <c r="T33" s="36">
        <f>SUMIFS(СВЦЭМ!$C$34:$C$777,СВЦЭМ!$A$34:$A$777,$A33,СВЦЭМ!$B$34:$B$777,T$11)+'СЕТ СН'!$F$9+СВЦЭМ!$D$10+'СЕТ СН'!$F$5-'СЕТ СН'!$F$17</f>
        <v>3777.9894816699998</v>
      </c>
      <c r="U33" s="36">
        <f>SUMIFS(СВЦЭМ!$C$34:$C$777,СВЦЭМ!$A$34:$A$777,$A33,СВЦЭМ!$B$34:$B$777,U$11)+'СЕТ СН'!$F$9+СВЦЭМ!$D$10+'СЕТ СН'!$F$5-'СЕТ СН'!$F$17</f>
        <v>3772.57942413</v>
      </c>
      <c r="V33" s="36">
        <f>SUMIFS(СВЦЭМ!$C$34:$C$777,СВЦЭМ!$A$34:$A$777,$A33,СВЦЭМ!$B$34:$B$777,V$11)+'СЕТ СН'!$F$9+СВЦЭМ!$D$10+'СЕТ СН'!$F$5-'СЕТ СН'!$F$17</f>
        <v>3787.32666531</v>
      </c>
      <c r="W33" s="36">
        <f>SUMIFS(СВЦЭМ!$C$34:$C$777,СВЦЭМ!$A$34:$A$777,$A33,СВЦЭМ!$B$34:$B$777,W$11)+'СЕТ СН'!$F$9+СВЦЭМ!$D$10+'СЕТ СН'!$F$5-'СЕТ СН'!$F$17</f>
        <v>3796.25317756</v>
      </c>
      <c r="X33" s="36">
        <f>SUMIFS(СВЦЭМ!$C$34:$C$777,СВЦЭМ!$A$34:$A$777,$A33,СВЦЭМ!$B$34:$B$777,X$11)+'СЕТ СН'!$F$9+СВЦЭМ!$D$10+'СЕТ СН'!$F$5-'СЕТ СН'!$F$17</f>
        <v>3812.2016876300004</v>
      </c>
      <c r="Y33" s="36">
        <f>SUMIFS(СВЦЭМ!$C$34:$C$777,СВЦЭМ!$A$34:$A$777,$A33,СВЦЭМ!$B$34:$B$777,Y$11)+'СЕТ СН'!$F$9+СВЦЭМ!$D$10+'СЕТ СН'!$F$5-'СЕТ СН'!$F$17</f>
        <v>3899.4100721599998</v>
      </c>
    </row>
    <row r="34" spans="1:25" ht="15.75" x14ac:dyDescent="0.2">
      <c r="A34" s="35">
        <f t="shared" si="0"/>
        <v>43427</v>
      </c>
      <c r="B34" s="36">
        <f>SUMIFS(СВЦЭМ!$C$34:$C$777,СВЦЭМ!$A$34:$A$777,$A34,СВЦЭМ!$B$34:$B$777,B$11)+'СЕТ СН'!$F$9+СВЦЭМ!$D$10+'СЕТ СН'!$F$5-'СЕТ СН'!$F$17</f>
        <v>4053.3625246900001</v>
      </c>
      <c r="C34" s="36">
        <f>SUMIFS(СВЦЭМ!$C$34:$C$777,СВЦЭМ!$A$34:$A$777,$A34,СВЦЭМ!$B$34:$B$777,C$11)+'СЕТ СН'!$F$9+СВЦЭМ!$D$10+'СЕТ СН'!$F$5-'СЕТ СН'!$F$17</f>
        <v>4108.8587780500002</v>
      </c>
      <c r="D34" s="36">
        <f>SUMIFS(СВЦЭМ!$C$34:$C$777,СВЦЭМ!$A$34:$A$777,$A34,СВЦЭМ!$B$34:$B$777,D$11)+'СЕТ СН'!$F$9+СВЦЭМ!$D$10+'СЕТ СН'!$F$5-'СЕТ СН'!$F$17</f>
        <v>4150.9705836500007</v>
      </c>
      <c r="E34" s="36">
        <f>SUMIFS(СВЦЭМ!$C$34:$C$777,СВЦЭМ!$A$34:$A$777,$A34,СВЦЭМ!$B$34:$B$777,E$11)+'СЕТ СН'!$F$9+СВЦЭМ!$D$10+'СЕТ СН'!$F$5-'СЕТ СН'!$F$17</f>
        <v>4155.7328770100003</v>
      </c>
      <c r="F34" s="36">
        <f>SUMIFS(СВЦЭМ!$C$34:$C$777,СВЦЭМ!$A$34:$A$777,$A34,СВЦЭМ!$B$34:$B$777,F$11)+'СЕТ СН'!$F$9+СВЦЭМ!$D$10+'СЕТ СН'!$F$5-'СЕТ СН'!$F$17</f>
        <v>4153.0542879600007</v>
      </c>
      <c r="G34" s="36">
        <f>SUMIFS(СВЦЭМ!$C$34:$C$777,СВЦЭМ!$A$34:$A$777,$A34,СВЦЭМ!$B$34:$B$777,G$11)+'СЕТ СН'!$F$9+СВЦЭМ!$D$10+'СЕТ СН'!$F$5-'СЕТ СН'!$F$17</f>
        <v>4123.5796850800007</v>
      </c>
      <c r="H34" s="36">
        <f>SUMIFS(СВЦЭМ!$C$34:$C$777,СВЦЭМ!$A$34:$A$777,$A34,СВЦЭМ!$B$34:$B$777,H$11)+'СЕТ СН'!$F$9+СВЦЭМ!$D$10+'СЕТ СН'!$F$5-'СЕТ СН'!$F$17</f>
        <v>4053.5973684400005</v>
      </c>
      <c r="I34" s="36">
        <f>SUMIFS(СВЦЭМ!$C$34:$C$777,СВЦЭМ!$A$34:$A$777,$A34,СВЦЭМ!$B$34:$B$777,I$11)+'СЕТ СН'!$F$9+СВЦЭМ!$D$10+'СЕТ СН'!$F$5-'СЕТ СН'!$F$17</f>
        <v>3994.8540398600007</v>
      </c>
      <c r="J34" s="36">
        <f>SUMIFS(СВЦЭМ!$C$34:$C$777,СВЦЭМ!$A$34:$A$777,$A34,СВЦЭМ!$B$34:$B$777,J$11)+'СЕТ СН'!$F$9+СВЦЭМ!$D$10+'СЕТ СН'!$F$5-'СЕТ СН'!$F$17</f>
        <v>3973.9198856400008</v>
      </c>
      <c r="K34" s="36">
        <f>SUMIFS(СВЦЭМ!$C$34:$C$777,СВЦЭМ!$A$34:$A$777,$A34,СВЦЭМ!$B$34:$B$777,K$11)+'СЕТ СН'!$F$9+СВЦЭМ!$D$10+'СЕТ СН'!$F$5-'СЕТ СН'!$F$17</f>
        <v>3959.2770855400004</v>
      </c>
      <c r="L34" s="36">
        <f>SUMIFS(СВЦЭМ!$C$34:$C$777,СВЦЭМ!$A$34:$A$777,$A34,СВЦЭМ!$B$34:$B$777,L$11)+'СЕТ СН'!$F$9+СВЦЭМ!$D$10+'СЕТ СН'!$F$5-'СЕТ СН'!$F$17</f>
        <v>3950.5435537599997</v>
      </c>
      <c r="M34" s="36">
        <f>SUMIFS(СВЦЭМ!$C$34:$C$777,СВЦЭМ!$A$34:$A$777,$A34,СВЦЭМ!$B$34:$B$777,M$11)+'СЕТ СН'!$F$9+СВЦЭМ!$D$10+'СЕТ СН'!$F$5-'СЕТ СН'!$F$17</f>
        <v>3954.3406538999998</v>
      </c>
      <c r="N34" s="36">
        <f>SUMIFS(СВЦЭМ!$C$34:$C$777,СВЦЭМ!$A$34:$A$777,$A34,СВЦЭМ!$B$34:$B$777,N$11)+'СЕТ СН'!$F$9+СВЦЭМ!$D$10+'СЕТ СН'!$F$5-'СЕТ СН'!$F$17</f>
        <v>3967.3068480400007</v>
      </c>
      <c r="O34" s="36">
        <f>SUMIFS(СВЦЭМ!$C$34:$C$777,СВЦЭМ!$A$34:$A$777,$A34,СВЦЭМ!$B$34:$B$777,O$11)+'СЕТ СН'!$F$9+СВЦЭМ!$D$10+'СЕТ СН'!$F$5-'СЕТ СН'!$F$17</f>
        <v>3979.23930956</v>
      </c>
      <c r="P34" s="36">
        <f>SUMIFS(СВЦЭМ!$C$34:$C$777,СВЦЭМ!$A$34:$A$777,$A34,СВЦЭМ!$B$34:$B$777,P$11)+'СЕТ СН'!$F$9+СВЦЭМ!$D$10+'СЕТ СН'!$F$5-'СЕТ СН'!$F$17</f>
        <v>3992.2060424700003</v>
      </c>
      <c r="Q34" s="36">
        <f>SUMIFS(СВЦЭМ!$C$34:$C$777,СВЦЭМ!$A$34:$A$777,$A34,СВЦЭМ!$B$34:$B$777,Q$11)+'СЕТ СН'!$F$9+СВЦЭМ!$D$10+'СЕТ СН'!$F$5-'СЕТ СН'!$F$17</f>
        <v>3992.0921950300008</v>
      </c>
      <c r="R34" s="36">
        <f>SUMIFS(СВЦЭМ!$C$34:$C$777,СВЦЭМ!$A$34:$A$777,$A34,СВЦЭМ!$B$34:$B$777,R$11)+'СЕТ СН'!$F$9+СВЦЭМ!$D$10+'СЕТ СН'!$F$5-'СЕТ СН'!$F$17</f>
        <v>4012.1924534</v>
      </c>
      <c r="S34" s="36">
        <f>SUMIFS(СВЦЭМ!$C$34:$C$777,СВЦЭМ!$A$34:$A$777,$A34,СВЦЭМ!$B$34:$B$777,S$11)+'СЕТ СН'!$F$9+СВЦЭМ!$D$10+'СЕТ СН'!$F$5-'СЕТ СН'!$F$17</f>
        <v>3969.7546646600003</v>
      </c>
      <c r="T34" s="36">
        <f>SUMIFS(СВЦЭМ!$C$34:$C$777,СВЦЭМ!$A$34:$A$777,$A34,СВЦЭМ!$B$34:$B$777,T$11)+'СЕТ СН'!$F$9+СВЦЭМ!$D$10+'СЕТ СН'!$F$5-'СЕТ СН'!$F$17</f>
        <v>3928.7549696200003</v>
      </c>
      <c r="U34" s="36">
        <f>SUMIFS(СВЦЭМ!$C$34:$C$777,СВЦЭМ!$A$34:$A$777,$A34,СВЦЭМ!$B$34:$B$777,U$11)+'СЕТ СН'!$F$9+СВЦЭМ!$D$10+'СЕТ СН'!$F$5-'СЕТ СН'!$F$17</f>
        <v>3926.1065936000005</v>
      </c>
      <c r="V34" s="36">
        <f>SUMIFS(СВЦЭМ!$C$34:$C$777,СВЦЭМ!$A$34:$A$777,$A34,СВЦЭМ!$B$34:$B$777,V$11)+'СЕТ СН'!$F$9+СВЦЭМ!$D$10+'СЕТ СН'!$F$5-'СЕТ СН'!$F$17</f>
        <v>3947.4392942599998</v>
      </c>
      <c r="W34" s="36">
        <f>SUMIFS(СВЦЭМ!$C$34:$C$777,СВЦЭМ!$A$34:$A$777,$A34,СВЦЭМ!$B$34:$B$777,W$11)+'СЕТ СН'!$F$9+СВЦЭМ!$D$10+'СЕТ СН'!$F$5-'СЕТ СН'!$F$17</f>
        <v>3954.1887599900001</v>
      </c>
      <c r="X34" s="36">
        <f>SUMIFS(СВЦЭМ!$C$34:$C$777,СВЦЭМ!$A$34:$A$777,$A34,СВЦЭМ!$B$34:$B$777,X$11)+'СЕТ СН'!$F$9+СВЦЭМ!$D$10+'СЕТ СН'!$F$5-'СЕТ СН'!$F$17</f>
        <v>3976.8922876400002</v>
      </c>
      <c r="Y34" s="36">
        <f>SUMIFS(СВЦЭМ!$C$34:$C$777,СВЦЭМ!$A$34:$A$777,$A34,СВЦЭМ!$B$34:$B$777,Y$11)+'СЕТ СН'!$F$9+СВЦЭМ!$D$10+'СЕТ СН'!$F$5-'СЕТ СН'!$F$17</f>
        <v>4000.1472141500008</v>
      </c>
    </row>
    <row r="35" spans="1:25" ht="15.75" x14ac:dyDescent="0.2">
      <c r="A35" s="35">
        <f t="shared" si="0"/>
        <v>43428</v>
      </c>
      <c r="B35" s="36">
        <f>SUMIFS(СВЦЭМ!$C$34:$C$777,СВЦЭМ!$A$34:$A$777,$A35,СВЦЭМ!$B$34:$B$777,B$11)+'СЕТ СН'!$F$9+СВЦЭМ!$D$10+'СЕТ СН'!$F$5-'СЕТ СН'!$F$17</f>
        <v>4026.7738879300005</v>
      </c>
      <c r="C35" s="36">
        <f>SUMIFS(СВЦЭМ!$C$34:$C$777,СВЦЭМ!$A$34:$A$777,$A35,СВЦЭМ!$B$34:$B$777,C$11)+'СЕТ СН'!$F$9+СВЦЭМ!$D$10+'СЕТ СН'!$F$5-'СЕТ СН'!$F$17</f>
        <v>4023.4072671000004</v>
      </c>
      <c r="D35" s="36">
        <f>SUMIFS(СВЦЭМ!$C$34:$C$777,СВЦЭМ!$A$34:$A$777,$A35,СВЦЭМ!$B$34:$B$777,D$11)+'СЕТ СН'!$F$9+СВЦЭМ!$D$10+'СЕТ СН'!$F$5-'СЕТ СН'!$F$17</f>
        <v>4020.4506091200001</v>
      </c>
      <c r="E35" s="36">
        <f>SUMIFS(СВЦЭМ!$C$34:$C$777,СВЦЭМ!$A$34:$A$777,$A35,СВЦЭМ!$B$34:$B$777,E$11)+'СЕТ СН'!$F$9+СВЦЭМ!$D$10+'СЕТ СН'!$F$5-'СЕТ СН'!$F$17</f>
        <v>4021.3093082900004</v>
      </c>
      <c r="F35" s="36">
        <f>SUMIFS(СВЦЭМ!$C$34:$C$777,СВЦЭМ!$A$34:$A$777,$A35,СВЦЭМ!$B$34:$B$777,F$11)+'СЕТ СН'!$F$9+СВЦЭМ!$D$10+'СЕТ СН'!$F$5-'СЕТ СН'!$F$17</f>
        <v>4030.1002943800004</v>
      </c>
      <c r="G35" s="36">
        <f>SUMIFS(СВЦЭМ!$C$34:$C$777,СВЦЭМ!$A$34:$A$777,$A35,СВЦЭМ!$B$34:$B$777,G$11)+'СЕТ СН'!$F$9+СВЦЭМ!$D$10+'СЕТ СН'!$F$5-'СЕТ СН'!$F$17</f>
        <v>4017.3170764400002</v>
      </c>
      <c r="H35" s="36">
        <f>SUMIFS(СВЦЭМ!$C$34:$C$777,СВЦЭМ!$A$34:$A$777,$A35,СВЦЭМ!$B$34:$B$777,H$11)+'СЕТ СН'!$F$9+СВЦЭМ!$D$10+'СЕТ СН'!$F$5-'СЕТ СН'!$F$17</f>
        <v>4039.4735909399997</v>
      </c>
      <c r="I35" s="36">
        <f>SUMIFS(СВЦЭМ!$C$34:$C$777,СВЦЭМ!$A$34:$A$777,$A35,СВЦЭМ!$B$34:$B$777,I$11)+'СЕТ СН'!$F$9+СВЦЭМ!$D$10+'СЕТ СН'!$F$5-'СЕТ СН'!$F$17</f>
        <v>4006.1252820199998</v>
      </c>
      <c r="J35" s="36">
        <f>SUMIFS(СВЦЭМ!$C$34:$C$777,СВЦЭМ!$A$34:$A$777,$A35,СВЦЭМ!$B$34:$B$777,J$11)+'СЕТ СН'!$F$9+СВЦЭМ!$D$10+'СЕТ СН'!$F$5-'СЕТ СН'!$F$17</f>
        <v>3959.7506041000006</v>
      </c>
      <c r="K35" s="36">
        <f>SUMIFS(СВЦЭМ!$C$34:$C$777,СВЦЭМ!$A$34:$A$777,$A35,СВЦЭМ!$B$34:$B$777,K$11)+'СЕТ СН'!$F$9+СВЦЭМ!$D$10+'СЕТ СН'!$F$5-'СЕТ СН'!$F$17</f>
        <v>3941.6761652100004</v>
      </c>
      <c r="L35" s="36">
        <f>SUMIFS(СВЦЭМ!$C$34:$C$777,СВЦЭМ!$A$34:$A$777,$A35,СВЦЭМ!$B$34:$B$777,L$11)+'СЕТ СН'!$F$9+СВЦЭМ!$D$10+'СЕТ СН'!$F$5-'СЕТ СН'!$F$17</f>
        <v>3929.2789870899996</v>
      </c>
      <c r="M35" s="36">
        <f>SUMIFS(СВЦЭМ!$C$34:$C$777,СВЦЭМ!$A$34:$A$777,$A35,СВЦЭМ!$B$34:$B$777,M$11)+'СЕТ СН'!$F$9+СВЦЭМ!$D$10+'СЕТ СН'!$F$5-'СЕТ СН'!$F$17</f>
        <v>3943.8966660699998</v>
      </c>
      <c r="N35" s="36">
        <f>SUMIFS(СВЦЭМ!$C$34:$C$777,СВЦЭМ!$A$34:$A$777,$A35,СВЦЭМ!$B$34:$B$777,N$11)+'СЕТ СН'!$F$9+СВЦЭМ!$D$10+'СЕТ СН'!$F$5-'СЕТ СН'!$F$17</f>
        <v>3964.7454741000001</v>
      </c>
      <c r="O35" s="36">
        <f>SUMIFS(СВЦЭМ!$C$34:$C$777,СВЦЭМ!$A$34:$A$777,$A35,СВЦЭМ!$B$34:$B$777,O$11)+'СЕТ СН'!$F$9+СВЦЭМ!$D$10+'СЕТ СН'!$F$5-'СЕТ СН'!$F$17</f>
        <v>3991.8264702500001</v>
      </c>
      <c r="P35" s="36">
        <f>SUMIFS(СВЦЭМ!$C$34:$C$777,СВЦЭМ!$A$34:$A$777,$A35,СВЦЭМ!$B$34:$B$777,P$11)+'СЕТ СН'!$F$9+СВЦЭМ!$D$10+'СЕТ СН'!$F$5-'СЕТ СН'!$F$17</f>
        <v>4008.50130455</v>
      </c>
      <c r="Q35" s="36">
        <f>SUMIFS(СВЦЭМ!$C$34:$C$777,СВЦЭМ!$A$34:$A$777,$A35,СВЦЭМ!$B$34:$B$777,Q$11)+'СЕТ СН'!$F$9+СВЦЭМ!$D$10+'СЕТ СН'!$F$5-'СЕТ СН'!$F$17</f>
        <v>4013.7889627800005</v>
      </c>
      <c r="R35" s="36">
        <f>SUMIFS(СВЦЭМ!$C$34:$C$777,СВЦЭМ!$A$34:$A$777,$A35,СВЦЭМ!$B$34:$B$777,R$11)+'СЕТ СН'!$F$9+СВЦЭМ!$D$10+'СЕТ СН'!$F$5-'СЕТ СН'!$F$17</f>
        <v>4002.8674429299999</v>
      </c>
      <c r="S35" s="36">
        <f>SUMIFS(СВЦЭМ!$C$34:$C$777,СВЦЭМ!$A$34:$A$777,$A35,СВЦЭМ!$B$34:$B$777,S$11)+'СЕТ СН'!$F$9+СВЦЭМ!$D$10+'СЕТ СН'!$F$5-'СЕТ СН'!$F$17</f>
        <v>3959.0493016600003</v>
      </c>
      <c r="T35" s="36">
        <f>SUMIFS(СВЦЭМ!$C$34:$C$777,СВЦЭМ!$A$34:$A$777,$A35,СВЦЭМ!$B$34:$B$777,T$11)+'СЕТ СН'!$F$9+СВЦЭМ!$D$10+'СЕТ СН'!$F$5-'СЕТ СН'!$F$17</f>
        <v>3922.3993511500003</v>
      </c>
      <c r="U35" s="36">
        <f>SUMIFS(СВЦЭМ!$C$34:$C$777,СВЦЭМ!$A$34:$A$777,$A35,СВЦЭМ!$B$34:$B$777,U$11)+'СЕТ СН'!$F$9+СВЦЭМ!$D$10+'СЕТ СН'!$F$5-'СЕТ СН'!$F$17</f>
        <v>3922.8414194400002</v>
      </c>
      <c r="V35" s="36">
        <f>SUMIFS(СВЦЭМ!$C$34:$C$777,СВЦЭМ!$A$34:$A$777,$A35,СВЦЭМ!$B$34:$B$777,V$11)+'СЕТ СН'!$F$9+СВЦЭМ!$D$10+'СЕТ СН'!$F$5-'СЕТ СН'!$F$17</f>
        <v>3940.26282223</v>
      </c>
      <c r="W35" s="36">
        <f>SUMIFS(СВЦЭМ!$C$34:$C$777,СВЦЭМ!$A$34:$A$777,$A35,СВЦЭМ!$B$34:$B$777,W$11)+'СЕТ СН'!$F$9+СВЦЭМ!$D$10+'СЕТ СН'!$F$5-'СЕТ СН'!$F$17</f>
        <v>3971.2941531799997</v>
      </c>
      <c r="X35" s="36">
        <f>SUMIFS(СВЦЭМ!$C$34:$C$777,СВЦЭМ!$A$34:$A$777,$A35,СВЦЭМ!$B$34:$B$777,X$11)+'СЕТ СН'!$F$9+СВЦЭМ!$D$10+'СЕТ СН'!$F$5-'СЕТ СН'!$F$17</f>
        <v>4000.6563310700003</v>
      </c>
      <c r="Y35" s="36">
        <f>SUMIFS(СВЦЭМ!$C$34:$C$777,СВЦЭМ!$A$34:$A$777,$A35,СВЦЭМ!$B$34:$B$777,Y$11)+'СЕТ СН'!$F$9+СВЦЭМ!$D$10+'СЕТ СН'!$F$5-'СЕТ СН'!$F$17</f>
        <v>4025.1766563500005</v>
      </c>
    </row>
    <row r="36" spans="1:25" ht="15.75" x14ac:dyDescent="0.2">
      <c r="A36" s="35">
        <f t="shared" si="0"/>
        <v>43429</v>
      </c>
      <c r="B36" s="36">
        <f>SUMIFS(СВЦЭМ!$C$34:$C$777,СВЦЭМ!$A$34:$A$777,$A36,СВЦЭМ!$B$34:$B$777,B$11)+'СЕТ СН'!$F$9+СВЦЭМ!$D$10+'СЕТ СН'!$F$5-'СЕТ СН'!$F$17</f>
        <v>4041.8831734000005</v>
      </c>
      <c r="C36" s="36">
        <f>SUMIFS(СВЦЭМ!$C$34:$C$777,СВЦЭМ!$A$34:$A$777,$A36,СВЦЭМ!$B$34:$B$777,C$11)+'СЕТ СН'!$F$9+СВЦЭМ!$D$10+'СЕТ СН'!$F$5-'СЕТ СН'!$F$17</f>
        <v>4105.2480788399998</v>
      </c>
      <c r="D36" s="36">
        <f>SUMIFS(СВЦЭМ!$C$34:$C$777,СВЦЭМ!$A$34:$A$777,$A36,СВЦЭМ!$B$34:$B$777,D$11)+'СЕТ СН'!$F$9+СВЦЭМ!$D$10+'СЕТ СН'!$F$5-'СЕТ СН'!$F$17</f>
        <v>4181.9088558200001</v>
      </c>
      <c r="E36" s="36">
        <f>SUMIFS(СВЦЭМ!$C$34:$C$777,СВЦЭМ!$A$34:$A$777,$A36,СВЦЭМ!$B$34:$B$777,E$11)+'СЕТ СН'!$F$9+СВЦЭМ!$D$10+'СЕТ СН'!$F$5-'СЕТ СН'!$F$17</f>
        <v>4178.4145200499997</v>
      </c>
      <c r="F36" s="36">
        <f>SUMIFS(СВЦЭМ!$C$34:$C$777,СВЦЭМ!$A$34:$A$777,$A36,СВЦЭМ!$B$34:$B$777,F$11)+'СЕТ СН'!$F$9+СВЦЭМ!$D$10+'СЕТ СН'!$F$5-'СЕТ СН'!$F$17</f>
        <v>4177.4850444100002</v>
      </c>
      <c r="G36" s="36">
        <f>SUMIFS(СВЦЭМ!$C$34:$C$777,СВЦЭМ!$A$34:$A$777,$A36,СВЦЭМ!$B$34:$B$777,G$11)+'СЕТ СН'!$F$9+СВЦЭМ!$D$10+'СЕТ СН'!$F$5-'СЕТ СН'!$F$17</f>
        <v>4182.3526536400004</v>
      </c>
      <c r="H36" s="36">
        <f>SUMIFS(СВЦЭМ!$C$34:$C$777,СВЦЭМ!$A$34:$A$777,$A36,СВЦЭМ!$B$34:$B$777,H$11)+'СЕТ СН'!$F$9+СВЦЭМ!$D$10+'СЕТ СН'!$F$5-'СЕТ СН'!$F$17</f>
        <v>4159.6011753900002</v>
      </c>
      <c r="I36" s="36">
        <f>SUMIFS(СВЦЭМ!$C$34:$C$777,СВЦЭМ!$A$34:$A$777,$A36,СВЦЭМ!$B$34:$B$777,I$11)+'СЕТ СН'!$F$9+СВЦЭМ!$D$10+'СЕТ СН'!$F$5-'СЕТ СН'!$F$17</f>
        <v>4092.9292689200001</v>
      </c>
      <c r="J36" s="36">
        <f>SUMIFS(СВЦЭМ!$C$34:$C$777,СВЦЭМ!$A$34:$A$777,$A36,СВЦЭМ!$B$34:$B$777,J$11)+'СЕТ СН'!$F$9+СВЦЭМ!$D$10+'СЕТ СН'!$F$5-'СЕТ СН'!$F$17</f>
        <v>4071.88427013</v>
      </c>
      <c r="K36" s="36">
        <f>SUMIFS(СВЦЭМ!$C$34:$C$777,СВЦЭМ!$A$34:$A$777,$A36,СВЦЭМ!$B$34:$B$777,K$11)+'СЕТ СН'!$F$9+СВЦЭМ!$D$10+'СЕТ СН'!$F$5-'СЕТ СН'!$F$17</f>
        <v>4008.0235193799999</v>
      </c>
      <c r="L36" s="36">
        <f>SUMIFS(СВЦЭМ!$C$34:$C$777,СВЦЭМ!$A$34:$A$777,$A36,СВЦЭМ!$B$34:$B$777,L$11)+'СЕТ СН'!$F$9+СВЦЭМ!$D$10+'СЕТ СН'!$F$5-'СЕТ СН'!$F$17</f>
        <v>4015.4999675300005</v>
      </c>
      <c r="M36" s="36">
        <f>SUMIFS(СВЦЭМ!$C$34:$C$777,СВЦЭМ!$A$34:$A$777,$A36,СВЦЭМ!$B$34:$B$777,M$11)+'СЕТ СН'!$F$9+СВЦЭМ!$D$10+'СЕТ СН'!$F$5-'СЕТ СН'!$F$17</f>
        <v>4011.3195898100003</v>
      </c>
      <c r="N36" s="36">
        <f>SUMIFS(СВЦЭМ!$C$34:$C$777,СВЦЭМ!$A$34:$A$777,$A36,СВЦЭМ!$B$34:$B$777,N$11)+'СЕТ СН'!$F$9+СВЦЭМ!$D$10+'СЕТ СН'!$F$5-'СЕТ СН'!$F$17</f>
        <v>4023.2481070700005</v>
      </c>
      <c r="O36" s="36">
        <f>SUMIFS(СВЦЭМ!$C$34:$C$777,СВЦЭМ!$A$34:$A$777,$A36,СВЦЭМ!$B$34:$B$777,O$11)+'СЕТ СН'!$F$9+СВЦЭМ!$D$10+'СЕТ СН'!$F$5-'СЕТ СН'!$F$17</f>
        <v>3986.0259992399997</v>
      </c>
      <c r="P36" s="36">
        <f>SUMIFS(СВЦЭМ!$C$34:$C$777,СВЦЭМ!$A$34:$A$777,$A36,СВЦЭМ!$B$34:$B$777,P$11)+'СЕТ СН'!$F$9+СВЦЭМ!$D$10+'СЕТ СН'!$F$5-'СЕТ СН'!$F$17</f>
        <v>3930.2164245000004</v>
      </c>
      <c r="Q36" s="36">
        <f>SUMIFS(СВЦЭМ!$C$34:$C$777,СВЦЭМ!$A$34:$A$777,$A36,СВЦЭМ!$B$34:$B$777,Q$11)+'СЕТ СН'!$F$9+СВЦЭМ!$D$10+'СЕТ СН'!$F$5-'СЕТ СН'!$F$17</f>
        <v>3917.8079454199997</v>
      </c>
      <c r="R36" s="36">
        <f>SUMIFS(СВЦЭМ!$C$34:$C$777,СВЦЭМ!$A$34:$A$777,$A36,СВЦЭМ!$B$34:$B$777,R$11)+'СЕТ СН'!$F$9+СВЦЭМ!$D$10+'СЕТ СН'!$F$5-'СЕТ СН'!$F$17</f>
        <v>3913.9596870799996</v>
      </c>
      <c r="S36" s="36">
        <f>SUMIFS(СВЦЭМ!$C$34:$C$777,СВЦЭМ!$A$34:$A$777,$A36,СВЦЭМ!$B$34:$B$777,S$11)+'СЕТ СН'!$F$9+СВЦЭМ!$D$10+'СЕТ СН'!$F$5-'СЕТ СН'!$F$17</f>
        <v>3876.46214487</v>
      </c>
      <c r="T36" s="36">
        <f>SUMIFS(СВЦЭМ!$C$34:$C$777,СВЦЭМ!$A$34:$A$777,$A36,СВЦЭМ!$B$34:$B$777,T$11)+'СЕТ СН'!$F$9+СВЦЭМ!$D$10+'СЕТ СН'!$F$5-'СЕТ СН'!$F$17</f>
        <v>3829.0596393799997</v>
      </c>
      <c r="U36" s="36">
        <f>SUMIFS(СВЦЭМ!$C$34:$C$777,СВЦЭМ!$A$34:$A$777,$A36,СВЦЭМ!$B$34:$B$777,U$11)+'СЕТ СН'!$F$9+СВЦЭМ!$D$10+'СЕТ СН'!$F$5-'СЕТ СН'!$F$17</f>
        <v>3834.0237208999997</v>
      </c>
      <c r="V36" s="36">
        <f>SUMIFS(СВЦЭМ!$C$34:$C$777,СВЦЭМ!$A$34:$A$777,$A36,СВЦЭМ!$B$34:$B$777,V$11)+'СЕТ СН'!$F$9+СВЦЭМ!$D$10+'СЕТ СН'!$F$5-'СЕТ СН'!$F$17</f>
        <v>3850.2293877399998</v>
      </c>
      <c r="W36" s="36">
        <f>SUMIFS(СВЦЭМ!$C$34:$C$777,СВЦЭМ!$A$34:$A$777,$A36,СВЦЭМ!$B$34:$B$777,W$11)+'СЕТ СН'!$F$9+СВЦЭМ!$D$10+'СЕТ СН'!$F$5-'СЕТ СН'!$F$17</f>
        <v>3864.50289462</v>
      </c>
      <c r="X36" s="36">
        <f>SUMIFS(СВЦЭМ!$C$34:$C$777,СВЦЭМ!$A$34:$A$777,$A36,СВЦЭМ!$B$34:$B$777,X$11)+'СЕТ СН'!$F$9+СВЦЭМ!$D$10+'СЕТ СН'!$F$5-'СЕТ СН'!$F$17</f>
        <v>3893.7550965099999</v>
      </c>
      <c r="Y36" s="36">
        <f>SUMIFS(СВЦЭМ!$C$34:$C$777,СВЦЭМ!$A$34:$A$777,$A36,СВЦЭМ!$B$34:$B$777,Y$11)+'СЕТ СН'!$F$9+СВЦЭМ!$D$10+'СЕТ СН'!$F$5-'СЕТ СН'!$F$17</f>
        <v>3987.4000403099999</v>
      </c>
    </row>
    <row r="37" spans="1:25" ht="15.75" x14ac:dyDescent="0.2">
      <c r="A37" s="35">
        <f t="shared" si="0"/>
        <v>43430</v>
      </c>
      <c r="B37" s="36">
        <f>SUMIFS(СВЦЭМ!$C$34:$C$777,СВЦЭМ!$A$34:$A$777,$A37,СВЦЭМ!$B$34:$B$777,B$11)+'СЕТ СН'!$F$9+СВЦЭМ!$D$10+'СЕТ СН'!$F$5-'СЕТ СН'!$F$17</f>
        <v>4045.0615628700007</v>
      </c>
      <c r="C37" s="36">
        <f>SUMIFS(СВЦЭМ!$C$34:$C$777,СВЦЭМ!$A$34:$A$777,$A37,СВЦЭМ!$B$34:$B$777,C$11)+'СЕТ СН'!$F$9+СВЦЭМ!$D$10+'СЕТ СН'!$F$5-'СЕТ СН'!$F$17</f>
        <v>4127.8223817900007</v>
      </c>
      <c r="D37" s="36">
        <f>SUMIFS(СВЦЭМ!$C$34:$C$777,СВЦЭМ!$A$34:$A$777,$A37,СВЦЭМ!$B$34:$B$777,D$11)+'СЕТ СН'!$F$9+СВЦЭМ!$D$10+'СЕТ СН'!$F$5-'СЕТ СН'!$F$17</f>
        <v>4184.4513501500005</v>
      </c>
      <c r="E37" s="36">
        <f>SUMIFS(СВЦЭМ!$C$34:$C$777,СВЦЭМ!$A$34:$A$777,$A37,СВЦЭМ!$B$34:$B$777,E$11)+'СЕТ СН'!$F$9+СВЦЭМ!$D$10+'СЕТ СН'!$F$5-'СЕТ СН'!$F$17</f>
        <v>4182.5434360300005</v>
      </c>
      <c r="F37" s="36">
        <f>SUMIFS(СВЦЭМ!$C$34:$C$777,СВЦЭМ!$A$34:$A$777,$A37,СВЦЭМ!$B$34:$B$777,F$11)+'СЕТ СН'!$F$9+СВЦЭМ!$D$10+'СЕТ СН'!$F$5-'СЕТ СН'!$F$17</f>
        <v>4183.8169602099997</v>
      </c>
      <c r="G37" s="36">
        <f>SUMIFS(СВЦЭМ!$C$34:$C$777,СВЦЭМ!$A$34:$A$777,$A37,СВЦЭМ!$B$34:$B$777,G$11)+'СЕТ СН'!$F$9+СВЦЭМ!$D$10+'СЕТ СН'!$F$5-'СЕТ СН'!$F$17</f>
        <v>4188.1232007000008</v>
      </c>
      <c r="H37" s="36">
        <f>SUMIFS(СВЦЭМ!$C$34:$C$777,СВЦЭМ!$A$34:$A$777,$A37,СВЦЭМ!$B$34:$B$777,H$11)+'СЕТ СН'!$F$9+СВЦЭМ!$D$10+'СЕТ СН'!$F$5-'СЕТ СН'!$F$17</f>
        <v>4130.55191156</v>
      </c>
      <c r="I37" s="36">
        <f>SUMIFS(СВЦЭМ!$C$34:$C$777,СВЦЭМ!$A$34:$A$777,$A37,СВЦЭМ!$B$34:$B$777,I$11)+'СЕТ СН'!$F$9+СВЦЭМ!$D$10+'СЕТ СН'!$F$5-'СЕТ СН'!$F$17</f>
        <v>4082.50377854</v>
      </c>
      <c r="J37" s="36">
        <f>SUMIFS(СВЦЭМ!$C$34:$C$777,СВЦЭМ!$A$34:$A$777,$A37,СВЦЭМ!$B$34:$B$777,J$11)+'СЕТ СН'!$F$9+СВЦЭМ!$D$10+'СЕТ СН'!$F$5-'СЕТ СН'!$F$17</f>
        <v>4051.5989364200004</v>
      </c>
      <c r="K37" s="36">
        <f>SUMIFS(СВЦЭМ!$C$34:$C$777,СВЦЭМ!$A$34:$A$777,$A37,СВЦЭМ!$B$34:$B$777,K$11)+'СЕТ СН'!$F$9+СВЦЭМ!$D$10+'СЕТ СН'!$F$5-'СЕТ СН'!$F$17</f>
        <v>4027.4608012199997</v>
      </c>
      <c r="L37" s="36">
        <f>SUMIFS(СВЦЭМ!$C$34:$C$777,СВЦЭМ!$A$34:$A$777,$A37,СВЦЭМ!$B$34:$B$777,L$11)+'СЕТ СН'!$F$9+СВЦЭМ!$D$10+'СЕТ СН'!$F$5-'СЕТ СН'!$F$17</f>
        <v>4022.8415876300005</v>
      </c>
      <c r="M37" s="36">
        <f>SUMIFS(СВЦЭМ!$C$34:$C$777,СВЦЭМ!$A$34:$A$777,$A37,СВЦЭМ!$B$34:$B$777,M$11)+'СЕТ СН'!$F$9+СВЦЭМ!$D$10+'СЕТ СН'!$F$5-'СЕТ СН'!$F$17</f>
        <v>4024.0871879400001</v>
      </c>
      <c r="N37" s="36">
        <f>SUMIFS(СВЦЭМ!$C$34:$C$777,СВЦЭМ!$A$34:$A$777,$A37,СВЦЭМ!$B$34:$B$777,N$11)+'СЕТ СН'!$F$9+СВЦЭМ!$D$10+'СЕТ СН'!$F$5-'СЕТ СН'!$F$17</f>
        <v>4018.2437247000007</v>
      </c>
      <c r="O37" s="36">
        <f>SUMIFS(СВЦЭМ!$C$34:$C$777,СВЦЭМ!$A$34:$A$777,$A37,СВЦЭМ!$B$34:$B$777,O$11)+'СЕТ СН'!$F$9+СВЦЭМ!$D$10+'СЕТ СН'!$F$5-'СЕТ СН'!$F$17</f>
        <v>3990.36140015</v>
      </c>
      <c r="P37" s="36">
        <f>SUMIFS(СВЦЭМ!$C$34:$C$777,СВЦЭМ!$A$34:$A$777,$A37,СВЦЭМ!$B$34:$B$777,P$11)+'СЕТ СН'!$F$9+СВЦЭМ!$D$10+'СЕТ СН'!$F$5-'СЕТ СН'!$F$17</f>
        <v>3939.7781948700003</v>
      </c>
      <c r="Q37" s="36">
        <f>SUMIFS(СВЦЭМ!$C$34:$C$777,СВЦЭМ!$A$34:$A$777,$A37,СВЦЭМ!$B$34:$B$777,Q$11)+'СЕТ СН'!$F$9+СВЦЭМ!$D$10+'СЕТ СН'!$F$5-'СЕТ СН'!$F$17</f>
        <v>3928.8860205800001</v>
      </c>
      <c r="R37" s="36">
        <f>SUMIFS(СВЦЭМ!$C$34:$C$777,СВЦЭМ!$A$34:$A$777,$A37,СВЦЭМ!$B$34:$B$777,R$11)+'СЕТ СН'!$F$9+СВЦЭМ!$D$10+'СЕТ СН'!$F$5-'СЕТ СН'!$F$17</f>
        <v>3913.4102851899997</v>
      </c>
      <c r="S37" s="36">
        <f>SUMIFS(СВЦЭМ!$C$34:$C$777,СВЦЭМ!$A$34:$A$777,$A37,СВЦЭМ!$B$34:$B$777,S$11)+'СЕТ СН'!$F$9+СВЦЭМ!$D$10+'СЕТ СН'!$F$5-'СЕТ СН'!$F$17</f>
        <v>3888.0160029899998</v>
      </c>
      <c r="T37" s="36">
        <f>SUMIFS(СВЦЭМ!$C$34:$C$777,СВЦЭМ!$A$34:$A$777,$A37,СВЦЭМ!$B$34:$B$777,T$11)+'СЕТ СН'!$F$9+СВЦЭМ!$D$10+'СЕТ СН'!$F$5-'СЕТ СН'!$F$17</f>
        <v>3867.36383836</v>
      </c>
      <c r="U37" s="36">
        <f>SUMIFS(СВЦЭМ!$C$34:$C$777,СВЦЭМ!$A$34:$A$777,$A37,СВЦЭМ!$B$34:$B$777,U$11)+'СЕТ СН'!$F$9+СВЦЭМ!$D$10+'СЕТ СН'!$F$5-'СЕТ СН'!$F$17</f>
        <v>3859.0509851400002</v>
      </c>
      <c r="V37" s="36">
        <f>SUMIFS(СВЦЭМ!$C$34:$C$777,СВЦЭМ!$A$34:$A$777,$A37,СВЦЭМ!$B$34:$B$777,V$11)+'СЕТ СН'!$F$9+СВЦЭМ!$D$10+'СЕТ СН'!$F$5-'СЕТ СН'!$F$17</f>
        <v>3871.8147697599998</v>
      </c>
      <c r="W37" s="36">
        <f>SUMIFS(СВЦЭМ!$C$34:$C$777,СВЦЭМ!$A$34:$A$777,$A37,СВЦЭМ!$B$34:$B$777,W$11)+'СЕТ СН'!$F$9+СВЦЭМ!$D$10+'СЕТ СН'!$F$5-'СЕТ СН'!$F$17</f>
        <v>3899.9506448600005</v>
      </c>
      <c r="X37" s="36">
        <f>SUMIFS(СВЦЭМ!$C$34:$C$777,СВЦЭМ!$A$34:$A$777,$A37,СВЦЭМ!$B$34:$B$777,X$11)+'СЕТ СН'!$F$9+СВЦЭМ!$D$10+'СЕТ СН'!$F$5-'СЕТ СН'!$F$17</f>
        <v>3929.5074482400005</v>
      </c>
      <c r="Y37" s="36">
        <f>SUMIFS(СВЦЭМ!$C$34:$C$777,СВЦЭМ!$A$34:$A$777,$A37,СВЦЭМ!$B$34:$B$777,Y$11)+'СЕТ СН'!$F$9+СВЦЭМ!$D$10+'СЕТ СН'!$F$5-'СЕТ СН'!$F$17</f>
        <v>4027.0450886799999</v>
      </c>
    </row>
    <row r="38" spans="1:25" ht="15.75" x14ac:dyDescent="0.2">
      <c r="A38" s="35">
        <f t="shared" si="0"/>
        <v>43431</v>
      </c>
      <c r="B38" s="36">
        <f>SUMIFS(СВЦЭМ!$C$34:$C$777,СВЦЭМ!$A$34:$A$777,$A38,СВЦЭМ!$B$34:$B$777,B$11)+'СЕТ СН'!$F$9+СВЦЭМ!$D$10+'СЕТ СН'!$F$5-'СЕТ СН'!$F$17</f>
        <v>4088.1200417500004</v>
      </c>
      <c r="C38" s="36">
        <f>SUMIFS(СВЦЭМ!$C$34:$C$777,СВЦЭМ!$A$34:$A$777,$A38,СВЦЭМ!$B$34:$B$777,C$11)+'СЕТ СН'!$F$9+СВЦЭМ!$D$10+'СЕТ СН'!$F$5-'СЕТ СН'!$F$17</f>
        <v>4134.5170755700001</v>
      </c>
      <c r="D38" s="36">
        <f>SUMIFS(СВЦЭМ!$C$34:$C$777,СВЦЭМ!$A$34:$A$777,$A38,СВЦЭМ!$B$34:$B$777,D$11)+'СЕТ СН'!$F$9+СВЦЭМ!$D$10+'СЕТ СН'!$F$5-'СЕТ СН'!$F$17</f>
        <v>4184.9108385600002</v>
      </c>
      <c r="E38" s="36">
        <f>SUMIFS(СВЦЭМ!$C$34:$C$777,СВЦЭМ!$A$34:$A$777,$A38,СВЦЭМ!$B$34:$B$777,E$11)+'СЕТ СН'!$F$9+СВЦЭМ!$D$10+'СЕТ СН'!$F$5-'СЕТ СН'!$F$17</f>
        <v>4182.7826328400006</v>
      </c>
      <c r="F38" s="36">
        <f>SUMIFS(СВЦЭМ!$C$34:$C$777,СВЦЭМ!$A$34:$A$777,$A38,СВЦЭМ!$B$34:$B$777,F$11)+'СЕТ СН'!$F$9+СВЦЭМ!$D$10+'СЕТ СН'!$F$5-'СЕТ СН'!$F$17</f>
        <v>4183.5678831100004</v>
      </c>
      <c r="G38" s="36">
        <f>SUMIFS(СВЦЭМ!$C$34:$C$777,СВЦЭМ!$A$34:$A$777,$A38,СВЦЭМ!$B$34:$B$777,G$11)+'СЕТ СН'!$F$9+СВЦЭМ!$D$10+'СЕТ СН'!$F$5-'СЕТ СН'!$F$17</f>
        <v>4184.4442292499998</v>
      </c>
      <c r="H38" s="36">
        <f>SUMIFS(СВЦЭМ!$C$34:$C$777,СВЦЭМ!$A$34:$A$777,$A38,СВЦЭМ!$B$34:$B$777,H$11)+'СЕТ СН'!$F$9+СВЦЭМ!$D$10+'СЕТ СН'!$F$5-'СЕТ СН'!$F$17</f>
        <v>4131.6945776600005</v>
      </c>
      <c r="I38" s="36">
        <f>SUMIFS(СВЦЭМ!$C$34:$C$777,СВЦЭМ!$A$34:$A$777,$A38,СВЦЭМ!$B$34:$B$777,I$11)+'СЕТ СН'!$F$9+СВЦЭМ!$D$10+'СЕТ СН'!$F$5-'СЕТ СН'!$F$17</f>
        <v>4117.2511935900002</v>
      </c>
      <c r="J38" s="36">
        <f>SUMIFS(СВЦЭМ!$C$34:$C$777,СВЦЭМ!$A$34:$A$777,$A38,СВЦЭМ!$B$34:$B$777,J$11)+'СЕТ СН'!$F$9+СВЦЭМ!$D$10+'СЕТ СН'!$F$5-'СЕТ СН'!$F$17</f>
        <v>4075.3896407399998</v>
      </c>
      <c r="K38" s="36">
        <f>SUMIFS(СВЦЭМ!$C$34:$C$777,СВЦЭМ!$A$34:$A$777,$A38,СВЦЭМ!$B$34:$B$777,K$11)+'СЕТ СН'!$F$9+СВЦЭМ!$D$10+'СЕТ СН'!$F$5-'СЕТ СН'!$F$17</f>
        <v>4060.2834704699999</v>
      </c>
      <c r="L38" s="36">
        <f>SUMIFS(СВЦЭМ!$C$34:$C$777,СВЦЭМ!$A$34:$A$777,$A38,СВЦЭМ!$B$34:$B$777,L$11)+'СЕТ СН'!$F$9+СВЦЭМ!$D$10+'СЕТ СН'!$F$5-'СЕТ СН'!$F$17</f>
        <v>4063.5201148900005</v>
      </c>
      <c r="M38" s="36">
        <f>SUMIFS(СВЦЭМ!$C$34:$C$777,СВЦЭМ!$A$34:$A$777,$A38,СВЦЭМ!$B$34:$B$777,M$11)+'СЕТ СН'!$F$9+СВЦЭМ!$D$10+'СЕТ СН'!$F$5-'СЕТ СН'!$F$17</f>
        <v>4075.3871864900002</v>
      </c>
      <c r="N38" s="36">
        <f>SUMIFS(СВЦЭМ!$C$34:$C$777,СВЦЭМ!$A$34:$A$777,$A38,СВЦЭМ!$B$34:$B$777,N$11)+'СЕТ СН'!$F$9+СВЦЭМ!$D$10+'СЕТ СН'!$F$5-'СЕТ СН'!$F$17</f>
        <v>4042.8857601500004</v>
      </c>
      <c r="O38" s="36">
        <f>SUMIFS(СВЦЭМ!$C$34:$C$777,СВЦЭМ!$A$34:$A$777,$A38,СВЦЭМ!$B$34:$B$777,O$11)+'СЕТ СН'!$F$9+СВЦЭМ!$D$10+'СЕТ СН'!$F$5-'СЕТ СН'!$F$17</f>
        <v>3986.6294256000001</v>
      </c>
      <c r="P38" s="36">
        <f>SUMIFS(СВЦЭМ!$C$34:$C$777,СВЦЭМ!$A$34:$A$777,$A38,СВЦЭМ!$B$34:$B$777,P$11)+'СЕТ СН'!$F$9+СВЦЭМ!$D$10+'СЕТ СН'!$F$5-'СЕТ СН'!$F$17</f>
        <v>3927.0452370399998</v>
      </c>
      <c r="Q38" s="36">
        <f>SUMIFS(СВЦЭМ!$C$34:$C$777,СВЦЭМ!$A$34:$A$777,$A38,СВЦЭМ!$B$34:$B$777,Q$11)+'СЕТ СН'!$F$9+СВЦЭМ!$D$10+'СЕТ СН'!$F$5-'СЕТ СН'!$F$17</f>
        <v>3912.9044622000001</v>
      </c>
      <c r="R38" s="36">
        <f>SUMIFS(СВЦЭМ!$C$34:$C$777,СВЦЭМ!$A$34:$A$777,$A38,СВЦЭМ!$B$34:$B$777,R$11)+'СЕТ СН'!$F$9+СВЦЭМ!$D$10+'СЕТ СН'!$F$5-'СЕТ СН'!$F$17</f>
        <v>3922.7232952300001</v>
      </c>
      <c r="S38" s="36">
        <f>SUMIFS(СВЦЭМ!$C$34:$C$777,СВЦЭМ!$A$34:$A$777,$A38,СВЦЭМ!$B$34:$B$777,S$11)+'СЕТ СН'!$F$9+СВЦЭМ!$D$10+'СЕТ СН'!$F$5-'СЕТ СН'!$F$17</f>
        <v>3897.9656222900003</v>
      </c>
      <c r="T38" s="36">
        <f>SUMIFS(СВЦЭМ!$C$34:$C$777,СВЦЭМ!$A$34:$A$777,$A38,СВЦЭМ!$B$34:$B$777,T$11)+'СЕТ СН'!$F$9+СВЦЭМ!$D$10+'СЕТ СН'!$F$5-'СЕТ СН'!$F$17</f>
        <v>3852.9043050099999</v>
      </c>
      <c r="U38" s="36">
        <f>SUMIFS(СВЦЭМ!$C$34:$C$777,СВЦЭМ!$A$34:$A$777,$A38,СВЦЭМ!$B$34:$B$777,U$11)+'СЕТ СН'!$F$9+СВЦЭМ!$D$10+'СЕТ СН'!$F$5-'СЕТ СН'!$F$17</f>
        <v>3861.43543959</v>
      </c>
      <c r="V38" s="36">
        <f>SUMIFS(СВЦЭМ!$C$34:$C$777,СВЦЭМ!$A$34:$A$777,$A38,СВЦЭМ!$B$34:$B$777,V$11)+'СЕТ СН'!$F$9+СВЦЭМ!$D$10+'СЕТ СН'!$F$5-'СЕТ СН'!$F$17</f>
        <v>3877.2443590900002</v>
      </c>
      <c r="W38" s="36">
        <f>SUMIFS(СВЦЭМ!$C$34:$C$777,СВЦЭМ!$A$34:$A$777,$A38,СВЦЭМ!$B$34:$B$777,W$11)+'СЕТ СН'!$F$9+СВЦЭМ!$D$10+'СЕТ СН'!$F$5-'СЕТ СН'!$F$17</f>
        <v>3888.4737383199999</v>
      </c>
      <c r="X38" s="36">
        <f>SUMIFS(СВЦЭМ!$C$34:$C$777,СВЦЭМ!$A$34:$A$777,$A38,СВЦЭМ!$B$34:$B$777,X$11)+'СЕТ СН'!$F$9+СВЦЭМ!$D$10+'СЕТ СН'!$F$5-'СЕТ СН'!$F$17</f>
        <v>3912.0421682100005</v>
      </c>
      <c r="Y38" s="36">
        <f>SUMIFS(СВЦЭМ!$C$34:$C$777,СВЦЭМ!$A$34:$A$777,$A38,СВЦЭМ!$B$34:$B$777,Y$11)+'СЕТ СН'!$F$9+СВЦЭМ!$D$10+'СЕТ СН'!$F$5-'СЕТ СН'!$F$17</f>
        <v>3994.6717836899998</v>
      </c>
    </row>
    <row r="39" spans="1:25" ht="15.75" x14ac:dyDescent="0.2">
      <c r="A39" s="35">
        <f t="shared" si="0"/>
        <v>43432</v>
      </c>
      <c r="B39" s="36">
        <f>SUMIFS(СВЦЭМ!$C$34:$C$777,СВЦЭМ!$A$34:$A$777,$A39,СВЦЭМ!$B$34:$B$777,B$11)+'СЕТ СН'!$F$9+СВЦЭМ!$D$10+'СЕТ СН'!$F$5-'СЕТ СН'!$F$17</f>
        <v>4106.8740261700004</v>
      </c>
      <c r="C39" s="36">
        <f>SUMIFS(СВЦЭМ!$C$34:$C$777,СВЦЭМ!$A$34:$A$777,$A39,СВЦЭМ!$B$34:$B$777,C$11)+'СЕТ СН'!$F$9+СВЦЭМ!$D$10+'СЕТ СН'!$F$5-'СЕТ СН'!$F$17</f>
        <v>4166.9375421600007</v>
      </c>
      <c r="D39" s="36">
        <f>SUMIFS(СВЦЭМ!$C$34:$C$777,СВЦЭМ!$A$34:$A$777,$A39,СВЦЭМ!$B$34:$B$777,D$11)+'СЕТ СН'!$F$9+СВЦЭМ!$D$10+'СЕТ СН'!$F$5-'СЕТ СН'!$F$17</f>
        <v>4196.1190935000004</v>
      </c>
      <c r="E39" s="36">
        <f>SUMIFS(СВЦЭМ!$C$34:$C$777,СВЦЭМ!$A$34:$A$777,$A39,СВЦЭМ!$B$34:$B$777,E$11)+'СЕТ СН'!$F$9+СВЦЭМ!$D$10+'СЕТ СН'!$F$5-'СЕТ СН'!$F$17</f>
        <v>4241.1155218000004</v>
      </c>
      <c r="F39" s="36">
        <f>SUMIFS(СВЦЭМ!$C$34:$C$777,СВЦЭМ!$A$34:$A$777,$A39,СВЦЭМ!$B$34:$B$777,F$11)+'СЕТ СН'!$F$9+СВЦЭМ!$D$10+'СЕТ СН'!$F$5-'СЕТ СН'!$F$17</f>
        <v>4289.8822252400005</v>
      </c>
      <c r="G39" s="36">
        <f>SUMIFS(СВЦЭМ!$C$34:$C$777,СВЦЭМ!$A$34:$A$777,$A39,СВЦЭМ!$B$34:$B$777,G$11)+'СЕТ СН'!$F$9+СВЦЭМ!$D$10+'СЕТ СН'!$F$5-'СЕТ СН'!$F$17</f>
        <v>4258.1983524500001</v>
      </c>
      <c r="H39" s="36">
        <f>SUMIFS(СВЦЭМ!$C$34:$C$777,СВЦЭМ!$A$34:$A$777,$A39,СВЦЭМ!$B$34:$B$777,H$11)+'СЕТ СН'!$F$9+СВЦЭМ!$D$10+'СЕТ СН'!$F$5-'СЕТ СН'!$F$17</f>
        <v>4170.4603938800001</v>
      </c>
      <c r="I39" s="36">
        <f>SUMIFS(СВЦЭМ!$C$34:$C$777,СВЦЭМ!$A$34:$A$777,$A39,СВЦЭМ!$B$34:$B$777,I$11)+'СЕТ СН'!$F$9+СВЦЭМ!$D$10+'СЕТ СН'!$F$5-'СЕТ СН'!$F$17</f>
        <v>4103.2382262000001</v>
      </c>
      <c r="J39" s="36">
        <f>SUMIFS(СВЦЭМ!$C$34:$C$777,СВЦЭМ!$A$34:$A$777,$A39,СВЦЭМ!$B$34:$B$777,J$11)+'СЕТ СН'!$F$9+СВЦЭМ!$D$10+'СЕТ СН'!$F$5-'СЕТ СН'!$F$17</f>
        <v>4083.1469844499998</v>
      </c>
      <c r="K39" s="36">
        <f>SUMIFS(СВЦЭМ!$C$34:$C$777,СВЦЭМ!$A$34:$A$777,$A39,СВЦЭМ!$B$34:$B$777,K$11)+'СЕТ СН'!$F$9+СВЦЭМ!$D$10+'СЕТ СН'!$F$5-'СЕТ СН'!$F$17</f>
        <v>4077.2777912900001</v>
      </c>
      <c r="L39" s="36">
        <f>SUMIFS(СВЦЭМ!$C$34:$C$777,СВЦЭМ!$A$34:$A$777,$A39,СВЦЭМ!$B$34:$B$777,L$11)+'СЕТ СН'!$F$9+СВЦЭМ!$D$10+'СЕТ СН'!$F$5-'СЕТ СН'!$F$17</f>
        <v>4074.1514740700004</v>
      </c>
      <c r="M39" s="36">
        <f>SUMIFS(СВЦЭМ!$C$34:$C$777,СВЦЭМ!$A$34:$A$777,$A39,СВЦЭМ!$B$34:$B$777,M$11)+'СЕТ СН'!$F$9+СВЦЭМ!$D$10+'СЕТ СН'!$F$5-'СЕТ СН'!$F$17</f>
        <v>4070.2653715500001</v>
      </c>
      <c r="N39" s="36">
        <f>SUMIFS(СВЦЭМ!$C$34:$C$777,СВЦЭМ!$A$34:$A$777,$A39,СВЦЭМ!$B$34:$B$777,N$11)+'СЕТ СН'!$F$9+СВЦЭМ!$D$10+'СЕТ СН'!$F$5-'СЕТ СН'!$F$17</f>
        <v>4038.2878632600004</v>
      </c>
      <c r="O39" s="36">
        <f>SUMIFS(СВЦЭМ!$C$34:$C$777,СВЦЭМ!$A$34:$A$777,$A39,СВЦЭМ!$B$34:$B$777,O$11)+'СЕТ СН'!$F$9+СВЦЭМ!$D$10+'СЕТ СН'!$F$5-'СЕТ СН'!$F$17</f>
        <v>4003.8653487900001</v>
      </c>
      <c r="P39" s="36">
        <f>SUMIFS(СВЦЭМ!$C$34:$C$777,СВЦЭМ!$A$34:$A$777,$A39,СВЦЭМ!$B$34:$B$777,P$11)+'СЕТ СН'!$F$9+СВЦЭМ!$D$10+'СЕТ СН'!$F$5-'СЕТ СН'!$F$17</f>
        <v>3939.4234921699999</v>
      </c>
      <c r="Q39" s="36">
        <f>SUMIFS(СВЦЭМ!$C$34:$C$777,СВЦЭМ!$A$34:$A$777,$A39,СВЦЭМ!$B$34:$B$777,Q$11)+'СЕТ СН'!$F$9+СВЦЭМ!$D$10+'СЕТ СН'!$F$5-'СЕТ СН'!$F$17</f>
        <v>3926.4350142599997</v>
      </c>
      <c r="R39" s="36">
        <f>SUMIFS(СВЦЭМ!$C$34:$C$777,СВЦЭМ!$A$34:$A$777,$A39,СВЦЭМ!$B$34:$B$777,R$11)+'СЕТ СН'!$F$9+СВЦЭМ!$D$10+'СЕТ СН'!$F$5-'СЕТ СН'!$F$17</f>
        <v>3913.1462560199998</v>
      </c>
      <c r="S39" s="36">
        <f>SUMIFS(СВЦЭМ!$C$34:$C$777,СВЦЭМ!$A$34:$A$777,$A39,СВЦЭМ!$B$34:$B$777,S$11)+'СЕТ СН'!$F$9+СВЦЭМ!$D$10+'СЕТ СН'!$F$5-'СЕТ СН'!$F$17</f>
        <v>3881.6364800299998</v>
      </c>
      <c r="T39" s="36">
        <f>SUMIFS(СВЦЭМ!$C$34:$C$777,СВЦЭМ!$A$34:$A$777,$A39,СВЦЭМ!$B$34:$B$777,T$11)+'СЕТ СН'!$F$9+СВЦЭМ!$D$10+'СЕТ СН'!$F$5-'СЕТ СН'!$F$17</f>
        <v>3850.1277950499998</v>
      </c>
      <c r="U39" s="36">
        <f>SUMIFS(СВЦЭМ!$C$34:$C$777,СВЦЭМ!$A$34:$A$777,$A39,СВЦЭМ!$B$34:$B$777,U$11)+'СЕТ СН'!$F$9+СВЦЭМ!$D$10+'СЕТ СН'!$F$5-'СЕТ СН'!$F$17</f>
        <v>3847.9113831100003</v>
      </c>
      <c r="V39" s="36">
        <f>SUMIFS(СВЦЭМ!$C$34:$C$777,СВЦЭМ!$A$34:$A$777,$A39,СВЦЭМ!$B$34:$B$777,V$11)+'СЕТ СН'!$F$9+СВЦЭМ!$D$10+'СЕТ СН'!$F$5-'СЕТ СН'!$F$17</f>
        <v>3869.3917448900002</v>
      </c>
      <c r="W39" s="36">
        <f>SUMIFS(СВЦЭМ!$C$34:$C$777,СВЦЭМ!$A$34:$A$777,$A39,СВЦЭМ!$B$34:$B$777,W$11)+'СЕТ СН'!$F$9+СВЦЭМ!$D$10+'СЕТ СН'!$F$5-'СЕТ СН'!$F$17</f>
        <v>3900.9042983600002</v>
      </c>
      <c r="X39" s="36">
        <f>SUMIFS(СВЦЭМ!$C$34:$C$777,СВЦЭМ!$A$34:$A$777,$A39,СВЦЭМ!$B$34:$B$777,X$11)+'СЕТ СН'!$F$9+СВЦЭМ!$D$10+'СЕТ СН'!$F$5-'СЕТ СН'!$F$17</f>
        <v>3931.2146647199997</v>
      </c>
      <c r="Y39" s="36">
        <f>SUMIFS(СВЦЭМ!$C$34:$C$777,СВЦЭМ!$A$34:$A$777,$A39,СВЦЭМ!$B$34:$B$777,Y$11)+'СЕТ СН'!$F$9+СВЦЭМ!$D$10+'СЕТ СН'!$F$5-'СЕТ СН'!$F$17</f>
        <v>4016.3964293899999</v>
      </c>
    </row>
    <row r="40" spans="1:25" ht="15.75" x14ac:dyDescent="0.2">
      <c r="A40" s="35">
        <f t="shared" si="0"/>
        <v>43433</v>
      </c>
      <c r="B40" s="36">
        <f>SUMIFS(СВЦЭМ!$C$34:$C$777,СВЦЭМ!$A$34:$A$777,$A40,СВЦЭМ!$B$34:$B$777,B$11)+'СЕТ СН'!$F$9+СВЦЭМ!$D$10+'СЕТ СН'!$F$5-'СЕТ СН'!$F$17</f>
        <v>4100.3330757499998</v>
      </c>
      <c r="C40" s="36">
        <f>SUMIFS(СВЦЭМ!$C$34:$C$777,СВЦЭМ!$A$34:$A$777,$A40,СВЦЭМ!$B$34:$B$777,C$11)+'СЕТ СН'!$F$9+СВЦЭМ!$D$10+'СЕТ СН'!$F$5-'СЕТ СН'!$F$17</f>
        <v>4199.3460347</v>
      </c>
      <c r="D40" s="36">
        <f>SUMIFS(СВЦЭМ!$C$34:$C$777,СВЦЭМ!$A$34:$A$777,$A40,СВЦЭМ!$B$34:$B$777,D$11)+'СЕТ СН'!$F$9+СВЦЭМ!$D$10+'СЕТ СН'!$F$5-'СЕТ СН'!$F$17</f>
        <v>4265.4312001099997</v>
      </c>
      <c r="E40" s="36">
        <f>SUMIFS(СВЦЭМ!$C$34:$C$777,СВЦЭМ!$A$34:$A$777,$A40,СВЦЭМ!$B$34:$B$777,E$11)+'СЕТ СН'!$F$9+СВЦЭМ!$D$10+'СЕТ СН'!$F$5-'СЕТ СН'!$F$17</f>
        <v>4270.1723747100004</v>
      </c>
      <c r="F40" s="36">
        <f>SUMIFS(СВЦЭМ!$C$34:$C$777,СВЦЭМ!$A$34:$A$777,$A40,СВЦЭМ!$B$34:$B$777,F$11)+'СЕТ СН'!$F$9+СВЦЭМ!$D$10+'СЕТ СН'!$F$5-'СЕТ СН'!$F$17</f>
        <v>4266.4063652499999</v>
      </c>
      <c r="G40" s="36">
        <f>SUMIFS(СВЦЭМ!$C$34:$C$777,СВЦЭМ!$A$34:$A$777,$A40,СВЦЭМ!$B$34:$B$777,G$11)+'СЕТ СН'!$F$9+СВЦЭМ!$D$10+'СЕТ СН'!$F$5-'СЕТ СН'!$F$17</f>
        <v>4241.2532573899998</v>
      </c>
      <c r="H40" s="36">
        <f>SUMIFS(СВЦЭМ!$C$34:$C$777,СВЦЭМ!$A$34:$A$777,$A40,СВЦЭМ!$B$34:$B$777,H$11)+'СЕТ СН'!$F$9+СВЦЭМ!$D$10+'СЕТ СН'!$F$5-'СЕТ СН'!$F$17</f>
        <v>4161.1309217200005</v>
      </c>
      <c r="I40" s="36">
        <f>SUMIFS(СВЦЭМ!$C$34:$C$777,СВЦЭМ!$A$34:$A$777,$A40,СВЦЭМ!$B$34:$B$777,I$11)+'СЕТ СН'!$F$9+СВЦЭМ!$D$10+'СЕТ СН'!$F$5-'СЕТ СН'!$F$17</f>
        <v>4112.0956916800005</v>
      </c>
      <c r="J40" s="36">
        <f>SUMIFS(СВЦЭМ!$C$34:$C$777,СВЦЭМ!$A$34:$A$777,$A40,СВЦЭМ!$B$34:$B$777,J$11)+'СЕТ СН'!$F$9+СВЦЭМ!$D$10+'СЕТ СН'!$F$5-'СЕТ СН'!$F$17</f>
        <v>4061.2575604500007</v>
      </c>
      <c r="K40" s="36">
        <f>SUMIFS(СВЦЭМ!$C$34:$C$777,СВЦЭМ!$A$34:$A$777,$A40,СВЦЭМ!$B$34:$B$777,K$11)+'СЕТ СН'!$F$9+СВЦЭМ!$D$10+'СЕТ СН'!$F$5-'СЕТ СН'!$F$17</f>
        <v>4038.9460508000002</v>
      </c>
      <c r="L40" s="36">
        <f>SUMIFS(СВЦЭМ!$C$34:$C$777,СВЦЭМ!$A$34:$A$777,$A40,СВЦЭМ!$B$34:$B$777,L$11)+'СЕТ СН'!$F$9+СВЦЭМ!$D$10+'СЕТ СН'!$F$5-'СЕТ СН'!$F$17</f>
        <v>4036.7940724800001</v>
      </c>
      <c r="M40" s="36">
        <f>SUMIFS(СВЦЭМ!$C$34:$C$777,СВЦЭМ!$A$34:$A$777,$A40,СВЦЭМ!$B$34:$B$777,M$11)+'СЕТ СН'!$F$9+СВЦЭМ!$D$10+'СЕТ СН'!$F$5-'СЕТ СН'!$F$17</f>
        <v>4042.6671591900003</v>
      </c>
      <c r="N40" s="36">
        <f>SUMIFS(СВЦЭМ!$C$34:$C$777,СВЦЭМ!$A$34:$A$777,$A40,СВЦЭМ!$B$34:$B$777,N$11)+'СЕТ СН'!$F$9+СВЦЭМ!$D$10+'СЕТ СН'!$F$5-'СЕТ СН'!$F$17</f>
        <v>4016.8203922700004</v>
      </c>
      <c r="O40" s="36">
        <f>SUMIFS(СВЦЭМ!$C$34:$C$777,СВЦЭМ!$A$34:$A$777,$A40,СВЦЭМ!$B$34:$B$777,O$11)+'СЕТ СН'!$F$9+СВЦЭМ!$D$10+'СЕТ СН'!$F$5-'СЕТ СН'!$F$17</f>
        <v>3988.6276155000005</v>
      </c>
      <c r="P40" s="36">
        <f>SUMIFS(СВЦЭМ!$C$34:$C$777,СВЦЭМ!$A$34:$A$777,$A40,СВЦЭМ!$B$34:$B$777,P$11)+'СЕТ СН'!$F$9+СВЦЭМ!$D$10+'СЕТ СН'!$F$5-'СЕТ СН'!$F$17</f>
        <v>3938.0208752300005</v>
      </c>
      <c r="Q40" s="36">
        <f>SUMIFS(СВЦЭМ!$C$34:$C$777,СВЦЭМ!$A$34:$A$777,$A40,СВЦЭМ!$B$34:$B$777,Q$11)+'СЕТ СН'!$F$9+СВЦЭМ!$D$10+'СЕТ СН'!$F$5-'СЕТ СН'!$F$17</f>
        <v>3919.5894217100004</v>
      </c>
      <c r="R40" s="36">
        <f>SUMIFS(СВЦЭМ!$C$34:$C$777,СВЦЭМ!$A$34:$A$777,$A40,СВЦЭМ!$B$34:$B$777,R$11)+'СЕТ СН'!$F$9+СВЦЭМ!$D$10+'СЕТ СН'!$F$5-'СЕТ СН'!$F$17</f>
        <v>3914.3093259099996</v>
      </c>
      <c r="S40" s="36">
        <f>SUMIFS(СВЦЭМ!$C$34:$C$777,СВЦЭМ!$A$34:$A$777,$A40,СВЦЭМ!$B$34:$B$777,S$11)+'СЕТ СН'!$F$9+СВЦЭМ!$D$10+'СЕТ СН'!$F$5-'СЕТ СН'!$F$17</f>
        <v>3875.7723331400002</v>
      </c>
      <c r="T40" s="36">
        <f>SUMIFS(СВЦЭМ!$C$34:$C$777,СВЦЭМ!$A$34:$A$777,$A40,СВЦЭМ!$B$34:$B$777,T$11)+'СЕТ СН'!$F$9+СВЦЭМ!$D$10+'СЕТ СН'!$F$5-'СЕТ СН'!$F$17</f>
        <v>3841.7068907000003</v>
      </c>
      <c r="U40" s="36">
        <f>SUMIFS(СВЦЭМ!$C$34:$C$777,СВЦЭМ!$A$34:$A$777,$A40,СВЦЭМ!$B$34:$B$777,U$11)+'СЕТ СН'!$F$9+СВЦЭМ!$D$10+'СЕТ СН'!$F$5-'СЕТ СН'!$F$17</f>
        <v>3858.5287658200004</v>
      </c>
      <c r="V40" s="36">
        <f>SUMIFS(СВЦЭМ!$C$34:$C$777,СВЦЭМ!$A$34:$A$777,$A40,СВЦЭМ!$B$34:$B$777,V$11)+'СЕТ СН'!$F$9+СВЦЭМ!$D$10+'СЕТ СН'!$F$5-'СЕТ СН'!$F$17</f>
        <v>3875.1449499199998</v>
      </c>
      <c r="W40" s="36">
        <f>SUMIFS(СВЦЭМ!$C$34:$C$777,СВЦЭМ!$A$34:$A$777,$A40,СВЦЭМ!$B$34:$B$777,W$11)+'СЕТ СН'!$F$9+СВЦЭМ!$D$10+'СЕТ СН'!$F$5-'СЕТ СН'!$F$17</f>
        <v>3900.7835880399998</v>
      </c>
      <c r="X40" s="36">
        <f>SUMIFS(СВЦЭМ!$C$34:$C$777,СВЦЭМ!$A$34:$A$777,$A40,СВЦЭМ!$B$34:$B$777,X$11)+'СЕТ СН'!$F$9+СВЦЭМ!$D$10+'СЕТ СН'!$F$5-'СЕТ СН'!$F$17</f>
        <v>3934.6265912099998</v>
      </c>
      <c r="Y40" s="36">
        <f>SUMIFS(СВЦЭМ!$C$34:$C$777,СВЦЭМ!$A$34:$A$777,$A40,СВЦЭМ!$B$34:$B$777,Y$11)+'СЕТ СН'!$F$9+СВЦЭМ!$D$10+'СЕТ СН'!$F$5-'СЕТ СН'!$F$17</f>
        <v>4013.2460325100001</v>
      </c>
    </row>
    <row r="41" spans="1:25" ht="15.75" x14ac:dyDescent="0.2">
      <c r="A41" s="35">
        <f t="shared" si="0"/>
        <v>43434</v>
      </c>
      <c r="B41" s="36">
        <f>SUMIFS(СВЦЭМ!$C$34:$C$777,СВЦЭМ!$A$34:$A$777,$A41,СВЦЭМ!$B$34:$B$777,B$11)+'СЕТ СН'!$F$9+СВЦЭМ!$D$10+'СЕТ СН'!$F$5-'СЕТ СН'!$F$17</f>
        <v>4079.1125552200001</v>
      </c>
      <c r="C41" s="36">
        <f>SUMIFS(СВЦЭМ!$C$34:$C$777,СВЦЭМ!$A$34:$A$777,$A41,СВЦЭМ!$B$34:$B$777,C$11)+'СЕТ СН'!$F$9+СВЦЭМ!$D$10+'СЕТ СН'!$F$5-'СЕТ СН'!$F$17</f>
        <v>4154.8860815600001</v>
      </c>
      <c r="D41" s="36">
        <f>SUMIFS(СВЦЭМ!$C$34:$C$777,СВЦЭМ!$A$34:$A$777,$A41,СВЦЭМ!$B$34:$B$777,D$11)+'СЕТ СН'!$F$9+СВЦЭМ!$D$10+'СЕТ СН'!$F$5-'СЕТ СН'!$F$17</f>
        <v>4195.0138644400004</v>
      </c>
      <c r="E41" s="36">
        <f>SUMIFS(СВЦЭМ!$C$34:$C$777,СВЦЭМ!$A$34:$A$777,$A41,СВЦЭМ!$B$34:$B$777,E$11)+'СЕТ СН'!$F$9+СВЦЭМ!$D$10+'СЕТ СН'!$F$5-'СЕТ СН'!$F$17</f>
        <v>4274.0931156000006</v>
      </c>
      <c r="F41" s="36">
        <f>SUMIFS(СВЦЭМ!$C$34:$C$777,СВЦЭМ!$A$34:$A$777,$A41,СВЦЭМ!$B$34:$B$777,F$11)+'СЕТ СН'!$F$9+СВЦЭМ!$D$10+'СЕТ СН'!$F$5-'СЕТ СН'!$F$17</f>
        <v>4238.5642787799998</v>
      </c>
      <c r="G41" s="36">
        <f>SUMIFS(СВЦЭМ!$C$34:$C$777,СВЦЭМ!$A$34:$A$777,$A41,СВЦЭМ!$B$34:$B$777,G$11)+'СЕТ СН'!$F$9+СВЦЭМ!$D$10+'СЕТ СН'!$F$5-'СЕТ СН'!$F$17</f>
        <v>4184.3103041700006</v>
      </c>
      <c r="H41" s="36">
        <f>SUMIFS(СВЦЭМ!$C$34:$C$777,СВЦЭМ!$A$34:$A$777,$A41,СВЦЭМ!$B$34:$B$777,H$11)+'СЕТ СН'!$F$9+СВЦЭМ!$D$10+'СЕТ СН'!$F$5-'СЕТ СН'!$F$17</f>
        <v>4152.7680626200008</v>
      </c>
      <c r="I41" s="36">
        <f>SUMIFS(СВЦЭМ!$C$34:$C$777,СВЦЭМ!$A$34:$A$777,$A41,СВЦЭМ!$B$34:$B$777,I$11)+'СЕТ СН'!$F$9+СВЦЭМ!$D$10+'СЕТ СН'!$F$5-'СЕТ СН'!$F$17</f>
        <v>4110.5002397200005</v>
      </c>
      <c r="J41" s="36">
        <f>SUMIFS(СВЦЭМ!$C$34:$C$777,СВЦЭМ!$A$34:$A$777,$A41,СВЦЭМ!$B$34:$B$777,J$11)+'СЕТ СН'!$F$9+СВЦЭМ!$D$10+'СЕТ СН'!$F$5-'СЕТ СН'!$F$17</f>
        <v>4073.2796448500003</v>
      </c>
      <c r="K41" s="36">
        <f>SUMIFS(СВЦЭМ!$C$34:$C$777,СВЦЭМ!$A$34:$A$777,$A41,СВЦЭМ!$B$34:$B$777,K$11)+'СЕТ СН'!$F$9+СВЦЭМ!$D$10+'СЕТ СН'!$F$5-'СЕТ СН'!$F$17</f>
        <v>4063.0621603999998</v>
      </c>
      <c r="L41" s="36">
        <f>SUMIFS(СВЦЭМ!$C$34:$C$777,СВЦЭМ!$A$34:$A$777,$A41,СВЦЭМ!$B$34:$B$777,L$11)+'СЕТ СН'!$F$9+СВЦЭМ!$D$10+'СЕТ СН'!$F$5-'СЕТ СН'!$F$17</f>
        <v>4068.1879031100007</v>
      </c>
      <c r="M41" s="36">
        <f>SUMIFS(СВЦЭМ!$C$34:$C$777,СВЦЭМ!$A$34:$A$777,$A41,СВЦЭМ!$B$34:$B$777,M$11)+'СЕТ СН'!$F$9+СВЦЭМ!$D$10+'СЕТ СН'!$F$5-'СЕТ СН'!$F$17</f>
        <v>4083.9606715600003</v>
      </c>
      <c r="N41" s="36">
        <f>SUMIFS(СВЦЭМ!$C$34:$C$777,СВЦЭМ!$A$34:$A$777,$A41,СВЦЭМ!$B$34:$B$777,N$11)+'СЕТ СН'!$F$9+СВЦЭМ!$D$10+'СЕТ СН'!$F$5-'СЕТ СН'!$F$17</f>
        <v>4043.3322999000002</v>
      </c>
      <c r="O41" s="36">
        <f>SUMIFS(СВЦЭМ!$C$34:$C$777,СВЦЭМ!$A$34:$A$777,$A41,СВЦЭМ!$B$34:$B$777,O$11)+'СЕТ СН'!$F$9+СВЦЭМ!$D$10+'СЕТ СН'!$F$5-'СЕТ СН'!$F$17</f>
        <v>4016.68923034</v>
      </c>
      <c r="P41" s="36">
        <f>SUMIFS(СВЦЭМ!$C$34:$C$777,СВЦЭМ!$A$34:$A$777,$A41,СВЦЭМ!$B$34:$B$777,P$11)+'СЕТ СН'!$F$9+СВЦЭМ!$D$10+'СЕТ СН'!$F$5-'СЕТ СН'!$F$17</f>
        <v>3958.6625601300002</v>
      </c>
      <c r="Q41" s="36">
        <f>SUMIFS(СВЦЭМ!$C$34:$C$777,СВЦЭМ!$A$34:$A$777,$A41,СВЦЭМ!$B$34:$B$777,Q$11)+'СЕТ СН'!$F$9+СВЦЭМ!$D$10+'СЕТ СН'!$F$5-'СЕТ СН'!$F$17</f>
        <v>3944.0645624300005</v>
      </c>
      <c r="R41" s="36">
        <f>SUMIFS(СВЦЭМ!$C$34:$C$777,СВЦЭМ!$A$34:$A$777,$A41,СВЦЭМ!$B$34:$B$777,R$11)+'СЕТ СН'!$F$9+СВЦЭМ!$D$10+'СЕТ СН'!$F$5-'СЕТ СН'!$F$17</f>
        <v>3942.0146384099999</v>
      </c>
      <c r="S41" s="36">
        <f>SUMIFS(СВЦЭМ!$C$34:$C$777,СВЦЭМ!$A$34:$A$777,$A41,СВЦЭМ!$B$34:$B$777,S$11)+'СЕТ СН'!$F$9+СВЦЭМ!$D$10+'СЕТ СН'!$F$5-'СЕТ СН'!$F$17</f>
        <v>3925.5606800799997</v>
      </c>
      <c r="T41" s="36">
        <f>SUMIFS(СВЦЭМ!$C$34:$C$777,СВЦЭМ!$A$34:$A$777,$A41,СВЦЭМ!$B$34:$B$777,T$11)+'СЕТ СН'!$F$9+СВЦЭМ!$D$10+'СЕТ СН'!$F$5-'СЕТ СН'!$F$17</f>
        <v>3855.1847094000004</v>
      </c>
      <c r="U41" s="36">
        <f>SUMIFS(СВЦЭМ!$C$34:$C$777,СВЦЭМ!$A$34:$A$777,$A41,СВЦЭМ!$B$34:$B$777,U$11)+'СЕТ СН'!$F$9+СВЦЭМ!$D$10+'СЕТ СН'!$F$5-'СЕТ СН'!$F$17</f>
        <v>3876.2302245000001</v>
      </c>
      <c r="V41" s="36">
        <f>SUMIFS(СВЦЭМ!$C$34:$C$777,СВЦЭМ!$A$34:$A$777,$A41,СВЦЭМ!$B$34:$B$777,V$11)+'СЕТ СН'!$F$9+СВЦЭМ!$D$10+'СЕТ СН'!$F$5-'СЕТ СН'!$F$17</f>
        <v>3885.6142082599999</v>
      </c>
      <c r="W41" s="36">
        <f>SUMIFS(СВЦЭМ!$C$34:$C$777,СВЦЭМ!$A$34:$A$777,$A41,СВЦЭМ!$B$34:$B$777,W$11)+'СЕТ СН'!$F$9+СВЦЭМ!$D$10+'СЕТ СН'!$F$5-'СЕТ СН'!$F$17</f>
        <v>3874.9364101199999</v>
      </c>
      <c r="X41" s="36">
        <f>SUMIFS(СВЦЭМ!$C$34:$C$777,СВЦЭМ!$A$34:$A$777,$A41,СВЦЭМ!$B$34:$B$777,X$11)+'СЕТ СН'!$F$9+СВЦЭМ!$D$10+'СЕТ СН'!$F$5-'СЕТ СН'!$F$17</f>
        <v>3883.8021151000003</v>
      </c>
      <c r="Y41" s="36">
        <f>SUMIFS(СВЦЭМ!$C$34:$C$777,СВЦЭМ!$A$34:$A$777,$A41,СВЦЭМ!$B$34:$B$777,Y$11)+'СЕТ СН'!$F$9+СВЦЭМ!$D$10+'СЕТ СН'!$F$5-'СЕТ СН'!$F$17</f>
        <v>3964.9180922100004</v>
      </c>
    </row>
    <row r="42" spans="1:25" ht="15.75" hidden="1" x14ac:dyDescent="0.2">
      <c r="A42" s="35">
        <f t="shared" si="0"/>
        <v>43435</v>
      </c>
      <c r="B42" s="36">
        <f>SUMIFS(СВЦЭМ!$C$34:$C$777,СВЦЭМ!$A$34:$A$777,$A42,СВЦЭМ!$B$34:$B$777,B$11)+'СЕТ СН'!$F$9+СВЦЭМ!$D$10+'СЕТ СН'!$F$5-'СЕТ СН'!$F$17</f>
        <v>3045.4896039200003</v>
      </c>
      <c r="C42" s="36">
        <f>SUMIFS(СВЦЭМ!$C$34:$C$777,СВЦЭМ!$A$34:$A$777,$A42,СВЦЭМ!$B$34:$B$777,C$11)+'СЕТ СН'!$F$9+СВЦЭМ!$D$10+'СЕТ СН'!$F$5-'СЕТ СН'!$F$17</f>
        <v>3045.4896039200003</v>
      </c>
      <c r="D42" s="36">
        <f>SUMIFS(СВЦЭМ!$C$34:$C$777,СВЦЭМ!$A$34:$A$777,$A42,СВЦЭМ!$B$34:$B$777,D$11)+'СЕТ СН'!$F$9+СВЦЭМ!$D$10+'СЕТ СН'!$F$5-'СЕТ СН'!$F$17</f>
        <v>3045.4896039200003</v>
      </c>
      <c r="E42" s="36">
        <f>SUMIFS(СВЦЭМ!$C$34:$C$777,СВЦЭМ!$A$34:$A$777,$A42,СВЦЭМ!$B$34:$B$777,E$11)+'СЕТ СН'!$F$9+СВЦЭМ!$D$10+'СЕТ СН'!$F$5-'СЕТ СН'!$F$17</f>
        <v>3045.4896039200003</v>
      </c>
      <c r="F42" s="36">
        <f>SUMIFS(СВЦЭМ!$C$34:$C$777,СВЦЭМ!$A$34:$A$777,$A42,СВЦЭМ!$B$34:$B$777,F$11)+'СЕТ СН'!$F$9+СВЦЭМ!$D$10+'СЕТ СН'!$F$5-'СЕТ СН'!$F$17</f>
        <v>3045.4896039200003</v>
      </c>
      <c r="G42" s="36">
        <f>SUMIFS(СВЦЭМ!$C$34:$C$777,СВЦЭМ!$A$34:$A$777,$A42,СВЦЭМ!$B$34:$B$777,G$11)+'СЕТ СН'!$F$9+СВЦЭМ!$D$10+'СЕТ СН'!$F$5-'СЕТ СН'!$F$17</f>
        <v>3045.4896039200003</v>
      </c>
      <c r="H42" s="36">
        <f>SUMIFS(СВЦЭМ!$C$34:$C$777,СВЦЭМ!$A$34:$A$777,$A42,СВЦЭМ!$B$34:$B$777,H$11)+'СЕТ СН'!$F$9+СВЦЭМ!$D$10+'СЕТ СН'!$F$5-'СЕТ СН'!$F$17</f>
        <v>3045.4896039200003</v>
      </c>
      <c r="I42" s="36">
        <f>SUMIFS(СВЦЭМ!$C$34:$C$777,СВЦЭМ!$A$34:$A$777,$A42,СВЦЭМ!$B$34:$B$777,I$11)+'СЕТ СН'!$F$9+СВЦЭМ!$D$10+'СЕТ СН'!$F$5-'СЕТ СН'!$F$17</f>
        <v>3045.4896039200003</v>
      </c>
      <c r="J42" s="36">
        <f>SUMIFS(СВЦЭМ!$C$34:$C$777,СВЦЭМ!$A$34:$A$777,$A42,СВЦЭМ!$B$34:$B$777,J$11)+'СЕТ СН'!$F$9+СВЦЭМ!$D$10+'СЕТ СН'!$F$5-'СЕТ СН'!$F$17</f>
        <v>3045.4896039200003</v>
      </c>
      <c r="K42" s="36">
        <f>SUMIFS(СВЦЭМ!$C$34:$C$777,СВЦЭМ!$A$34:$A$777,$A42,СВЦЭМ!$B$34:$B$777,K$11)+'СЕТ СН'!$F$9+СВЦЭМ!$D$10+'СЕТ СН'!$F$5-'СЕТ СН'!$F$17</f>
        <v>3045.4896039200003</v>
      </c>
      <c r="L42" s="36">
        <f>SUMIFS(СВЦЭМ!$C$34:$C$777,СВЦЭМ!$A$34:$A$777,$A42,СВЦЭМ!$B$34:$B$777,L$11)+'СЕТ СН'!$F$9+СВЦЭМ!$D$10+'СЕТ СН'!$F$5-'СЕТ СН'!$F$17</f>
        <v>3045.4896039200003</v>
      </c>
      <c r="M42" s="36">
        <f>SUMIFS(СВЦЭМ!$C$34:$C$777,СВЦЭМ!$A$34:$A$777,$A42,СВЦЭМ!$B$34:$B$777,M$11)+'СЕТ СН'!$F$9+СВЦЭМ!$D$10+'СЕТ СН'!$F$5-'СЕТ СН'!$F$17</f>
        <v>3045.4896039200003</v>
      </c>
      <c r="N42" s="36">
        <f>SUMIFS(СВЦЭМ!$C$34:$C$777,СВЦЭМ!$A$34:$A$777,$A42,СВЦЭМ!$B$34:$B$777,N$11)+'СЕТ СН'!$F$9+СВЦЭМ!$D$10+'СЕТ СН'!$F$5-'СЕТ СН'!$F$17</f>
        <v>3045.4896039200003</v>
      </c>
      <c r="O42" s="36">
        <f>SUMIFS(СВЦЭМ!$C$34:$C$777,СВЦЭМ!$A$34:$A$777,$A42,СВЦЭМ!$B$34:$B$777,O$11)+'СЕТ СН'!$F$9+СВЦЭМ!$D$10+'СЕТ СН'!$F$5-'СЕТ СН'!$F$17</f>
        <v>3045.4896039200003</v>
      </c>
      <c r="P42" s="36">
        <f>SUMIFS(СВЦЭМ!$C$34:$C$777,СВЦЭМ!$A$34:$A$777,$A42,СВЦЭМ!$B$34:$B$777,P$11)+'СЕТ СН'!$F$9+СВЦЭМ!$D$10+'СЕТ СН'!$F$5-'СЕТ СН'!$F$17</f>
        <v>3045.4896039200003</v>
      </c>
      <c r="Q42" s="36">
        <f>SUMIFS(СВЦЭМ!$C$34:$C$777,СВЦЭМ!$A$34:$A$777,$A42,СВЦЭМ!$B$34:$B$777,Q$11)+'СЕТ СН'!$F$9+СВЦЭМ!$D$10+'СЕТ СН'!$F$5-'СЕТ СН'!$F$17</f>
        <v>3045.4896039200003</v>
      </c>
      <c r="R42" s="36">
        <f>SUMIFS(СВЦЭМ!$C$34:$C$777,СВЦЭМ!$A$34:$A$777,$A42,СВЦЭМ!$B$34:$B$777,R$11)+'СЕТ СН'!$F$9+СВЦЭМ!$D$10+'СЕТ СН'!$F$5-'СЕТ СН'!$F$17</f>
        <v>3045.4896039200003</v>
      </c>
      <c r="S42" s="36">
        <f>SUMIFS(СВЦЭМ!$C$34:$C$777,СВЦЭМ!$A$34:$A$777,$A42,СВЦЭМ!$B$34:$B$777,S$11)+'СЕТ СН'!$F$9+СВЦЭМ!$D$10+'СЕТ СН'!$F$5-'СЕТ СН'!$F$17</f>
        <v>3045.4896039200003</v>
      </c>
      <c r="T42" s="36">
        <f>SUMIFS(СВЦЭМ!$C$34:$C$777,СВЦЭМ!$A$34:$A$777,$A42,СВЦЭМ!$B$34:$B$777,T$11)+'СЕТ СН'!$F$9+СВЦЭМ!$D$10+'СЕТ СН'!$F$5-'СЕТ СН'!$F$17</f>
        <v>3045.4896039200003</v>
      </c>
      <c r="U42" s="36">
        <f>SUMIFS(СВЦЭМ!$C$34:$C$777,СВЦЭМ!$A$34:$A$777,$A42,СВЦЭМ!$B$34:$B$777,U$11)+'СЕТ СН'!$F$9+СВЦЭМ!$D$10+'СЕТ СН'!$F$5-'СЕТ СН'!$F$17</f>
        <v>3045.4896039200003</v>
      </c>
      <c r="V42" s="36">
        <f>SUMIFS(СВЦЭМ!$C$34:$C$777,СВЦЭМ!$A$34:$A$777,$A42,СВЦЭМ!$B$34:$B$777,V$11)+'СЕТ СН'!$F$9+СВЦЭМ!$D$10+'СЕТ СН'!$F$5-'СЕТ СН'!$F$17</f>
        <v>3045.4896039200003</v>
      </c>
      <c r="W42" s="36">
        <f>SUMIFS(СВЦЭМ!$C$34:$C$777,СВЦЭМ!$A$34:$A$777,$A42,СВЦЭМ!$B$34:$B$777,W$11)+'СЕТ СН'!$F$9+СВЦЭМ!$D$10+'СЕТ СН'!$F$5-'СЕТ СН'!$F$17</f>
        <v>3045.4896039200003</v>
      </c>
      <c r="X42" s="36">
        <f>SUMIFS(СВЦЭМ!$C$34:$C$777,СВЦЭМ!$A$34:$A$777,$A42,СВЦЭМ!$B$34:$B$777,X$11)+'СЕТ СН'!$F$9+СВЦЭМ!$D$10+'СЕТ СН'!$F$5-'СЕТ СН'!$F$17</f>
        <v>3045.4896039200003</v>
      </c>
      <c r="Y42" s="36">
        <f>SUMIFS(СВЦЭМ!$C$34:$C$777,СВЦЭМ!$A$34:$A$777,$A42,СВЦЭМ!$B$34:$B$777,Y$11)+'СЕТ СН'!$F$9+СВЦЭМ!$D$10+'СЕТ СН'!$F$5-'СЕТ СН'!$F$17</f>
        <v>3045.4896039200003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01.11.2018</v>
      </c>
      <c r="B48" s="36">
        <f>SUMIFS(СВЦЭМ!$C$34:$C$777,СВЦЭМ!$A$34:$A$777,$A48,СВЦЭМ!$B$34:$B$777,B$47)+'СЕТ СН'!$G$9+СВЦЭМ!$D$10+'СЕТ СН'!$G$5-'СЕТ СН'!$G$17</f>
        <v>4451.7820735899995</v>
      </c>
      <c r="C48" s="36">
        <f>SUMIFS(СВЦЭМ!$C$34:$C$777,СВЦЭМ!$A$34:$A$777,$A48,СВЦЭМ!$B$34:$B$777,C$47)+'СЕТ СН'!$G$9+СВЦЭМ!$D$10+'СЕТ СН'!$G$5-'СЕТ СН'!$G$17</f>
        <v>4552.6625810200003</v>
      </c>
      <c r="D48" s="36">
        <f>SUMIFS(СВЦЭМ!$C$34:$C$777,СВЦЭМ!$A$34:$A$777,$A48,СВЦЭМ!$B$34:$B$777,D$47)+'СЕТ СН'!$G$9+СВЦЭМ!$D$10+'СЕТ СН'!$G$5-'СЕТ СН'!$G$17</f>
        <v>4630.8096132000001</v>
      </c>
      <c r="E48" s="36">
        <f>SUMIFS(СВЦЭМ!$C$34:$C$777,СВЦЭМ!$A$34:$A$777,$A48,СВЦЭМ!$B$34:$B$777,E$47)+'СЕТ СН'!$G$9+СВЦЭМ!$D$10+'СЕТ СН'!$G$5-'СЕТ СН'!$G$17</f>
        <v>4633.6251286899997</v>
      </c>
      <c r="F48" s="36">
        <f>SUMIFS(СВЦЭМ!$C$34:$C$777,СВЦЭМ!$A$34:$A$777,$A48,СВЦЭМ!$B$34:$B$777,F$47)+'СЕТ СН'!$G$9+СВЦЭМ!$D$10+'СЕТ СН'!$G$5-'СЕТ СН'!$G$17</f>
        <v>4616.7028626500005</v>
      </c>
      <c r="G48" s="36">
        <f>SUMIFS(СВЦЭМ!$C$34:$C$777,СВЦЭМ!$A$34:$A$777,$A48,СВЦЭМ!$B$34:$B$777,G$47)+'СЕТ СН'!$G$9+СВЦЭМ!$D$10+'СЕТ СН'!$G$5-'СЕТ СН'!$G$17</f>
        <v>4595.9712183800002</v>
      </c>
      <c r="H48" s="36">
        <f>SUMIFS(СВЦЭМ!$C$34:$C$777,СВЦЭМ!$A$34:$A$777,$A48,СВЦЭМ!$B$34:$B$777,H$47)+'СЕТ СН'!$G$9+СВЦЭМ!$D$10+'СЕТ СН'!$G$5-'СЕТ СН'!$G$17</f>
        <v>4550.4322111600004</v>
      </c>
      <c r="I48" s="36">
        <f>SUMIFS(СВЦЭМ!$C$34:$C$777,СВЦЭМ!$A$34:$A$777,$A48,СВЦЭМ!$B$34:$B$777,I$47)+'СЕТ СН'!$G$9+СВЦЭМ!$D$10+'СЕТ СН'!$G$5-'СЕТ СН'!$G$17</f>
        <v>4499.5040534199998</v>
      </c>
      <c r="J48" s="36">
        <f>SUMIFS(СВЦЭМ!$C$34:$C$777,СВЦЭМ!$A$34:$A$777,$A48,СВЦЭМ!$B$34:$B$777,J$47)+'СЕТ СН'!$G$9+СВЦЭМ!$D$10+'СЕТ СН'!$G$5-'СЕТ СН'!$G$17</f>
        <v>4486.45815631</v>
      </c>
      <c r="K48" s="36">
        <f>SUMIFS(СВЦЭМ!$C$34:$C$777,СВЦЭМ!$A$34:$A$777,$A48,СВЦЭМ!$B$34:$B$777,K$47)+'СЕТ СН'!$G$9+СВЦЭМ!$D$10+'СЕТ СН'!$G$5-'СЕТ СН'!$G$17</f>
        <v>4473.4311779400005</v>
      </c>
      <c r="L48" s="36">
        <f>SUMIFS(СВЦЭМ!$C$34:$C$777,СВЦЭМ!$A$34:$A$777,$A48,СВЦЭМ!$B$34:$B$777,L$47)+'СЕТ СН'!$G$9+СВЦЭМ!$D$10+'СЕТ СН'!$G$5-'СЕТ СН'!$G$17</f>
        <v>4470.0152364300002</v>
      </c>
      <c r="M48" s="36">
        <f>SUMIFS(СВЦЭМ!$C$34:$C$777,СВЦЭМ!$A$34:$A$777,$A48,СВЦЭМ!$B$34:$B$777,M$47)+'СЕТ СН'!$G$9+СВЦЭМ!$D$10+'СЕТ СН'!$G$5-'СЕТ СН'!$G$17</f>
        <v>4476.1167221000005</v>
      </c>
      <c r="N48" s="36">
        <f>SUMIFS(СВЦЭМ!$C$34:$C$777,СВЦЭМ!$A$34:$A$777,$A48,СВЦЭМ!$B$34:$B$777,N$47)+'СЕТ СН'!$G$9+СВЦЭМ!$D$10+'СЕТ СН'!$G$5-'СЕТ СН'!$G$17</f>
        <v>4457.6423390700002</v>
      </c>
      <c r="O48" s="36">
        <f>SUMIFS(СВЦЭМ!$C$34:$C$777,СВЦЭМ!$A$34:$A$777,$A48,СВЦЭМ!$B$34:$B$777,O$47)+'СЕТ СН'!$G$9+СВЦЭМ!$D$10+'СЕТ СН'!$G$5-'СЕТ СН'!$G$17</f>
        <v>4389.1635310900001</v>
      </c>
      <c r="P48" s="36">
        <f>SUMIFS(СВЦЭМ!$C$34:$C$777,СВЦЭМ!$A$34:$A$777,$A48,СВЦЭМ!$B$34:$B$777,P$47)+'СЕТ СН'!$G$9+СВЦЭМ!$D$10+'СЕТ СН'!$G$5-'СЕТ СН'!$G$17</f>
        <v>4325.6457278500002</v>
      </c>
      <c r="Q48" s="36">
        <f>SUMIFS(СВЦЭМ!$C$34:$C$777,СВЦЭМ!$A$34:$A$777,$A48,СВЦЭМ!$B$34:$B$777,Q$47)+'СЕТ СН'!$G$9+СВЦЭМ!$D$10+'СЕТ СН'!$G$5-'СЕТ СН'!$G$17</f>
        <v>4318.0273484999998</v>
      </c>
      <c r="R48" s="36">
        <f>SUMIFS(СВЦЭМ!$C$34:$C$777,СВЦЭМ!$A$34:$A$777,$A48,СВЦЭМ!$B$34:$B$777,R$47)+'СЕТ СН'!$G$9+СВЦЭМ!$D$10+'СЕТ СН'!$G$5-'СЕТ СН'!$G$17</f>
        <v>4315.9192341299995</v>
      </c>
      <c r="S48" s="36">
        <f>SUMIFS(СВЦЭМ!$C$34:$C$777,СВЦЭМ!$A$34:$A$777,$A48,СВЦЭМ!$B$34:$B$777,S$47)+'СЕТ СН'!$G$9+СВЦЭМ!$D$10+'СЕТ СН'!$G$5-'СЕТ СН'!$G$17</f>
        <v>4292.3262959399999</v>
      </c>
      <c r="T48" s="36">
        <f>SUMIFS(СВЦЭМ!$C$34:$C$777,СВЦЭМ!$A$34:$A$777,$A48,СВЦЭМ!$B$34:$B$777,T$47)+'СЕТ СН'!$G$9+СВЦЭМ!$D$10+'СЕТ СН'!$G$5-'СЕТ СН'!$G$17</f>
        <v>4248.48780283</v>
      </c>
      <c r="U48" s="36">
        <f>SUMIFS(СВЦЭМ!$C$34:$C$777,СВЦЭМ!$A$34:$A$777,$A48,СВЦЭМ!$B$34:$B$777,U$47)+'СЕТ СН'!$G$9+СВЦЭМ!$D$10+'СЕТ СН'!$G$5-'СЕТ СН'!$G$17</f>
        <v>4248.3271719799995</v>
      </c>
      <c r="V48" s="36">
        <f>SUMIFS(СВЦЭМ!$C$34:$C$777,СВЦЭМ!$A$34:$A$777,$A48,СВЦЭМ!$B$34:$B$777,V$47)+'СЕТ СН'!$G$9+СВЦЭМ!$D$10+'СЕТ СН'!$G$5-'СЕТ СН'!$G$17</f>
        <v>4261.3291025399994</v>
      </c>
      <c r="W48" s="36">
        <f>SUMIFS(СВЦЭМ!$C$34:$C$777,СВЦЭМ!$A$34:$A$777,$A48,СВЦЭМ!$B$34:$B$777,W$47)+'СЕТ СН'!$G$9+СВЦЭМ!$D$10+'СЕТ СН'!$G$5-'СЕТ СН'!$G$17</f>
        <v>4294.4050881100002</v>
      </c>
      <c r="X48" s="36">
        <f>SUMIFS(СВЦЭМ!$C$34:$C$777,СВЦЭМ!$A$34:$A$777,$A48,СВЦЭМ!$B$34:$B$777,X$47)+'СЕТ СН'!$G$9+СВЦЭМ!$D$10+'СЕТ СН'!$G$5-'СЕТ СН'!$G$17</f>
        <v>4322.9819484</v>
      </c>
      <c r="Y48" s="36">
        <f>SUMIFS(СВЦЭМ!$C$34:$C$777,СВЦЭМ!$A$34:$A$777,$A48,СВЦЭМ!$B$34:$B$777,Y$47)+'СЕТ СН'!$G$9+СВЦЭМ!$D$10+'СЕТ СН'!$G$5-'СЕТ СН'!$G$17</f>
        <v>4428.0398504100003</v>
      </c>
    </row>
    <row r="49" spans="1:25" ht="15.75" x14ac:dyDescent="0.2">
      <c r="A49" s="35">
        <f>A48+1</f>
        <v>43406</v>
      </c>
      <c r="B49" s="36">
        <f>SUMIFS(СВЦЭМ!$C$34:$C$777,СВЦЭМ!$A$34:$A$777,$A49,СВЦЭМ!$B$34:$B$777,B$47)+'СЕТ СН'!$G$9+СВЦЭМ!$D$10+'СЕТ СН'!$G$5-'СЕТ СН'!$G$17</f>
        <v>4447.7453656999996</v>
      </c>
      <c r="C49" s="36">
        <f>SUMIFS(СВЦЭМ!$C$34:$C$777,СВЦЭМ!$A$34:$A$777,$A49,СВЦЭМ!$B$34:$B$777,C$47)+'СЕТ СН'!$G$9+СВЦЭМ!$D$10+'СЕТ СН'!$G$5-'СЕТ СН'!$G$17</f>
        <v>4551.7341610200001</v>
      </c>
      <c r="D49" s="36">
        <f>SUMIFS(СВЦЭМ!$C$34:$C$777,СВЦЭМ!$A$34:$A$777,$A49,СВЦЭМ!$B$34:$B$777,D$47)+'СЕТ СН'!$G$9+СВЦЭМ!$D$10+'СЕТ СН'!$G$5-'СЕТ СН'!$G$17</f>
        <v>4606.0282117500001</v>
      </c>
      <c r="E49" s="36">
        <f>SUMIFS(СВЦЭМ!$C$34:$C$777,СВЦЭМ!$A$34:$A$777,$A49,СВЦЭМ!$B$34:$B$777,E$47)+'СЕТ СН'!$G$9+СВЦЭМ!$D$10+'СЕТ СН'!$G$5-'СЕТ СН'!$G$17</f>
        <v>4605.3587029299997</v>
      </c>
      <c r="F49" s="36">
        <f>SUMIFS(СВЦЭМ!$C$34:$C$777,СВЦЭМ!$A$34:$A$777,$A49,СВЦЭМ!$B$34:$B$777,F$47)+'СЕТ СН'!$G$9+СВЦЭМ!$D$10+'СЕТ СН'!$G$5-'СЕТ СН'!$G$17</f>
        <v>4602.1913628699995</v>
      </c>
      <c r="G49" s="36">
        <f>SUMIFS(СВЦЭМ!$C$34:$C$777,СВЦЭМ!$A$34:$A$777,$A49,СВЦЭМ!$B$34:$B$777,G$47)+'СЕТ СН'!$G$9+СВЦЭМ!$D$10+'СЕТ СН'!$G$5-'СЕТ СН'!$G$17</f>
        <v>4526.81547718</v>
      </c>
      <c r="H49" s="36">
        <f>SUMIFS(СВЦЭМ!$C$34:$C$777,СВЦЭМ!$A$34:$A$777,$A49,СВЦЭМ!$B$34:$B$777,H$47)+'СЕТ СН'!$G$9+СВЦЭМ!$D$10+'СЕТ СН'!$G$5-'СЕТ СН'!$G$17</f>
        <v>4496.8254924599996</v>
      </c>
      <c r="I49" s="36">
        <f>SUMIFS(СВЦЭМ!$C$34:$C$777,СВЦЭМ!$A$34:$A$777,$A49,СВЦЭМ!$B$34:$B$777,I$47)+'СЕТ СН'!$G$9+СВЦЭМ!$D$10+'СЕТ СН'!$G$5-'СЕТ СН'!$G$17</f>
        <v>4490.1230699300004</v>
      </c>
      <c r="J49" s="36">
        <f>SUMIFS(СВЦЭМ!$C$34:$C$777,СВЦЭМ!$A$34:$A$777,$A49,СВЦЭМ!$B$34:$B$777,J$47)+'СЕТ СН'!$G$9+СВЦЭМ!$D$10+'СЕТ СН'!$G$5-'СЕТ СН'!$G$17</f>
        <v>4455.8331543699996</v>
      </c>
      <c r="K49" s="36">
        <f>SUMIFS(СВЦЭМ!$C$34:$C$777,СВЦЭМ!$A$34:$A$777,$A49,СВЦЭМ!$B$34:$B$777,K$47)+'СЕТ СН'!$G$9+СВЦЭМ!$D$10+'СЕТ СН'!$G$5-'СЕТ СН'!$G$17</f>
        <v>4446.0893540299994</v>
      </c>
      <c r="L49" s="36">
        <f>SUMIFS(СВЦЭМ!$C$34:$C$777,СВЦЭМ!$A$34:$A$777,$A49,СВЦЭМ!$B$34:$B$777,L$47)+'СЕТ СН'!$G$9+СВЦЭМ!$D$10+'СЕТ СН'!$G$5-'СЕТ СН'!$G$17</f>
        <v>4445.7431050900004</v>
      </c>
      <c r="M49" s="36">
        <f>SUMIFS(СВЦЭМ!$C$34:$C$777,СВЦЭМ!$A$34:$A$777,$A49,СВЦЭМ!$B$34:$B$777,M$47)+'СЕТ СН'!$G$9+СВЦЭМ!$D$10+'СЕТ СН'!$G$5-'СЕТ СН'!$G$17</f>
        <v>4447.6874203500001</v>
      </c>
      <c r="N49" s="36">
        <f>SUMIFS(СВЦЭМ!$C$34:$C$777,СВЦЭМ!$A$34:$A$777,$A49,СВЦЭМ!$B$34:$B$777,N$47)+'СЕТ СН'!$G$9+СВЦЭМ!$D$10+'СЕТ СН'!$G$5-'СЕТ СН'!$G$17</f>
        <v>4412.7175814100001</v>
      </c>
      <c r="O49" s="36">
        <f>SUMIFS(СВЦЭМ!$C$34:$C$777,СВЦЭМ!$A$34:$A$777,$A49,СВЦЭМ!$B$34:$B$777,O$47)+'СЕТ СН'!$G$9+СВЦЭМ!$D$10+'СЕТ СН'!$G$5-'СЕТ СН'!$G$17</f>
        <v>4352.7213115300001</v>
      </c>
      <c r="P49" s="36">
        <f>SUMIFS(СВЦЭМ!$C$34:$C$777,СВЦЭМ!$A$34:$A$777,$A49,СВЦЭМ!$B$34:$B$777,P$47)+'СЕТ СН'!$G$9+СВЦЭМ!$D$10+'СЕТ СН'!$G$5-'СЕТ СН'!$G$17</f>
        <v>4293.3155210699997</v>
      </c>
      <c r="Q49" s="36">
        <f>SUMIFS(СВЦЭМ!$C$34:$C$777,СВЦЭМ!$A$34:$A$777,$A49,СВЦЭМ!$B$34:$B$777,Q$47)+'СЕТ СН'!$G$9+СВЦЭМ!$D$10+'СЕТ СН'!$G$5-'СЕТ СН'!$G$17</f>
        <v>4277.3195323499995</v>
      </c>
      <c r="R49" s="36">
        <f>SUMIFS(СВЦЭМ!$C$34:$C$777,СВЦЭМ!$A$34:$A$777,$A49,СВЦЭМ!$B$34:$B$777,R$47)+'СЕТ СН'!$G$9+СВЦЭМ!$D$10+'СЕТ СН'!$G$5-'СЕТ СН'!$G$17</f>
        <v>4279.8746593099995</v>
      </c>
      <c r="S49" s="36">
        <f>SUMIFS(СВЦЭМ!$C$34:$C$777,СВЦЭМ!$A$34:$A$777,$A49,СВЦЭМ!$B$34:$B$777,S$47)+'СЕТ СН'!$G$9+СВЦЭМ!$D$10+'СЕТ СН'!$G$5-'СЕТ СН'!$G$17</f>
        <v>4251.9004542499997</v>
      </c>
      <c r="T49" s="36">
        <f>SUMIFS(СВЦЭМ!$C$34:$C$777,СВЦЭМ!$A$34:$A$777,$A49,СВЦЭМ!$B$34:$B$777,T$47)+'СЕТ СН'!$G$9+СВЦЭМ!$D$10+'СЕТ СН'!$G$5-'СЕТ СН'!$G$17</f>
        <v>4202.2987029300002</v>
      </c>
      <c r="U49" s="36">
        <f>SUMIFS(СВЦЭМ!$C$34:$C$777,СВЦЭМ!$A$34:$A$777,$A49,СВЦЭМ!$B$34:$B$777,U$47)+'СЕТ СН'!$G$9+СВЦЭМ!$D$10+'СЕТ СН'!$G$5-'СЕТ СН'!$G$17</f>
        <v>4204.9281294800003</v>
      </c>
      <c r="V49" s="36">
        <f>SUMIFS(СВЦЭМ!$C$34:$C$777,СВЦЭМ!$A$34:$A$777,$A49,СВЦЭМ!$B$34:$B$777,V$47)+'СЕТ СН'!$G$9+СВЦЭМ!$D$10+'СЕТ СН'!$G$5-'СЕТ СН'!$G$17</f>
        <v>4218.6884115699995</v>
      </c>
      <c r="W49" s="36">
        <f>SUMIFS(СВЦЭМ!$C$34:$C$777,СВЦЭМ!$A$34:$A$777,$A49,СВЦЭМ!$B$34:$B$777,W$47)+'СЕТ СН'!$G$9+СВЦЭМ!$D$10+'СЕТ СН'!$G$5-'СЕТ СН'!$G$17</f>
        <v>4247.5979414799995</v>
      </c>
      <c r="X49" s="36">
        <f>SUMIFS(СВЦЭМ!$C$34:$C$777,СВЦЭМ!$A$34:$A$777,$A49,СВЦЭМ!$B$34:$B$777,X$47)+'СЕТ СН'!$G$9+СВЦЭМ!$D$10+'СЕТ СН'!$G$5-'СЕТ СН'!$G$17</f>
        <v>4262.8242292699997</v>
      </c>
      <c r="Y49" s="36">
        <f>SUMIFS(СВЦЭМ!$C$34:$C$777,СВЦЭМ!$A$34:$A$777,$A49,СВЦЭМ!$B$34:$B$777,Y$47)+'СЕТ СН'!$G$9+СВЦЭМ!$D$10+'СЕТ СН'!$G$5-'СЕТ СН'!$G$17</f>
        <v>4349.3161053100002</v>
      </c>
    </row>
    <row r="50" spans="1:25" ht="15.75" x14ac:dyDescent="0.2">
      <c r="A50" s="35">
        <f t="shared" ref="A50:A78" si="1">A49+1</f>
        <v>43407</v>
      </c>
      <c r="B50" s="36">
        <f>SUMIFS(СВЦЭМ!$C$34:$C$777,СВЦЭМ!$A$34:$A$777,$A50,СВЦЭМ!$B$34:$B$777,B$47)+'СЕТ СН'!$G$9+СВЦЭМ!$D$10+'СЕТ СН'!$G$5-'СЕТ СН'!$G$17</f>
        <v>4432.7240683400005</v>
      </c>
      <c r="C50" s="36">
        <f>SUMIFS(СВЦЭМ!$C$34:$C$777,СВЦЭМ!$A$34:$A$777,$A50,СВЦЭМ!$B$34:$B$777,C$47)+'СЕТ СН'!$G$9+СВЦЭМ!$D$10+'СЕТ СН'!$G$5-'СЕТ СН'!$G$17</f>
        <v>4533.0106829900005</v>
      </c>
      <c r="D50" s="36">
        <f>SUMIFS(СВЦЭМ!$C$34:$C$777,СВЦЭМ!$A$34:$A$777,$A50,СВЦЭМ!$B$34:$B$777,D$47)+'СЕТ СН'!$G$9+СВЦЭМ!$D$10+'СЕТ СН'!$G$5-'СЕТ СН'!$G$17</f>
        <v>4594.7251106800004</v>
      </c>
      <c r="E50" s="36">
        <f>SUMIFS(СВЦЭМ!$C$34:$C$777,СВЦЭМ!$A$34:$A$777,$A50,СВЦЭМ!$B$34:$B$777,E$47)+'СЕТ СН'!$G$9+СВЦЭМ!$D$10+'СЕТ СН'!$G$5-'СЕТ СН'!$G$17</f>
        <v>4598.5042435599998</v>
      </c>
      <c r="F50" s="36">
        <f>SUMIFS(СВЦЭМ!$C$34:$C$777,СВЦЭМ!$A$34:$A$777,$A50,СВЦЭМ!$B$34:$B$777,F$47)+'СЕТ СН'!$G$9+СВЦЭМ!$D$10+'СЕТ СН'!$G$5-'СЕТ СН'!$G$17</f>
        <v>4588.6469338799998</v>
      </c>
      <c r="G50" s="36">
        <f>SUMIFS(СВЦЭМ!$C$34:$C$777,СВЦЭМ!$A$34:$A$777,$A50,СВЦЭМ!$B$34:$B$777,G$47)+'СЕТ СН'!$G$9+СВЦЭМ!$D$10+'СЕТ СН'!$G$5-'СЕТ СН'!$G$17</f>
        <v>4573.1320258699998</v>
      </c>
      <c r="H50" s="36">
        <f>SUMIFS(СВЦЭМ!$C$34:$C$777,СВЦЭМ!$A$34:$A$777,$A50,СВЦЭМ!$B$34:$B$777,H$47)+'СЕТ СН'!$G$9+СВЦЭМ!$D$10+'СЕТ СН'!$G$5-'СЕТ СН'!$G$17</f>
        <v>4543.6855837000003</v>
      </c>
      <c r="I50" s="36">
        <f>SUMIFS(СВЦЭМ!$C$34:$C$777,СВЦЭМ!$A$34:$A$777,$A50,СВЦЭМ!$B$34:$B$777,I$47)+'СЕТ СН'!$G$9+СВЦЭМ!$D$10+'СЕТ СН'!$G$5-'СЕТ СН'!$G$17</f>
        <v>4483.49089938</v>
      </c>
      <c r="J50" s="36">
        <f>SUMIFS(СВЦЭМ!$C$34:$C$777,СВЦЭМ!$A$34:$A$777,$A50,СВЦЭМ!$B$34:$B$777,J$47)+'СЕТ СН'!$G$9+СВЦЭМ!$D$10+'СЕТ СН'!$G$5-'СЕТ СН'!$G$17</f>
        <v>4432.0855381199999</v>
      </c>
      <c r="K50" s="36">
        <f>SUMIFS(СВЦЭМ!$C$34:$C$777,СВЦЭМ!$A$34:$A$777,$A50,СВЦЭМ!$B$34:$B$777,K$47)+'СЕТ СН'!$G$9+СВЦЭМ!$D$10+'СЕТ СН'!$G$5-'СЕТ СН'!$G$17</f>
        <v>4416.0789215100003</v>
      </c>
      <c r="L50" s="36">
        <f>SUMIFS(СВЦЭМ!$C$34:$C$777,СВЦЭМ!$A$34:$A$777,$A50,СВЦЭМ!$B$34:$B$777,L$47)+'СЕТ СН'!$G$9+СВЦЭМ!$D$10+'СЕТ СН'!$G$5-'СЕТ СН'!$G$17</f>
        <v>4418.0916378900001</v>
      </c>
      <c r="M50" s="36">
        <f>SUMIFS(СВЦЭМ!$C$34:$C$777,СВЦЭМ!$A$34:$A$777,$A50,СВЦЭМ!$B$34:$B$777,M$47)+'СЕТ СН'!$G$9+СВЦЭМ!$D$10+'СЕТ СН'!$G$5-'СЕТ СН'!$G$17</f>
        <v>4423.33419581</v>
      </c>
      <c r="N50" s="36">
        <f>SUMIFS(СВЦЭМ!$C$34:$C$777,СВЦЭМ!$A$34:$A$777,$A50,СВЦЭМ!$B$34:$B$777,N$47)+'СЕТ СН'!$G$9+СВЦЭМ!$D$10+'СЕТ СН'!$G$5-'СЕТ СН'!$G$17</f>
        <v>4410.9209418999999</v>
      </c>
      <c r="O50" s="36">
        <f>SUMIFS(СВЦЭМ!$C$34:$C$777,СВЦЭМ!$A$34:$A$777,$A50,СВЦЭМ!$B$34:$B$777,O$47)+'СЕТ СН'!$G$9+СВЦЭМ!$D$10+'СЕТ СН'!$G$5-'СЕТ СН'!$G$17</f>
        <v>4354.7821242600003</v>
      </c>
      <c r="P50" s="36">
        <f>SUMIFS(СВЦЭМ!$C$34:$C$777,СВЦЭМ!$A$34:$A$777,$A50,СВЦЭМ!$B$34:$B$777,P$47)+'СЕТ СН'!$G$9+СВЦЭМ!$D$10+'СЕТ СН'!$G$5-'СЕТ СН'!$G$17</f>
        <v>4290.96710755</v>
      </c>
      <c r="Q50" s="36">
        <f>SUMIFS(СВЦЭМ!$C$34:$C$777,СВЦЭМ!$A$34:$A$777,$A50,СВЦЭМ!$B$34:$B$777,Q$47)+'СЕТ СН'!$G$9+СВЦЭМ!$D$10+'СЕТ СН'!$G$5-'СЕТ СН'!$G$17</f>
        <v>4280.7383934399995</v>
      </c>
      <c r="R50" s="36">
        <f>SUMIFS(СВЦЭМ!$C$34:$C$777,СВЦЭМ!$A$34:$A$777,$A50,СВЦЭМ!$B$34:$B$777,R$47)+'СЕТ СН'!$G$9+СВЦЭМ!$D$10+'СЕТ СН'!$G$5-'СЕТ СН'!$G$17</f>
        <v>4256.9667039799997</v>
      </c>
      <c r="S50" s="36">
        <f>SUMIFS(СВЦЭМ!$C$34:$C$777,СВЦЭМ!$A$34:$A$777,$A50,СВЦЭМ!$B$34:$B$777,S$47)+'СЕТ СН'!$G$9+СВЦЭМ!$D$10+'СЕТ СН'!$G$5-'СЕТ СН'!$G$17</f>
        <v>4219.8813406999998</v>
      </c>
      <c r="T50" s="36">
        <f>SUMIFS(СВЦЭМ!$C$34:$C$777,СВЦЭМ!$A$34:$A$777,$A50,СВЦЭМ!$B$34:$B$777,T$47)+'СЕТ СН'!$G$9+СВЦЭМ!$D$10+'СЕТ СН'!$G$5-'СЕТ СН'!$G$17</f>
        <v>4161.8220933299999</v>
      </c>
      <c r="U50" s="36">
        <f>SUMIFS(СВЦЭМ!$C$34:$C$777,СВЦЭМ!$A$34:$A$777,$A50,СВЦЭМ!$B$34:$B$777,U$47)+'СЕТ СН'!$G$9+СВЦЭМ!$D$10+'СЕТ СН'!$G$5-'СЕТ СН'!$G$17</f>
        <v>4151.3718119899995</v>
      </c>
      <c r="V50" s="36">
        <f>SUMIFS(СВЦЭМ!$C$34:$C$777,СВЦЭМ!$A$34:$A$777,$A50,СВЦЭМ!$B$34:$B$777,V$47)+'СЕТ СН'!$G$9+СВЦЭМ!$D$10+'СЕТ СН'!$G$5-'СЕТ СН'!$G$17</f>
        <v>4176.9449837499997</v>
      </c>
      <c r="W50" s="36">
        <f>SUMIFS(СВЦЭМ!$C$34:$C$777,СВЦЭМ!$A$34:$A$777,$A50,СВЦЭМ!$B$34:$B$777,W$47)+'СЕТ СН'!$G$9+СВЦЭМ!$D$10+'СЕТ СН'!$G$5-'СЕТ СН'!$G$17</f>
        <v>4198.9418300799998</v>
      </c>
      <c r="X50" s="36">
        <f>SUMIFS(СВЦЭМ!$C$34:$C$777,СВЦЭМ!$A$34:$A$777,$A50,СВЦЭМ!$B$34:$B$777,X$47)+'СЕТ СН'!$G$9+СВЦЭМ!$D$10+'СЕТ СН'!$G$5-'СЕТ СН'!$G$17</f>
        <v>4239.9395052499995</v>
      </c>
      <c r="Y50" s="36">
        <f>SUMIFS(СВЦЭМ!$C$34:$C$777,СВЦЭМ!$A$34:$A$777,$A50,СВЦЭМ!$B$34:$B$777,Y$47)+'СЕТ СН'!$G$9+СВЦЭМ!$D$10+'СЕТ СН'!$G$5-'СЕТ СН'!$G$17</f>
        <v>4320.3245684399999</v>
      </c>
    </row>
    <row r="51" spans="1:25" ht="15.75" x14ac:dyDescent="0.2">
      <c r="A51" s="35">
        <f t="shared" si="1"/>
        <v>43408</v>
      </c>
      <c r="B51" s="36">
        <f>SUMIFS(СВЦЭМ!$C$34:$C$777,СВЦЭМ!$A$34:$A$777,$A51,СВЦЭМ!$B$34:$B$777,B$47)+'СЕТ СН'!$G$9+СВЦЭМ!$D$10+'СЕТ СН'!$G$5-'СЕТ СН'!$G$17</f>
        <v>4393.5599908100003</v>
      </c>
      <c r="C51" s="36">
        <f>SUMIFS(СВЦЭМ!$C$34:$C$777,СВЦЭМ!$A$34:$A$777,$A51,СВЦЭМ!$B$34:$B$777,C$47)+'СЕТ СН'!$G$9+СВЦЭМ!$D$10+'СЕТ СН'!$G$5-'СЕТ СН'!$G$17</f>
        <v>4496.8467785100001</v>
      </c>
      <c r="D51" s="36">
        <f>SUMIFS(СВЦЭМ!$C$34:$C$777,СВЦЭМ!$A$34:$A$777,$A51,СВЦЭМ!$B$34:$B$777,D$47)+'СЕТ СН'!$G$9+СВЦЭМ!$D$10+'СЕТ СН'!$G$5-'СЕТ СН'!$G$17</f>
        <v>4591.26725652</v>
      </c>
      <c r="E51" s="36">
        <f>SUMIFS(СВЦЭМ!$C$34:$C$777,СВЦЭМ!$A$34:$A$777,$A51,СВЦЭМ!$B$34:$B$777,E$47)+'СЕТ СН'!$G$9+СВЦЭМ!$D$10+'СЕТ СН'!$G$5-'СЕТ СН'!$G$17</f>
        <v>4640.3559747500003</v>
      </c>
      <c r="F51" s="36">
        <f>SUMIFS(СВЦЭМ!$C$34:$C$777,СВЦЭМ!$A$34:$A$777,$A51,СВЦЭМ!$B$34:$B$777,F$47)+'СЕТ СН'!$G$9+СВЦЭМ!$D$10+'СЕТ СН'!$G$5-'СЕТ СН'!$G$17</f>
        <v>4632.71868507</v>
      </c>
      <c r="G51" s="36">
        <f>SUMIFS(СВЦЭМ!$C$34:$C$777,СВЦЭМ!$A$34:$A$777,$A51,СВЦЭМ!$B$34:$B$777,G$47)+'СЕТ СН'!$G$9+СВЦЭМ!$D$10+'СЕТ СН'!$G$5-'СЕТ СН'!$G$17</f>
        <v>4617.6992140499997</v>
      </c>
      <c r="H51" s="36">
        <f>SUMIFS(СВЦЭМ!$C$34:$C$777,СВЦЭМ!$A$34:$A$777,$A51,СВЦЭМ!$B$34:$B$777,H$47)+'СЕТ СН'!$G$9+СВЦЭМ!$D$10+'СЕТ СН'!$G$5-'СЕТ СН'!$G$17</f>
        <v>4595.4375444400002</v>
      </c>
      <c r="I51" s="36">
        <f>SUMIFS(СВЦЭМ!$C$34:$C$777,СВЦЭМ!$A$34:$A$777,$A51,СВЦЭМ!$B$34:$B$777,I$47)+'СЕТ СН'!$G$9+СВЦЭМ!$D$10+'СЕТ СН'!$G$5-'СЕТ СН'!$G$17</f>
        <v>4554.1901003399998</v>
      </c>
      <c r="J51" s="36">
        <f>SUMIFS(СВЦЭМ!$C$34:$C$777,СВЦЭМ!$A$34:$A$777,$A51,СВЦЭМ!$B$34:$B$777,J$47)+'СЕТ СН'!$G$9+СВЦЭМ!$D$10+'СЕТ СН'!$G$5-'СЕТ СН'!$G$17</f>
        <v>4502.25978399</v>
      </c>
      <c r="K51" s="36">
        <f>SUMIFS(СВЦЭМ!$C$34:$C$777,СВЦЭМ!$A$34:$A$777,$A51,СВЦЭМ!$B$34:$B$777,K$47)+'СЕТ СН'!$G$9+СВЦЭМ!$D$10+'СЕТ СН'!$G$5-'СЕТ СН'!$G$17</f>
        <v>4459.3591288300004</v>
      </c>
      <c r="L51" s="36">
        <f>SUMIFS(СВЦЭМ!$C$34:$C$777,СВЦЭМ!$A$34:$A$777,$A51,СВЦЭМ!$B$34:$B$777,L$47)+'СЕТ СН'!$G$9+СВЦЭМ!$D$10+'СЕТ СН'!$G$5-'СЕТ СН'!$G$17</f>
        <v>4425.6512152699997</v>
      </c>
      <c r="M51" s="36">
        <f>SUMIFS(СВЦЭМ!$C$34:$C$777,СВЦЭМ!$A$34:$A$777,$A51,СВЦЭМ!$B$34:$B$777,M$47)+'СЕТ СН'!$G$9+СВЦЭМ!$D$10+'СЕТ СН'!$G$5-'СЕТ СН'!$G$17</f>
        <v>4417.0152862000004</v>
      </c>
      <c r="N51" s="36">
        <f>SUMIFS(СВЦЭМ!$C$34:$C$777,СВЦЭМ!$A$34:$A$777,$A51,СВЦЭМ!$B$34:$B$777,N$47)+'СЕТ СН'!$G$9+СВЦЭМ!$D$10+'СЕТ СН'!$G$5-'СЕТ СН'!$G$17</f>
        <v>4385.9155324800004</v>
      </c>
      <c r="O51" s="36">
        <f>SUMIFS(СВЦЭМ!$C$34:$C$777,СВЦЭМ!$A$34:$A$777,$A51,СВЦЭМ!$B$34:$B$777,O$47)+'СЕТ СН'!$G$9+СВЦЭМ!$D$10+'СЕТ СН'!$G$5-'СЕТ СН'!$G$17</f>
        <v>4347.46073686</v>
      </c>
      <c r="P51" s="36">
        <f>SUMIFS(СВЦЭМ!$C$34:$C$777,СВЦЭМ!$A$34:$A$777,$A51,СВЦЭМ!$B$34:$B$777,P$47)+'СЕТ СН'!$G$9+СВЦЭМ!$D$10+'СЕТ СН'!$G$5-'СЕТ СН'!$G$17</f>
        <v>4280.0575821499997</v>
      </c>
      <c r="Q51" s="36">
        <f>SUMIFS(СВЦЭМ!$C$34:$C$777,СВЦЭМ!$A$34:$A$777,$A51,СВЦЭМ!$B$34:$B$777,Q$47)+'СЕТ СН'!$G$9+СВЦЭМ!$D$10+'СЕТ СН'!$G$5-'СЕТ СН'!$G$17</f>
        <v>4262.7473721300003</v>
      </c>
      <c r="R51" s="36">
        <f>SUMIFS(СВЦЭМ!$C$34:$C$777,СВЦЭМ!$A$34:$A$777,$A51,СВЦЭМ!$B$34:$B$777,R$47)+'СЕТ СН'!$G$9+СВЦЭМ!$D$10+'СЕТ СН'!$G$5-'СЕТ СН'!$G$17</f>
        <v>4248.9716426200002</v>
      </c>
      <c r="S51" s="36">
        <f>SUMIFS(СВЦЭМ!$C$34:$C$777,СВЦЭМ!$A$34:$A$777,$A51,СВЦЭМ!$B$34:$B$777,S$47)+'СЕТ СН'!$G$9+СВЦЭМ!$D$10+'СЕТ СН'!$G$5-'СЕТ СН'!$G$17</f>
        <v>4220.6713864499998</v>
      </c>
      <c r="T51" s="36">
        <f>SUMIFS(СВЦЭМ!$C$34:$C$777,СВЦЭМ!$A$34:$A$777,$A51,СВЦЭМ!$B$34:$B$777,T$47)+'СЕТ СН'!$G$9+СВЦЭМ!$D$10+'СЕТ СН'!$G$5-'СЕТ СН'!$G$17</f>
        <v>4170.0334735899996</v>
      </c>
      <c r="U51" s="36">
        <f>SUMIFS(СВЦЭМ!$C$34:$C$777,СВЦЭМ!$A$34:$A$777,$A51,СВЦЭМ!$B$34:$B$777,U$47)+'СЕТ СН'!$G$9+СВЦЭМ!$D$10+'СЕТ СН'!$G$5-'СЕТ СН'!$G$17</f>
        <v>4163.9541660200002</v>
      </c>
      <c r="V51" s="36">
        <f>SUMIFS(СВЦЭМ!$C$34:$C$777,СВЦЭМ!$A$34:$A$777,$A51,СВЦЭМ!$B$34:$B$777,V$47)+'СЕТ СН'!$G$9+СВЦЭМ!$D$10+'СЕТ СН'!$G$5-'СЕТ СН'!$G$17</f>
        <v>4138.0764194599997</v>
      </c>
      <c r="W51" s="36">
        <f>SUMIFS(СВЦЭМ!$C$34:$C$777,СВЦЭМ!$A$34:$A$777,$A51,СВЦЭМ!$B$34:$B$777,W$47)+'СЕТ СН'!$G$9+СВЦЭМ!$D$10+'СЕТ СН'!$G$5-'СЕТ СН'!$G$17</f>
        <v>4159.4797620700001</v>
      </c>
      <c r="X51" s="36">
        <f>SUMIFS(СВЦЭМ!$C$34:$C$777,СВЦЭМ!$A$34:$A$777,$A51,СВЦЭМ!$B$34:$B$777,X$47)+'СЕТ СН'!$G$9+СВЦЭМ!$D$10+'СЕТ СН'!$G$5-'СЕТ СН'!$G$17</f>
        <v>4191.6846934999994</v>
      </c>
      <c r="Y51" s="36">
        <f>SUMIFS(СВЦЭМ!$C$34:$C$777,СВЦЭМ!$A$34:$A$777,$A51,СВЦЭМ!$B$34:$B$777,Y$47)+'СЕТ СН'!$G$9+СВЦЭМ!$D$10+'СЕТ СН'!$G$5-'СЕТ СН'!$G$17</f>
        <v>4277.5885563699994</v>
      </c>
    </row>
    <row r="52" spans="1:25" ht="15.75" x14ac:dyDescent="0.2">
      <c r="A52" s="35">
        <f t="shared" si="1"/>
        <v>43409</v>
      </c>
      <c r="B52" s="36">
        <f>SUMIFS(СВЦЭМ!$C$34:$C$777,СВЦЭМ!$A$34:$A$777,$A52,СВЦЭМ!$B$34:$B$777,B$47)+'СЕТ СН'!$G$9+СВЦЭМ!$D$10+'СЕТ СН'!$G$5-'СЕТ СН'!$G$17</f>
        <v>4406.7965176899997</v>
      </c>
      <c r="C52" s="36">
        <f>SUMIFS(СВЦЭМ!$C$34:$C$777,СВЦЭМ!$A$34:$A$777,$A52,СВЦЭМ!$B$34:$B$777,C$47)+'СЕТ СН'!$G$9+СВЦЭМ!$D$10+'СЕТ СН'!$G$5-'СЕТ СН'!$G$17</f>
        <v>4517.0281914400002</v>
      </c>
      <c r="D52" s="36">
        <f>SUMIFS(СВЦЭМ!$C$34:$C$777,СВЦЭМ!$A$34:$A$777,$A52,СВЦЭМ!$B$34:$B$777,D$47)+'СЕТ СН'!$G$9+СВЦЭМ!$D$10+'СЕТ СН'!$G$5-'СЕТ СН'!$G$17</f>
        <v>4618.2441815700004</v>
      </c>
      <c r="E52" s="36">
        <f>SUMIFS(СВЦЭМ!$C$34:$C$777,СВЦЭМ!$A$34:$A$777,$A52,СВЦЭМ!$B$34:$B$777,E$47)+'СЕТ СН'!$G$9+СВЦЭМ!$D$10+'СЕТ СН'!$G$5-'СЕТ СН'!$G$17</f>
        <v>4649.2934317299996</v>
      </c>
      <c r="F52" s="36">
        <f>SUMIFS(СВЦЭМ!$C$34:$C$777,СВЦЭМ!$A$34:$A$777,$A52,СВЦЭМ!$B$34:$B$777,F$47)+'СЕТ СН'!$G$9+СВЦЭМ!$D$10+'СЕТ СН'!$G$5-'СЕТ СН'!$G$17</f>
        <v>4635.11170373</v>
      </c>
      <c r="G52" s="36">
        <f>SUMIFS(СВЦЭМ!$C$34:$C$777,СВЦЭМ!$A$34:$A$777,$A52,СВЦЭМ!$B$34:$B$777,G$47)+'СЕТ СН'!$G$9+СВЦЭМ!$D$10+'СЕТ СН'!$G$5-'СЕТ СН'!$G$17</f>
        <v>4618.14206311</v>
      </c>
      <c r="H52" s="36">
        <f>SUMIFS(СВЦЭМ!$C$34:$C$777,СВЦЭМ!$A$34:$A$777,$A52,СВЦЭМ!$B$34:$B$777,H$47)+'СЕТ СН'!$G$9+СВЦЭМ!$D$10+'СЕТ СН'!$G$5-'СЕТ СН'!$G$17</f>
        <v>4592.5667213699999</v>
      </c>
      <c r="I52" s="36">
        <f>SUMIFS(СВЦЭМ!$C$34:$C$777,СВЦЭМ!$A$34:$A$777,$A52,СВЦЭМ!$B$34:$B$777,I$47)+'СЕТ СН'!$G$9+СВЦЭМ!$D$10+'СЕТ СН'!$G$5-'СЕТ СН'!$G$17</f>
        <v>4534.0310456899997</v>
      </c>
      <c r="J52" s="36">
        <f>SUMIFS(СВЦЭМ!$C$34:$C$777,СВЦЭМ!$A$34:$A$777,$A52,СВЦЭМ!$B$34:$B$777,J$47)+'СЕТ СН'!$G$9+СВЦЭМ!$D$10+'СЕТ СН'!$G$5-'СЕТ СН'!$G$17</f>
        <v>4479.3570222500002</v>
      </c>
      <c r="K52" s="36">
        <f>SUMIFS(СВЦЭМ!$C$34:$C$777,СВЦЭМ!$A$34:$A$777,$A52,СВЦЭМ!$B$34:$B$777,K$47)+'СЕТ СН'!$G$9+СВЦЭМ!$D$10+'СЕТ СН'!$G$5-'СЕТ СН'!$G$17</f>
        <v>4437.0063279799997</v>
      </c>
      <c r="L52" s="36">
        <f>SUMIFS(СВЦЭМ!$C$34:$C$777,СВЦЭМ!$A$34:$A$777,$A52,СВЦЭМ!$B$34:$B$777,L$47)+'СЕТ СН'!$G$9+СВЦЭМ!$D$10+'СЕТ СН'!$G$5-'СЕТ СН'!$G$17</f>
        <v>4424.6041617299998</v>
      </c>
      <c r="M52" s="36">
        <f>SUMIFS(СВЦЭМ!$C$34:$C$777,СВЦЭМ!$A$34:$A$777,$A52,СВЦЭМ!$B$34:$B$777,M$47)+'СЕТ СН'!$G$9+СВЦЭМ!$D$10+'СЕТ СН'!$G$5-'СЕТ СН'!$G$17</f>
        <v>4407.5343478599998</v>
      </c>
      <c r="N52" s="36">
        <f>SUMIFS(СВЦЭМ!$C$34:$C$777,СВЦЭМ!$A$34:$A$777,$A52,СВЦЭМ!$B$34:$B$777,N$47)+'СЕТ СН'!$G$9+СВЦЭМ!$D$10+'СЕТ СН'!$G$5-'СЕТ СН'!$G$17</f>
        <v>4377.0301894800004</v>
      </c>
      <c r="O52" s="36">
        <f>SUMIFS(СВЦЭМ!$C$34:$C$777,СВЦЭМ!$A$34:$A$777,$A52,СВЦЭМ!$B$34:$B$777,O$47)+'СЕТ СН'!$G$9+СВЦЭМ!$D$10+'СЕТ СН'!$G$5-'СЕТ СН'!$G$17</f>
        <v>4347.3493399299996</v>
      </c>
      <c r="P52" s="36">
        <f>SUMIFS(СВЦЭМ!$C$34:$C$777,СВЦЭМ!$A$34:$A$777,$A52,СВЦЭМ!$B$34:$B$777,P$47)+'СЕТ СН'!$G$9+СВЦЭМ!$D$10+'СЕТ СН'!$G$5-'СЕТ СН'!$G$17</f>
        <v>4284.9546065599998</v>
      </c>
      <c r="Q52" s="36">
        <f>SUMIFS(СВЦЭМ!$C$34:$C$777,СВЦЭМ!$A$34:$A$777,$A52,СВЦЭМ!$B$34:$B$777,Q$47)+'СЕТ СН'!$G$9+СВЦЭМ!$D$10+'СЕТ СН'!$G$5-'СЕТ СН'!$G$17</f>
        <v>4270.5519789499995</v>
      </c>
      <c r="R52" s="36">
        <f>SUMIFS(СВЦЭМ!$C$34:$C$777,СВЦЭМ!$A$34:$A$777,$A52,СВЦЭМ!$B$34:$B$777,R$47)+'СЕТ СН'!$G$9+СВЦЭМ!$D$10+'СЕТ СН'!$G$5-'СЕТ СН'!$G$17</f>
        <v>4256.0931278199996</v>
      </c>
      <c r="S52" s="36">
        <f>SUMIFS(СВЦЭМ!$C$34:$C$777,СВЦЭМ!$A$34:$A$777,$A52,СВЦЭМ!$B$34:$B$777,S$47)+'СЕТ СН'!$G$9+СВЦЭМ!$D$10+'СЕТ СН'!$G$5-'СЕТ СН'!$G$17</f>
        <v>4227.1049680199994</v>
      </c>
      <c r="T52" s="36">
        <f>SUMIFS(СВЦЭМ!$C$34:$C$777,СВЦЭМ!$A$34:$A$777,$A52,СВЦЭМ!$B$34:$B$777,T$47)+'СЕТ СН'!$G$9+СВЦЭМ!$D$10+'СЕТ СН'!$G$5-'СЕТ СН'!$G$17</f>
        <v>4182.34599308</v>
      </c>
      <c r="U52" s="36">
        <f>SUMIFS(СВЦЭМ!$C$34:$C$777,СВЦЭМ!$A$34:$A$777,$A52,СВЦЭМ!$B$34:$B$777,U$47)+'СЕТ СН'!$G$9+СВЦЭМ!$D$10+'СЕТ СН'!$G$5-'СЕТ СН'!$G$17</f>
        <v>4185.7535627299994</v>
      </c>
      <c r="V52" s="36">
        <f>SUMIFS(СВЦЭМ!$C$34:$C$777,СВЦЭМ!$A$34:$A$777,$A52,СВЦЭМ!$B$34:$B$777,V$47)+'СЕТ СН'!$G$9+СВЦЭМ!$D$10+'СЕТ СН'!$G$5-'СЕТ СН'!$G$17</f>
        <v>4195.3094442900001</v>
      </c>
      <c r="W52" s="36">
        <f>SUMIFS(СВЦЭМ!$C$34:$C$777,СВЦЭМ!$A$34:$A$777,$A52,СВЦЭМ!$B$34:$B$777,W$47)+'СЕТ СН'!$G$9+СВЦЭМ!$D$10+'СЕТ СН'!$G$5-'СЕТ СН'!$G$17</f>
        <v>4210.6494714399996</v>
      </c>
      <c r="X52" s="36">
        <f>SUMIFS(СВЦЭМ!$C$34:$C$777,СВЦЭМ!$A$34:$A$777,$A52,СВЦЭМ!$B$34:$B$777,X$47)+'СЕТ СН'!$G$9+СВЦЭМ!$D$10+'СЕТ СН'!$G$5-'СЕТ СН'!$G$17</f>
        <v>4227.7184318399995</v>
      </c>
      <c r="Y52" s="36">
        <f>SUMIFS(СВЦЭМ!$C$34:$C$777,СВЦЭМ!$A$34:$A$777,$A52,СВЦЭМ!$B$34:$B$777,Y$47)+'СЕТ СН'!$G$9+СВЦЭМ!$D$10+'СЕТ СН'!$G$5-'СЕТ СН'!$G$17</f>
        <v>4336.8645283599999</v>
      </c>
    </row>
    <row r="53" spans="1:25" ht="15.75" x14ac:dyDescent="0.2">
      <c r="A53" s="35">
        <f t="shared" si="1"/>
        <v>43410</v>
      </c>
      <c r="B53" s="36">
        <f>SUMIFS(СВЦЭМ!$C$34:$C$777,СВЦЭМ!$A$34:$A$777,$A53,СВЦЭМ!$B$34:$B$777,B$47)+'СЕТ СН'!$G$9+СВЦЭМ!$D$10+'СЕТ СН'!$G$5-'СЕТ СН'!$G$17</f>
        <v>4464.64719324</v>
      </c>
      <c r="C53" s="36">
        <f>SUMIFS(СВЦЭМ!$C$34:$C$777,СВЦЭМ!$A$34:$A$777,$A53,СВЦЭМ!$B$34:$B$777,C$47)+'СЕТ СН'!$G$9+СВЦЭМ!$D$10+'СЕТ СН'!$G$5-'СЕТ СН'!$G$17</f>
        <v>4553.4612830599999</v>
      </c>
      <c r="D53" s="36">
        <f>SUMIFS(СВЦЭМ!$C$34:$C$777,СВЦЭМ!$A$34:$A$777,$A53,СВЦЭМ!$B$34:$B$777,D$47)+'СЕТ СН'!$G$9+СВЦЭМ!$D$10+'СЕТ СН'!$G$5-'СЕТ СН'!$G$17</f>
        <v>4608.2266932399998</v>
      </c>
      <c r="E53" s="36">
        <f>SUMIFS(СВЦЭМ!$C$34:$C$777,СВЦЭМ!$A$34:$A$777,$A53,СВЦЭМ!$B$34:$B$777,E$47)+'СЕТ СН'!$G$9+СВЦЭМ!$D$10+'СЕТ СН'!$G$5-'СЕТ СН'!$G$17</f>
        <v>4615.4572516799999</v>
      </c>
      <c r="F53" s="36">
        <f>SUMIFS(СВЦЭМ!$C$34:$C$777,СВЦЭМ!$A$34:$A$777,$A53,СВЦЭМ!$B$34:$B$777,F$47)+'СЕТ СН'!$G$9+СВЦЭМ!$D$10+'СЕТ СН'!$G$5-'СЕТ СН'!$G$17</f>
        <v>4604.1608336899999</v>
      </c>
      <c r="G53" s="36">
        <f>SUMIFS(СВЦЭМ!$C$34:$C$777,СВЦЭМ!$A$34:$A$777,$A53,СВЦЭМ!$B$34:$B$777,G$47)+'СЕТ СН'!$G$9+СВЦЭМ!$D$10+'СЕТ СН'!$G$5-'СЕТ СН'!$G$17</f>
        <v>4592.4345868499995</v>
      </c>
      <c r="H53" s="36">
        <f>SUMIFS(СВЦЭМ!$C$34:$C$777,СВЦЭМ!$A$34:$A$777,$A53,СВЦЭМ!$B$34:$B$777,H$47)+'СЕТ СН'!$G$9+СВЦЭМ!$D$10+'СЕТ СН'!$G$5-'СЕТ СН'!$G$17</f>
        <v>4556.9291652299999</v>
      </c>
      <c r="I53" s="36">
        <f>SUMIFS(СВЦЭМ!$C$34:$C$777,СВЦЭМ!$A$34:$A$777,$A53,СВЦЭМ!$B$34:$B$777,I$47)+'СЕТ СН'!$G$9+СВЦЭМ!$D$10+'СЕТ СН'!$G$5-'СЕТ СН'!$G$17</f>
        <v>4464.6883072700002</v>
      </c>
      <c r="J53" s="36">
        <f>SUMIFS(СВЦЭМ!$C$34:$C$777,СВЦЭМ!$A$34:$A$777,$A53,СВЦЭМ!$B$34:$B$777,J$47)+'СЕТ СН'!$G$9+СВЦЭМ!$D$10+'СЕТ СН'!$G$5-'СЕТ СН'!$G$17</f>
        <v>4427.9173800199997</v>
      </c>
      <c r="K53" s="36">
        <f>SUMIFS(СВЦЭМ!$C$34:$C$777,СВЦЭМ!$A$34:$A$777,$A53,СВЦЭМ!$B$34:$B$777,K$47)+'СЕТ СН'!$G$9+СВЦЭМ!$D$10+'СЕТ СН'!$G$5-'СЕТ СН'!$G$17</f>
        <v>4439.9395268300004</v>
      </c>
      <c r="L53" s="36">
        <f>SUMIFS(СВЦЭМ!$C$34:$C$777,СВЦЭМ!$A$34:$A$777,$A53,СВЦЭМ!$B$34:$B$777,L$47)+'СЕТ СН'!$G$9+СВЦЭМ!$D$10+'СЕТ СН'!$G$5-'СЕТ СН'!$G$17</f>
        <v>4451.9085605600003</v>
      </c>
      <c r="M53" s="36">
        <f>SUMIFS(СВЦЭМ!$C$34:$C$777,СВЦЭМ!$A$34:$A$777,$A53,СВЦЭМ!$B$34:$B$777,M$47)+'СЕТ СН'!$G$9+СВЦЭМ!$D$10+'СЕТ СН'!$G$5-'СЕТ СН'!$G$17</f>
        <v>4431.93806537</v>
      </c>
      <c r="N53" s="36">
        <f>SUMIFS(СВЦЭМ!$C$34:$C$777,СВЦЭМ!$A$34:$A$777,$A53,СВЦЭМ!$B$34:$B$777,N$47)+'СЕТ СН'!$G$9+СВЦЭМ!$D$10+'СЕТ СН'!$G$5-'СЕТ СН'!$G$17</f>
        <v>4393.25730853</v>
      </c>
      <c r="O53" s="36">
        <f>SUMIFS(СВЦЭМ!$C$34:$C$777,СВЦЭМ!$A$34:$A$777,$A53,СВЦЭМ!$B$34:$B$777,O$47)+'СЕТ СН'!$G$9+СВЦЭМ!$D$10+'СЕТ СН'!$G$5-'СЕТ СН'!$G$17</f>
        <v>4349.1922755400001</v>
      </c>
      <c r="P53" s="36">
        <f>SUMIFS(СВЦЭМ!$C$34:$C$777,СВЦЭМ!$A$34:$A$777,$A53,СВЦЭМ!$B$34:$B$777,P$47)+'СЕТ СН'!$G$9+СВЦЭМ!$D$10+'СЕТ СН'!$G$5-'СЕТ СН'!$G$17</f>
        <v>4283.0678464599996</v>
      </c>
      <c r="Q53" s="36">
        <f>SUMIFS(СВЦЭМ!$C$34:$C$777,СВЦЭМ!$A$34:$A$777,$A53,СВЦЭМ!$B$34:$B$777,Q$47)+'СЕТ СН'!$G$9+СВЦЭМ!$D$10+'СЕТ СН'!$G$5-'СЕТ СН'!$G$17</f>
        <v>4261.5050747099995</v>
      </c>
      <c r="R53" s="36">
        <f>SUMIFS(СВЦЭМ!$C$34:$C$777,СВЦЭМ!$A$34:$A$777,$A53,СВЦЭМ!$B$34:$B$777,R$47)+'СЕТ СН'!$G$9+СВЦЭМ!$D$10+'СЕТ СН'!$G$5-'СЕТ СН'!$G$17</f>
        <v>4263.8728451299994</v>
      </c>
      <c r="S53" s="36">
        <f>SUMIFS(СВЦЭМ!$C$34:$C$777,СВЦЭМ!$A$34:$A$777,$A53,СВЦЭМ!$B$34:$B$777,S$47)+'СЕТ СН'!$G$9+СВЦЭМ!$D$10+'СЕТ СН'!$G$5-'СЕТ СН'!$G$17</f>
        <v>4253.9772598499994</v>
      </c>
      <c r="T53" s="36">
        <f>SUMIFS(СВЦЭМ!$C$34:$C$777,СВЦЭМ!$A$34:$A$777,$A53,СВЦЭМ!$B$34:$B$777,T$47)+'СЕТ СН'!$G$9+СВЦЭМ!$D$10+'СЕТ СН'!$G$5-'СЕТ СН'!$G$17</f>
        <v>4228.9456315799998</v>
      </c>
      <c r="U53" s="36">
        <f>SUMIFS(СВЦЭМ!$C$34:$C$777,СВЦЭМ!$A$34:$A$777,$A53,СВЦЭМ!$B$34:$B$777,U$47)+'СЕТ СН'!$G$9+СВЦЭМ!$D$10+'СЕТ СН'!$G$5-'СЕТ СН'!$G$17</f>
        <v>4237.5769174500001</v>
      </c>
      <c r="V53" s="36">
        <f>SUMIFS(СВЦЭМ!$C$34:$C$777,СВЦЭМ!$A$34:$A$777,$A53,СВЦЭМ!$B$34:$B$777,V$47)+'СЕТ СН'!$G$9+СВЦЭМ!$D$10+'СЕТ СН'!$G$5-'СЕТ СН'!$G$17</f>
        <v>4251.6298648699994</v>
      </c>
      <c r="W53" s="36">
        <f>SUMIFS(СВЦЭМ!$C$34:$C$777,СВЦЭМ!$A$34:$A$777,$A53,СВЦЭМ!$B$34:$B$777,W$47)+'СЕТ СН'!$G$9+СВЦЭМ!$D$10+'СЕТ СН'!$G$5-'СЕТ СН'!$G$17</f>
        <v>4260.2724985200002</v>
      </c>
      <c r="X53" s="36">
        <f>SUMIFS(СВЦЭМ!$C$34:$C$777,СВЦЭМ!$A$34:$A$777,$A53,СВЦЭМ!$B$34:$B$777,X$47)+'СЕТ СН'!$G$9+СВЦЭМ!$D$10+'СЕТ СН'!$G$5-'СЕТ СН'!$G$17</f>
        <v>4276.1796992600002</v>
      </c>
      <c r="Y53" s="36">
        <f>SUMIFS(СВЦЭМ!$C$34:$C$777,СВЦЭМ!$A$34:$A$777,$A53,СВЦЭМ!$B$34:$B$777,Y$47)+'СЕТ СН'!$G$9+СВЦЭМ!$D$10+'СЕТ СН'!$G$5-'СЕТ СН'!$G$17</f>
        <v>4375.4367666500002</v>
      </c>
    </row>
    <row r="54" spans="1:25" ht="15.75" x14ac:dyDescent="0.2">
      <c r="A54" s="35">
        <f t="shared" si="1"/>
        <v>43411</v>
      </c>
      <c r="B54" s="36">
        <f>SUMIFS(СВЦЭМ!$C$34:$C$777,СВЦЭМ!$A$34:$A$777,$A54,СВЦЭМ!$B$34:$B$777,B$47)+'СЕТ СН'!$G$9+СВЦЭМ!$D$10+'СЕТ СН'!$G$5-'СЕТ СН'!$G$17</f>
        <v>4507.4717909000001</v>
      </c>
      <c r="C54" s="36">
        <f>SUMIFS(СВЦЭМ!$C$34:$C$777,СВЦЭМ!$A$34:$A$777,$A54,СВЦЭМ!$B$34:$B$777,C$47)+'СЕТ СН'!$G$9+СВЦЭМ!$D$10+'СЕТ СН'!$G$5-'СЕТ СН'!$G$17</f>
        <v>4591.7281362799995</v>
      </c>
      <c r="D54" s="36">
        <f>SUMIFS(СВЦЭМ!$C$34:$C$777,СВЦЭМ!$A$34:$A$777,$A54,СВЦЭМ!$B$34:$B$777,D$47)+'СЕТ СН'!$G$9+СВЦЭМ!$D$10+'СЕТ СН'!$G$5-'СЕТ СН'!$G$17</f>
        <v>4669.5189200200002</v>
      </c>
      <c r="E54" s="36">
        <f>SUMIFS(СВЦЭМ!$C$34:$C$777,СВЦЭМ!$A$34:$A$777,$A54,СВЦЭМ!$B$34:$B$777,E$47)+'СЕТ СН'!$G$9+СВЦЭМ!$D$10+'СЕТ СН'!$G$5-'СЕТ СН'!$G$17</f>
        <v>4670.2108269499995</v>
      </c>
      <c r="F54" s="36">
        <f>SUMIFS(СВЦЭМ!$C$34:$C$777,СВЦЭМ!$A$34:$A$777,$A54,СВЦЭМ!$B$34:$B$777,F$47)+'СЕТ СН'!$G$9+СВЦЭМ!$D$10+'СЕТ СН'!$G$5-'СЕТ СН'!$G$17</f>
        <v>4666.1762174799997</v>
      </c>
      <c r="G54" s="36">
        <f>SUMIFS(СВЦЭМ!$C$34:$C$777,СВЦЭМ!$A$34:$A$777,$A54,СВЦЭМ!$B$34:$B$777,G$47)+'СЕТ СН'!$G$9+СВЦЭМ!$D$10+'СЕТ СН'!$G$5-'СЕТ СН'!$G$17</f>
        <v>4642.3907365699997</v>
      </c>
      <c r="H54" s="36">
        <f>SUMIFS(СВЦЭМ!$C$34:$C$777,СВЦЭМ!$A$34:$A$777,$A54,СВЦЭМ!$B$34:$B$777,H$47)+'СЕТ СН'!$G$9+СВЦЭМ!$D$10+'СЕТ СН'!$G$5-'СЕТ СН'!$G$17</f>
        <v>4582.7836387300003</v>
      </c>
      <c r="I54" s="36">
        <f>SUMIFS(СВЦЭМ!$C$34:$C$777,СВЦЭМ!$A$34:$A$777,$A54,СВЦЭМ!$B$34:$B$777,I$47)+'СЕТ СН'!$G$9+СВЦЭМ!$D$10+'СЕТ СН'!$G$5-'СЕТ СН'!$G$17</f>
        <v>4496.8932306899997</v>
      </c>
      <c r="J54" s="36">
        <f>SUMIFS(СВЦЭМ!$C$34:$C$777,СВЦЭМ!$A$34:$A$777,$A54,СВЦЭМ!$B$34:$B$777,J$47)+'СЕТ СН'!$G$9+СВЦЭМ!$D$10+'СЕТ СН'!$G$5-'СЕТ СН'!$G$17</f>
        <v>4462.5768125799996</v>
      </c>
      <c r="K54" s="36">
        <f>SUMIFS(СВЦЭМ!$C$34:$C$777,СВЦЭМ!$A$34:$A$777,$A54,СВЦЭМ!$B$34:$B$777,K$47)+'СЕТ СН'!$G$9+СВЦЭМ!$D$10+'СЕТ СН'!$G$5-'СЕТ СН'!$G$17</f>
        <v>4449.4931813499998</v>
      </c>
      <c r="L54" s="36">
        <f>SUMIFS(СВЦЭМ!$C$34:$C$777,СВЦЭМ!$A$34:$A$777,$A54,СВЦЭМ!$B$34:$B$777,L$47)+'СЕТ СН'!$G$9+СВЦЭМ!$D$10+'СЕТ СН'!$G$5-'СЕТ СН'!$G$17</f>
        <v>4445.7701103199997</v>
      </c>
      <c r="M54" s="36">
        <f>SUMIFS(СВЦЭМ!$C$34:$C$777,СВЦЭМ!$A$34:$A$777,$A54,СВЦЭМ!$B$34:$B$777,M$47)+'СЕТ СН'!$G$9+СВЦЭМ!$D$10+'СЕТ СН'!$G$5-'СЕТ СН'!$G$17</f>
        <v>4452.2048360999997</v>
      </c>
      <c r="N54" s="36">
        <f>SUMIFS(СВЦЭМ!$C$34:$C$777,СВЦЭМ!$A$34:$A$777,$A54,СВЦЭМ!$B$34:$B$777,N$47)+'СЕТ СН'!$G$9+СВЦЭМ!$D$10+'СЕТ СН'!$G$5-'СЕТ СН'!$G$17</f>
        <v>4424.0952207999999</v>
      </c>
      <c r="O54" s="36">
        <f>SUMIFS(СВЦЭМ!$C$34:$C$777,СВЦЭМ!$A$34:$A$777,$A54,СВЦЭМ!$B$34:$B$777,O$47)+'СЕТ СН'!$G$9+СВЦЭМ!$D$10+'СЕТ СН'!$G$5-'СЕТ СН'!$G$17</f>
        <v>4371.9469203999997</v>
      </c>
      <c r="P54" s="36">
        <f>SUMIFS(СВЦЭМ!$C$34:$C$777,СВЦЭМ!$A$34:$A$777,$A54,СВЦЭМ!$B$34:$B$777,P$47)+'СЕТ СН'!$G$9+СВЦЭМ!$D$10+'СЕТ СН'!$G$5-'СЕТ СН'!$G$17</f>
        <v>4300.7553715799995</v>
      </c>
      <c r="Q54" s="36">
        <f>SUMIFS(СВЦЭМ!$C$34:$C$777,СВЦЭМ!$A$34:$A$777,$A54,СВЦЭМ!$B$34:$B$777,Q$47)+'СЕТ СН'!$G$9+СВЦЭМ!$D$10+'СЕТ СН'!$G$5-'СЕТ СН'!$G$17</f>
        <v>4279.3145249099998</v>
      </c>
      <c r="R54" s="36">
        <f>SUMIFS(СВЦЭМ!$C$34:$C$777,СВЦЭМ!$A$34:$A$777,$A54,СВЦЭМ!$B$34:$B$777,R$47)+'СЕТ СН'!$G$9+СВЦЭМ!$D$10+'СЕТ СН'!$G$5-'СЕТ СН'!$G$17</f>
        <v>4278.1767759899994</v>
      </c>
      <c r="S54" s="36">
        <f>SUMIFS(СВЦЭМ!$C$34:$C$777,СВЦЭМ!$A$34:$A$777,$A54,СВЦЭМ!$B$34:$B$777,S$47)+'СЕТ СН'!$G$9+СВЦЭМ!$D$10+'СЕТ СН'!$G$5-'СЕТ СН'!$G$17</f>
        <v>4279.3598217299996</v>
      </c>
      <c r="T54" s="36">
        <f>SUMIFS(СВЦЭМ!$C$34:$C$777,СВЦЭМ!$A$34:$A$777,$A54,СВЦЭМ!$B$34:$B$777,T$47)+'СЕТ СН'!$G$9+СВЦЭМ!$D$10+'СЕТ СН'!$G$5-'СЕТ СН'!$G$17</f>
        <v>4249.8313012600001</v>
      </c>
      <c r="U54" s="36">
        <f>SUMIFS(СВЦЭМ!$C$34:$C$777,СВЦЭМ!$A$34:$A$777,$A54,СВЦЭМ!$B$34:$B$777,U$47)+'СЕТ СН'!$G$9+СВЦЭМ!$D$10+'СЕТ СН'!$G$5-'СЕТ СН'!$G$17</f>
        <v>4258.8214377899994</v>
      </c>
      <c r="V54" s="36">
        <f>SUMIFS(СВЦЭМ!$C$34:$C$777,СВЦЭМ!$A$34:$A$777,$A54,СВЦЭМ!$B$34:$B$777,V$47)+'СЕТ СН'!$G$9+СВЦЭМ!$D$10+'СЕТ СН'!$G$5-'СЕТ СН'!$G$17</f>
        <v>4259.0061060799999</v>
      </c>
      <c r="W54" s="36">
        <f>SUMIFS(СВЦЭМ!$C$34:$C$777,СВЦЭМ!$A$34:$A$777,$A54,СВЦЭМ!$B$34:$B$777,W$47)+'СЕТ СН'!$G$9+СВЦЭМ!$D$10+'СЕТ СН'!$G$5-'СЕТ СН'!$G$17</f>
        <v>4266.6987263599995</v>
      </c>
      <c r="X54" s="36">
        <f>SUMIFS(СВЦЭМ!$C$34:$C$777,СВЦЭМ!$A$34:$A$777,$A54,СВЦЭМ!$B$34:$B$777,X$47)+'СЕТ СН'!$G$9+СВЦЭМ!$D$10+'СЕТ СН'!$G$5-'СЕТ СН'!$G$17</f>
        <v>4273.2145879</v>
      </c>
      <c r="Y54" s="36">
        <f>SUMIFS(СВЦЭМ!$C$34:$C$777,СВЦЭМ!$A$34:$A$777,$A54,СВЦЭМ!$B$34:$B$777,Y$47)+'СЕТ СН'!$G$9+СВЦЭМ!$D$10+'СЕТ СН'!$G$5-'СЕТ СН'!$G$17</f>
        <v>4368.3078439999999</v>
      </c>
    </row>
    <row r="55" spans="1:25" ht="15.75" x14ac:dyDescent="0.2">
      <c r="A55" s="35">
        <f t="shared" si="1"/>
        <v>43412</v>
      </c>
      <c r="B55" s="36">
        <f>SUMIFS(СВЦЭМ!$C$34:$C$777,СВЦЭМ!$A$34:$A$777,$A55,СВЦЭМ!$B$34:$B$777,B$47)+'СЕТ СН'!$G$9+СВЦЭМ!$D$10+'СЕТ СН'!$G$5-'СЕТ СН'!$G$17</f>
        <v>4484.6297160799995</v>
      </c>
      <c r="C55" s="36">
        <f>SUMIFS(СВЦЭМ!$C$34:$C$777,СВЦЭМ!$A$34:$A$777,$A55,СВЦЭМ!$B$34:$B$777,C$47)+'СЕТ СН'!$G$9+СВЦЭМ!$D$10+'СЕТ СН'!$G$5-'СЕТ СН'!$G$17</f>
        <v>4590.3372176599996</v>
      </c>
      <c r="D55" s="36">
        <f>SUMIFS(СВЦЭМ!$C$34:$C$777,СВЦЭМ!$A$34:$A$777,$A55,СВЦЭМ!$B$34:$B$777,D$47)+'СЕТ СН'!$G$9+СВЦЭМ!$D$10+'СЕТ СН'!$G$5-'СЕТ СН'!$G$17</f>
        <v>4630.7837419799998</v>
      </c>
      <c r="E55" s="36">
        <f>SUMIFS(СВЦЭМ!$C$34:$C$777,СВЦЭМ!$A$34:$A$777,$A55,СВЦЭМ!$B$34:$B$777,E$47)+'СЕТ СН'!$G$9+СВЦЭМ!$D$10+'СЕТ СН'!$G$5-'СЕТ СН'!$G$17</f>
        <v>4626.3051928300001</v>
      </c>
      <c r="F55" s="36">
        <f>SUMIFS(СВЦЭМ!$C$34:$C$777,СВЦЭМ!$A$34:$A$777,$A55,СВЦЭМ!$B$34:$B$777,F$47)+'СЕТ СН'!$G$9+СВЦЭМ!$D$10+'СЕТ СН'!$G$5-'СЕТ СН'!$G$17</f>
        <v>4627.3440066200001</v>
      </c>
      <c r="G55" s="36">
        <f>SUMIFS(СВЦЭМ!$C$34:$C$777,СВЦЭМ!$A$34:$A$777,$A55,СВЦЭМ!$B$34:$B$777,G$47)+'СЕТ СН'!$G$9+СВЦЭМ!$D$10+'СЕТ СН'!$G$5-'СЕТ СН'!$G$17</f>
        <v>4628.1995262099999</v>
      </c>
      <c r="H55" s="36">
        <f>SUMIFS(СВЦЭМ!$C$34:$C$777,СВЦЭМ!$A$34:$A$777,$A55,СВЦЭМ!$B$34:$B$777,H$47)+'СЕТ СН'!$G$9+СВЦЭМ!$D$10+'СЕТ СН'!$G$5-'СЕТ СН'!$G$17</f>
        <v>4559.5987670700006</v>
      </c>
      <c r="I55" s="36">
        <f>SUMIFS(СВЦЭМ!$C$34:$C$777,СВЦЭМ!$A$34:$A$777,$A55,СВЦЭМ!$B$34:$B$777,I$47)+'СЕТ СН'!$G$9+СВЦЭМ!$D$10+'СЕТ СН'!$G$5-'СЕТ СН'!$G$17</f>
        <v>4453.9898209100002</v>
      </c>
      <c r="J55" s="36">
        <f>SUMIFS(СВЦЭМ!$C$34:$C$777,СВЦЭМ!$A$34:$A$777,$A55,СВЦЭМ!$B$34:$B$777,J$47)+'СЕТ СН'!$G$9+СВЦЭМ!$D$10+'СЕТ СН'!$G$5-'СЕТ СН'!$G$17</f>
        <v>4437.1283622399997</v>
      </c>
      <c r="K55" s="36">
        <f>SUMIFS(СВЦЭМ!$C$34:$C$777,СВЦЭМ!$A$34:$A$777,$A55,СВЦЭМ!$B$34:$B$777,K$47)+'СЕТ СН'!$G$9+СВЦЭМ!$D$10+'СЕТ СН'!$G$5-'СЕТ СН'!$G$17</f>
        <v>4428.81836432</v>
      </c>
      <c r="L55" s="36">
        <f>SUMIFS(СВЦЭМ!$C$34:$C$777,СВЦЭМ!$A$34:$A$777,$A55,СВЦЭМ!$B$34:$B$777,L$47)+'СЕТ СН'!$G$9+СВЦЭМ!$D$10+'СЕТ СН'!$G$5-'СЕТ СН'!$G$17</f>
        <v>4426.5409531400001</v>
      </c>
      <c r="M55" s="36">
        <f>SUMIFS(СВЦЭМ!$C$34:$C$777,СВЦЭМ!$A$34:$A$777,$A55,СВЦЭМ!$B$34:$B$777,M$47)+'СЕТ СН'!$G$9+СВЦЭМ!$D$10+'СЕТ СН'!$G$5-'СЕТ СН'!$G$17</f>
        <v>4430.5832468099998</v>
      </c>
      <c r="N55" s="36">
        <f>SUMIFS(СВЦЭМ!$C$34:$C$777,СВЦЭМ!$A$34:$A$777,$A55,СВЦЭМ!$B$34:$B$777,N$47)+'СЕТ СН'!$G$9+СВЦЭМ!$D$10+'СЕТ СН'!$G$5-'СЕТ СН'!$G$17</f>
        <v>4406.8878116400001</v>
      </c>
      <c r="O55" s="36">
        <f>SUMIFS(СВЦЭМ!$C$34:$C$777,СВЦЭМ!$A$34:$A$777,$A55,СВЦЭМ!$B$34:$B$777,O$47)+'СЕТ СН'!$G$9+СВЦЭМ!$D$10+'СЕТ СН'!$G$5-'СЕТ СН'!$G$17</f>
        <v>4340.8775542200001</v>
      </c>
      <c r="P55" s="36">
        <f>SUMIFS(СВЦЭМ!$C$34:$C$777,СВЦЭМ!$A$34:$A$777,$A55,СВЦЭМ!$B$34:$B$777,P$47)+'СЕТ СН'!$G$9+СВЦЭМ!$D$10+'СЕТ СН'!$G$5-'СЕТ СН'!$G$17</f>
        <v>4280.8426732999997</v>
      </c>
      <c r="Q55" s="36">
        <f>SUMIFS(СВЦЭМ!$C$34:$C$777,СВЦЭМ!$A$34:$A$777,$A55,СВЦЭМ!$B$34:$B$777,Q$47)+'СЕТ СН'!$G$9+СВЦЭМ!$D$10+'СЕТ СН'!$G$5-'СЕТ СН'!$G$17</f>
        <v>4271.07537581</v>
      </c>
      <c r="R55" s="36">
        <f>SUMIFS(СВЦЭМ!$C$34:$C$777,СВЦЭМ!$A$34:$A$777,$A55,СВЦЭМ!$B$34:$B$777,R$47)+'СЕТ СН'!$G$9+СВЦЭМ!$D$10+'СЕТ СН'!$G$5-'СЕТ СН'!$G$17</f>
        <v>4275.4562551199997</v>
      </c>
      <c r="S55" s="36">
        <f>SUMIFS(СВЦЭМ!$C$34:$C$777,СВЦЭМ!$A$34:$A$777,$A55,СВЦЭМ!$B$34:$B$777,S$47)+'СЕТ СН'!$G$9+СВЦЭМ!$D$10+'СЕТ СН'!$G$5-'СЕТ СН'!$G$17</f>
        <v>4264.3487973700003</v>
      </c>
      <c r="T55" s="36">
        <f>SUMIFS(СВЦЭМ!$C$34:$C$777,СВЦЭМ!$A$34:$A$777,$A55,СВЦЭМ!$B$34:$B$777,T$47)+'СЕТ СН'!$G$9+СВЦЭМ!$D$10+'СЕТ СН'!$G$5-'СЕТ СН'!$G$17</f>
        <v>4230.4847123</v>
      </c>
      <c r="U55" s="36">
        <f>SUMIFS(СВЦЭМ!$C$34:$C$777,СВЦЭМ!$A$34:$A$777,$A55,СВЦЭМ!$B$34:$B$777,U$47)+'СЕТ СН'!$G$9+СВЦЭМ!$D$10+'СЕТ СН'!$G$5-'СЕТ СН'!$G$17</f>
        <v>4249.2948062400001</v>
      </c>
      <c r="V55" s="36">
        <f>SUMIFS(СВЦЭМ!$C$34:$C$777,СВЦЭМ!$A$34:$A$777,$A55,СВЦЭМ!$B$34:$B$777,V$47)+'СЕТ СН'!$G$9+СВЦЭМ!$D$10+'СЕТ СН'!$G$5-'СЕТ СН'!$G$17</f>
        <v>4259.3906669999997</v>
      </c>
      <c r="W55" s="36">
        <f>SUMIFS(СВЦЭМ!$C$34:$C$777,СВЦЭМ!$A$34:$A$777,$A55,СВЦЭМ!$B$34:$B$777,W$47)+'СЕТ СН'!$G$9+СВЦЭМ!$D$10+'СЕТ СН'!$G$5-'СЕТ СН'!$G$17</f>
        <v>4258.3483541599999</v>
      </c>
      <c r="X55" s="36">
        <f>SUMIFS(СВЦЭМ!$C$34:$C$777,СВЦЭМ!$A$34:$A$777,$A55,СВЦЭМ!$B$34:$B$777,X$47)+'СЕТ СН'!$G$9+СВЦЭМ!$D$10+'СЕТ СН'!$G$5-'СЕТ СН'!$G$17</f>
        <v>4280.2448650899996</v>
      </c>
      <c r="Y55" s="36">
        <f>SUMIFS(СВЦЭМ!$C$34:$C$777,СВЦЭМ!$A$34:$A$777,$A55,СВЦЭМ!$B$34:$B$777,Y$47)+'СЕТ СН'!$G$9+СВЦЭМ!$D$10+'СЕТ СН'!$G$5-'СЕТ СН'!$G$17</f>
        <v>4385.9583388599995</v>
      </c>
    </row>
    <row r="56" spans="1:25" ht="15.75" x14ac:dyDescent="0.2">
      <c r="A56" s="35">
        <f t="shared" si="1"/>
        <v>43413</v>
      </c>
      <c r="B56" s="36">
        <f>SUMIFS(СВЦЭМ!$C$34:$C$777,СВЦЭМ!$A$34:$A$777,$A56,СВЦЭМ!$B$34:$B$777,B$47)+'СЕТ СН'!$G$9+СВЦЭМ!$D$10+'СЕТ СН'!$G$5-'СЕТ СН'!$G$17</f>
        <v>4498.9969808400001</v>
      </c>
      <c r="C56" s="36">
        <f>SUMIFS(СВЦЭМ!$C$34:$C$777,СВЦЭМ!$A$34:$A$777,$A56,СВЦЭМ!$B$34:$B$777,C$47)+'СЕТ СН'!$G$9+СВЦЭМ!$D$10+'СЕТ СН'!$G$5-'СЕТ СН'!$G$17</f>
        <v>4566.0923983399998</v>
      </c>
      <c r="D56" s="36">
        <f>SUMIFS(СВЦЭМ!$C$34:$C$777,СВЦЭМ!$A$34:$A$777,$A56,СВЦЭМ!$B$34:$B$777,D$47)+'СЕТ СН'!$G$9+СВЦЭМ!$D$10+'СЕТ СН'!$G$5-'СЕТ СН'!$G$17</f>
        <v>4644.5298150500003</v>
      </c>
      <c r="E56" s="36">
        <f>SUMIFS(СВЦЭМ!$C$34:$C$777,СВЦЭМ!$A$34:$A$777,$A56,СВЦЭМ!$B$34:$B$777,E$47)+'СЕТ СН'!$G$9+СВЦЭМ!$D$10+'СЕТ СН'!$G$5-'СЕТ СН'!$G$17</f>
        <v>4655.9447835800001</v>
      </c>
      <c r="F56" s="36">
        <f>SUMIFS(СВЦЭМ!$C$34:$C$777,СВЦЭМ!$A$34:$A$777,$A56,СВЦЭМ!$B$34:$B$777,F$47)+'СЕТ СН'!$G$9+СВЦЭМ!$D$10+'СЕТ СН'!$G$5-'СЕТ СН'!$G$17</f>
        <v>4639.6635210300001</v>
      </c>
      <c r="G56" s="36">
        <f>SUMIFS(СВЦЭМ!$C$34:$C$777,СВЦЭМ!$A$34:$A$777,$A56,СВЦЭМ!$B$34:$B$777,G$47)+'СЕТ СН'!$G$9+СВЦЭМ!$D$10+'СЕТ СН'!$G$5-'СЕТ СН'!$G$17</f>
        <v>4616.0993517199995</v>
      </c>
      <c r="H56" s="36">
        <f>SUMIFS(СВЦЭМ!$C$34:$C$777,СВЦЭМ!$A$34:$A$777,$A56,СВЦЭМ!$B$34:$B$777,H$47)+'СЕТ СН'!$G$9+СВЦЭМ!$D$10+'СЕТ СН'!$G$5-'СЕТ СН'!$G$17</f>
        <v>4555.6404396200005</v>
      </c>
      <c r="I56" s="36">
        <f>SUMIFS(СВЦЭМ!$C$34:$C$777,СВЦЭМ!$A$34:$A$777,$A56,СВЦЭМ!$B$34:$B$777,I$47)+'СЕТ СН'!$G$9+СВЦЭМ!$D$10+'СЕТ СН'!$G$5-'СЕТ СН'!$G$17</f>
        <v>4477.1367774500004</v>
      </c>
      <c r="J56" s="36">
        <f>SUMIFS(СВЦЭМ!$C$34:$C$777,СВЦЭМ!$A$34:$A$777,$A56,СВЦЭМ!$B$34:$B$777,J$47)+'СЕТ СН'!$G$9+СВЦЭМ!$D$10+'СЕТ СН'!$G$5-'СЕТ СН'!$G$17</f>
        <v>4458.6127878899997</v>
      </c>
      <c r="K56" s="36">
        <f>SUMIFS(СВЦЭМ!$C$34:$C$777,СВЦЭМ!$A$34:$A$777,$A56,СВЦЭМ!$B$34:$B$777,K$47)+'СЕТ СН'!$G$9+СВЦЭМ!$D$10+'СЕТ СН'!$G$5-'СЕТ СН'!$G$17</f>
        <v>4450.29081124</v>
      </c>
      <c r="L56" s="36">
        <f>SUMIFS(СВЦЭМ!$C$34:$C$777,СВЦЭМ!$A$34:$A$777,$A56,СВЦЭМ!$B$34:$B$777,L$47)+'СЕТ СН'!$G$9+СВЦЭМ!$D$10+'СЕТ СН'!$G$5-'СЕТ СН'!$G$17</f>
        <v>4438.5143323000002</v>
      </c>
      <c r="M56" s="36">
        <f>SUMIFS(СВЦЭМ!$C$34:$C$777,СВЦЭМ!$A$34:$A$777,$A56,СВЦЭМ!$B$34:$B$777,M$47)+'СЕТ СН'!$G$9+СВЦЭМ!$D$10+'СЕТ СН'!$G$5-'СЕТ СН'!$G$17</f>
        <v>4426.2357003400002</v>
      </c>
      <c r="N56" s="36">
        <f>SUMIFS(СВЦЭМ!$C$34:$C$777,СВЦЭМ!$A$34:$A$777,$A56,СВЦЭМ!$B$34:$B$777,N$47)+'СЕТ СН'!$G$9+СВЦЭМ!$D$10+'СЕТ СН'!$G$5-'СЕТ СН'!$G$17</f>
        <v>4380.8135145699998</v>
      </c>
      <c r="O56" s="36">
        <f>SUMIFS(СВЦЭМ!$C$34:$C$777,СВЦЭМ!$A$34:$A$777,$A56,СВЦЭМ!$B$34:$B$777,O$47)+'СЕТ СН'!$G$9+СВЦЭМ!$D$10+'СЕТ СН'!$G$5-'СЕТ СН'!$G$17</f>
        <v>4318.1822907799997</v>
      </c>
      <c r="P56" s="36">
        <f>SUMIFS(СВЦЭМ!$C$34:$C$777,СВЦЭМ!$A$34:$A$777,$A56,СВЦЭМ!$B$34:$B$777,P$47)+'СЕТ СН'!$G$9+СВЦЭМ!$D$10+'СЕТ СН'!$G$5-'СЕТ СН'!$G$17</f>
        <v>4252.6798712899999</v>
      </c>
      <c r="Q56" s="36">
        <f>SUMIFS(СВЦЭМ!$C$34:$C$777,СВЦЭМ!$A$34:$A$777,$A56,СВЦЭМ!$B$34:$B$777,Q$47)+'СЕТ СН'!$G$9+СВЦЭМ!$D$10+'СЕТ СН'!$G$5-'СЕТ СН'!$G$17</f>
        <v>4242.97312427</v>
      </c>
      <c r="R56" s="36">
        <f>SUMIFS(СВЦЭМ!$C$34:$C$777,СВЦЭМ!$A$34:$A$777,$A56,СВЦЭМ!$B$34:$B$777,R$47)+'СЕТ СН'!$G$9+СВЦЭМ!$D$10+'СЕТ СН'!$G$5-'СЕТ СН'!$G$17</f>
        <v>4245.3328038199998</v>
      </c>
      <c r="S56" s="36">
        <f>SUMIFS(СВЦЭМ!$C$34:$C$777,СВЦЭМ!$A$34:$A$777,$A56,СВЦЭМ!$B$34:$B$777,S$47)+'СЕТ СН'!$G$9+СВЦЭМ!$D$10+'СЕТ СН'!$G$5-'СЕТ СН'!$G$17</f>
        <v>4234.6742229000001</v>
      </c>
      <c r="T56" s="36">
        <f>SUMIFS(СВЦЭМ!$C$34:$C$777,СВЦЭМ!$A$34:$A$777,$A56,СВЦЭМ!$B$34:$B$777,T$47)+'СЕТ СН'!$G$9+СВЦЭМ!$D$10+'СЕТ СН'!$G$5-'СЕТ СН'!$G$17</f>
        <v>4231.5734178499997</v>
      </c>
      <c r="U56" s="36">
        <f>SUMIFS(СВЦЭМ!$C$34:$C$777,СВЦЭМ!$A$34:$A$777,$A56,СВЦЭМ!$B$34:$B$777,U$47)+'СЕТ СН'!$G$9+СВЦЭМ!$D$10+'СЕТ СН'!$G$5-'СЕТ СН'!$G$17</f>
        <v>4236.8058663399997</v>
      </c>
      <c r="V56" s="36">
        <f>SUMIFS(СВЦЭМ!$C$34:$C$777,СВЦЭМ!$A$34:$A$777,$A56,СВЦЭМ!$B$34:$B$777,V$47)+'СЕТ СН'!$G$9+СВЦЭМ!$D$10+'СЕТ СН'!$G$5-'СЕТ СН'!$G$17</f>
        <v>4235.0608262799997</v>
      </c>
      <c r="W56" s="36">
        <f>SUMIFS(СВЦЭМ!$C$34:$C$777,СВЦЭМ!$A$34:$A$777,$A56,СВЦЭМ!$B$34:$B$777,W$47)+'СЕТ СН'!$G$9+СВЦЭМ!$D$10+'СЕТ СН'!$G$5-'СЕТ СН'!$G$17</f>
        <v>4243.3066016599996</v>
      </c>
      <c r="X56" s="36">
        <f>SUMIFS(СВЦЭМ!$C$34:$C$777,СВЦЭМ!$A$34:$A$777,$A56,СВЦЭМ!$B$34:$B$777,X$47)+'СЕТ СН'!$G$9+СВЦЭМ!$D$10+'СЕТ СН'!$G$5-'СЕТ СН'!$G$17</f>
        <v>4252.2273459400003</v>
      </c>
      <c r="Y56" s="36">
        <f>SUMIFS(СВЦЭМ!$C$34:$C$777,СВЦЭМ!$A$34:$A$777,$A56,СВЦЭМ!$B$34:$B$777,Y$47)+'СЕТ СН'!$G$9+СВЦЭМ!$D$10+'СЕТ СН'!$G$5-'СЕТ СН'!$G$17</f>
        <v>4349.3509163999997</v>
      </c>
    </row>
    <row r="57" spans="1:25" ht="15.75" x14ac:dyDescent="0.2">
      <c r="A57" s="35">
        <f t="shared" si="1"/>
        <v>43414</v>
      </c>
      <c r="B57" s="36">
        <f>SUMIFS(СВЦЭМ!$C$34:$C$777,СВЦЭМ!$A$34:$A$777,$A57,СВЦЭМ!$B$34:$B$777,B$47)+'СЕТ СН'!$G$9+СВЦЭМ!$D$10+'СЕТ СН'!$G$5-'СЕТ СН'!$G$17</f>
        <v>4422.0310137500001</v>
      </c>
      <c r="C57" s="36">
        <f>SUMIFS(СВЦЭМ!$C$34:$C$777,СВЦЭМ!$A$34:$A$777,$A57,СВЦЭМ!$B$34:$B$777,C$47)+'СЕТ СН'!$G$9+СВЦЭМ!$D$10+'СЕТ СН'!$G$5-'СЕТ СН'!$G$17</f>
        <v>4499.6824888000001</v>
      </c>
      <c r="D57" s="36">
        <f>SUMIFS(СВЦЭМ!$C$34:$C$777,СВЦЭМ!$A$34:$A$777,$A57,СВЦЭМ!$B$34:$B$777,D$47)+'СЕТ СН'!$G$9+СВЦЭМ!$D$10+'СЕТ СН'!$G$5-'СЕТ СН'!$G$17</f>
        <v>4530.4684658899996</v>
      </c>
      <c r="E57" s="36">
        <f>SUMIFS(СВЦЭМ!$C$34:$C$777,СВЦЭМ!$A$34:$A$777,$A57,СВЦЭМ!$B$34:$B$777,E$47)+'СЕТ СН'!$G$9+СВЦЭМ!$D$10+'СЕТ СН'!$G$5-'СЕТ СН'!$G$17</f>
        <v>4573.3488581199999</v>
      </c>
      <c r="F57" s="36">
        <f>SUMIFS(СВЦЭМ!$C$34:$C$777,СВЦЭМ!$A$34:$A$777,$A57,СВЦЭМ!$B$34:$B$777,F$47)+'СЕТ СН'!$G$9+СВЦЭМ!$D$10+'СЕТ СН'!$G$5-'СЕТ СН'!$G$17</f>
        <v>4571.3793908199996</v>
      </c>
      <c r="G57" s="36">
        <f>SUMIFS(СВЦЭМ!$C$34:$C$777,СВЦЭМ!$A$34:$A$777,$A57,СВЦЭМ!$B$34:$B$777,G$47)+'СЕТ СН'!$G$9+СВЦЭМ!$D$10+'СЕТ СН'!$G$5-'СЕТ СН'!$G$17</f>
        <v>4549.4987026899998</v>
      </c>
      <c r="H57" s="36">
        <f>SUMIFS(СВЦЭМ!$C$34:$C$777,СВЦЭМ!$A$34:$A$777,$A57,СВЦЭМ!$B$34:$B$777,H$47)+'СЕТ СН'!$G$9+СВЦЭМ!$D$10+'СЕТ СН'!$G$5-'СЕТ СН'!$G$17</f>
        <v>4498.9479948500002</v>
      </c>
      <c r="I57" s="36">
        <f>SUMIFS(СВЦЭМ!$C$34:$C$777,СВЦЭМ!$A$34:$A$777,$A57,СВЦЭМ!$B$34:$B$777,I$47)+'СЕТ СН'!$G$9+СВЦЭМ!$D$10+'СЕТ СН'!$G$5-'СЕТ СН'!$G$17</f>
        <v>4438.25292343</v>
      </c>
      <c r="J57" s="36">
        <f>SUMIFS(СВЦЭМ!$C$34:$C$777,СВЦЭМ!$A$34:$A$777,$A57,СВЦЭМ!$B$34:$B$777,J$47)+'СЕТ СН'!$G$9+СВЦЭМ!$D$10+'СЕТ СН'!$G$5-'СЕТ СН'!$G$17</f>
        <v>4382.7119675200001</v>
      </c>
      <c r="K57" s="36">
        <f>SUMIFS(СВЦЭМ!$C$34:$C$777,СВЦЭМ!$A$34:$A$777,$A57,СВЦЭМ!$B$34:$B$777,K$47)+'СЕТ СН'!$G$9+СВЦЭМ!$D$10+'СЕТ СН'!$G$5-'СЕТ СН'!$G$17</f>
        <v>4369.3622132400005</v>
      </c>
      <c r="L57" s="36">
        <f>SUMIFS(СВЦЭМ!$C$34:$C$777,СВЦЭМ!$A$34:$A$777,$A57,СВЦЭМ!$B$34:$B$777,L$47)+'СЕТ СН'!$G$9+СВЦЭМ!$D$10+'СЕТ СН'!$G$5-'СЕТ СН'!$G$17</f>
        <v>4379.8419275099996</v>
      </c>
      <c r="M57" s="36">
        <f>SUMIFS(СВЦЭМ!$C$34:$C$777,СВЦЭМ!$A$34:$A$777,$A57,СВЦЭМ!$B$34:$B$777,M$47)+'СЕТ СН'!$G$9+СВЦЭМ!$D$10+'СЕТ СН'!$G$5-'СЕТ СН'!$G$17</f>
        <v>4369.5906360500003</v>
      </c>
      <c r="N57" s="36">
        <f>SUMIFS(СВЦЭМ!$C$34:$C$777,СВЦЭМ!$A$34:$A$777,$A57,СВЦЭМ!$B$34:$B$777,N$47)+'СЕТ СН'!$G$9+СВЦЭМ!$D$10+'СЕТ СН'!$G$5-'СЕТ СН'!$G$17</f>
        <v>4338.3206380800002</v>
      </c>
      <c r="O57" s="36">
        <f>SUMIFS(СВЦЭМ!$C$34:$C$777,СВЦЭМ!$A$34:$A$777,$A57,СВЦЭМ!$B$34:$B$777,O$47)+'СЕТ СН'!$G$9+СВЦЭМ!$D$10+'СЕТ СН'!$G$5-'СЕТ СН'!$G$17</f>
        <v>4300.54471646</v>
      </c>
      <c r="P57" s="36">
        <f>SUMIFS(СВЦЭМ!$C$34:$C$777,СВЦЭМ!$A$34:$A$777,$A57,СВЦЭМ!$B$34:$B$777,P$47)+'СЕТ СН'!$G$9+СВЦЭМ!$D$10+'СЕТ СН'!$G$5-'СЕТ СН'!$G$17</f>
        <v>4236.5782977399995</v>
      </c>
      <c r="Q57" s="36">
        <f>SUMIFS(СВЦЭМ!$C$34:$C$777,СВЦЭМ!$A$34:$A$777,$A57,СВЦЭМ!$B$34:$B$777,Q$47)+'СЕТ СН'!$G$9+СВЦЭМ!$D$10+'СЕТ СН'!$G$5-'СЕТ СН'!$G$17</f>
        <v>4225.9799423799996</v>
      </c>
      <c r="R57" s="36">
        <f>SUMIFS(СВЦЭМ!$C$34:$C$777,СВЦЭМ!$A$34:$A$777,$A57,СВЦЭМ!$B$34:$B$777,R$47)+'СЕТ СН'!$G$9+СВЦЭМ!$D$10+'СЕТ СН'!$G$5-'СЕТ СН'!$G$17</f>
        <v>4213.73929236</v>
      </c>
      <c r="S57" s="36">
        <f>SUMIFS(СВЦЭМ!$C$34:$C$777,СВЦЭМ!$A$34:$A$777,$A57,СВЦЭМ!$B$34:$B$777,S$47)+'СЕТ СН'!$G$9+СВЦЭМ!$D$10+'СЕТ СН'!$G$5-'СЕТ СН'!$G$17</f>
        <v>4185.5793504599997</v>
      </c>
      <c r="T57" s="36">
        <f>SUMIFS(СВЦЭМ!$C$34:$C$777,СВЦЭМ!$A$34:$A$777,$A57,СВЦЭМ!$B$34:$B$777,T$47)+'СЕТ СН'!$G$9+СВЦЭМ!$D$10+'СЕТ СН'!$G$5-'СЕТ СН'!$G$17</f>
        <v>4149.4489268400002</v>
      </c>
      <c r="U57" s="36">
        <f>SUMIFS(СВЦЭМ!$C$34:$C$777,СВЦЭМ!$A$34:$A$777,$A57,СВЦЭМ!$B$34:$B$777,U$47)+'СЕТ СН'!$G$9+СВЦЭМ!$D$10+'СЕТ СН'!$G$5-'СЕТ СН'!$G$17</f>
        <v>4151.5191456800003</v>
      </c>
      <c r="V57" s="36">
        <f>SUMIFS(СВЦЭМ!$C$34:$C$777,СВЦЭМ!$A$34:$A$777,$A57,СВЦЭМ!$B$34:$B$777,V$47)+'СЕТ СН'!$G$9+СВЦЭМ!$D$10+'СЕТ СН'!$G$5-'СЕТ СН'!$G$17</f>
        <v>4167.6067620200001</v>
      </c>
      <c r="W57" s="36">
        <f>SUMIFS(СВЦЭМ!$C$34:$C$777,СВЦЭМ!$A$34:$A$777,$A57,СВЦЭМ!$B$34:$B$777,W$47)+'СЕТ СН'!$G$9+СВЦЭМ!$D$10+'СЕТ СН'!$G$5-'СЕТ СН'!$G$17</f>
        <v>4190.1567078899998</v>
      </c>
      <c r="X57" s="36">
        <f>SUMIFS(СВЦЭМ!$C$34:$C$777,СВЦЭМ!$A$34:$A$777,$A57,СВЦЭМ!$B$34:$B$777,X$47)+'СЕТ СН'!$G$9+СВЦЭМ!$D$10+'СЕТ СН'!$G$5-'СЕТ СН'!$G$17</f>
        <v>4220.6755776399996</v>
      </c>
      <c r="Y57" s="36">
        <f>SUMIFS(СВЦЭМ!$C$34:$C$777,СВЦЭМ!$A$34:$A$777,$A57,СВЦЭМ!$B$34:$B$777,Y$47)+'СЕТ СН'!$G$9+СВЦЭМ!$D$10+'СЕТ СН'!$G$5-'СЕТ СН'!$G$17</f>
        <v>4326.5206057699997</v>
      </c>
    </row>
    <row r="58" spans="1:25" ht="15.75" x14ac:dyDescent="0.2">
      <c r="A58" s="35">
        <f t="shared" si="1"/>
        <v>43415</v>
      </c>
      <c r="B58" s="36">
        <f>SUMIFS(СВЦЭМ!$C$34:$C$777,СВЦЭМ!$A$34:$A$777,$A58,СВЦЭМ!$B$34:$B$777,B$47)+'СЕТ СН'!$G$9+СВЦЭМ!$D$10+'СЕТ СН'!$G$5-'СЕТ СН'!$G$17</f>
        <v>4395.4564030700003</v>
      </c>
      <c r="C58" s="36">
        <f>SUMIFS(СВЦЭМ!$C$34:$C$777,СВЦЭМ!$A$34:$A$777,$A58,СВЦЭМ!$B$34:$B$777,C$47)+'СЕТ СН'!$G$9+СВЦЭМ!$D$10+'СЕТ СН'!$G$5-'СЕТ СН'!$G$17</f>
        <v>4485.1481573999999</v>
      </c>
      <c r="D58" s="36">
        <f>SUMIFS(СВЦЭМ!$C$34:$C$777,СВЦЭМ!$A$34:$A$777,$A58,СВЦЭМ!$B$34:$B$777,D$47)+'СЕТ СН'!$G$9+СВЦЭМ!$D$10+'СЕТ СН'!$G$5-'СЕТ СН'!$G$17</f>
        <v>4537.5277058000001</v>
      </c>
      <c r="E58" s="36">
        <f>SUMIFS(СВЦЭМ!$C$34:$C$777,СВЦЭМ!$A$34:$A$777,$A58,СВЦЭМ!$B$34:$B$777,E$47)+'СЕТ СН'!$G$9+СВЦЭМ!$D$10+'СЕТ СН'!$G$5-'СЕТ СН'!$G$17</f>
        <v>4533.2569886199999</v>
      </c>
      <c r="F58" s="36">
        <f>SUMIFS(СВЦЭМ!$C$34:$C$777,СВЦЭМ!$A$34:$A$777,$A58,СВЦЭМ!$B$34:$B$777,F$47)+'СЕТ СН'!$G$9+СВЦЭМ!$D$10+'СЕТ СН'!$G$5-'СЕТ СН'!$G$17</f>
        <v>4530.4800794600005</v>
      </c>
      <c r="G58" s="36">
        <f>SUMIFS(СВЦЭМ!$C$34:$C$777,СВЦЭМ!$A$34:$A$777,$A58,СВЦЭМ!$B$34:$B$777,G$47)+'СЕТ СН'!$G$9+СВЦЭМ!$D$10+'СЕТ СН'!$G$5-'СЕТ СН'!$G$17</f>
        <v>4520.2933334099998</v>
      </c>
      <c r="H58" s="36">
        <f>SUMIFS(СВЦЭМ!$C$34:$C$777,СВЦЭМ!$A$34:$A$777,$A58,СВЦЭМ!$B$34:$B$777,H$47)+'СЕТ СН'!$G$9+СВЦЭМ!$D$10+'СЕТ СН'!$G$5-'СЕТ СН'!$G$17</f>
        <v>4507.9278582899997</v>
      </c>
      <c r="I58" s="36">
        <f>SUMIFS(СВЦЭМ!$C$34:$C$777,СВЦЭМ!$A$34:$A$777,$A58,СВЦЭМ!$B$34:$B$777,I$47)+'СЕТ СН'!$G$9+СВЦЭМ!$D$10+'СЕТ СН'!$G$5-'СЕТ СН'!$G$17</f>
        <v>4474.77552277</v>
      </c>
      <c r="J58" s="36">
        <f>SUMIFS(СВЦЭМ!$C$34:$C$777,СВЦЭМ!$A$34:$A$777,$A58,СВЦЭМ!$B$34:$B$777,J$47)+'СЕТ СН'!$G$9+СВЦЭМ!$D$10+'СЕТ СН'!$G$5-'СЕТ СН'!$G$17</f>
        <v>4426.19987296</v>
      </c>
      <c r="K58" s="36">
        <f>SUMIFS(СВЦЭМ!$C$34:$C$777,СВЦЭМ!$A$34:$A$777,$A58,СВЦЭМ!$B$34:$B$777,K$47)+'СЕТ СН'!$G$9+СВЦЭМ!$D$10+'СЕТ СН'!$G$5-'СЕТ СН'!$G$17</f>
        <v>4397.5445190700002</v>
      </c>
      <c r="L58" s="36">
        <f>SUMIFS(СВЦЭМ!$C$34:$C$777,СВЦЭМ!$A$34:$A$777,$A58,СВЦЭМ!$B$34:$B$777,L$47)+'СЕТ СН'!$G$9+СВЦЭМ!$D$10+'СЕТ СН'!$G$5-'СЕТ СН'!$G$17</f>
        <v>4384.2042887400003</v>
      </c>
      <c r="M58" s="36">
        <f>SUMIFS(СВЦЭМ!$C$34:$C$777,СВЦЭМ!$A$34:$A$777,$A58,СВЦЭМ!$B$34:$B$777,M$47)+'СЕТ СН'!$G$9+СВЦЭМ!$D$10+'СЕТ СН'!$G$5-'СЕТ СН'!$G$17</f>
        <v>4385.2670051699997</v>
      </c>
      <c r="N58" s="36">
        <f>SUMIFS(СВЦЭМ!$C$34:$C$777,СВЦЭМ!$A$34:$A$777,$A58,СВЦЭМ!$B$34:$B$777,N$47)+'СЕТ СН'!$G$9+СВЦЭМ!$D$10+'СЕТ СН'!$G$5-'СЕТ СН'!$G$17</f>
        <v>4359.2175950800001</v>
      </c>
      <c r="O58" s="36">
        <f>SUMIFS(СВЦЭМ!$C$34:$C$777,СВЦЭМ!$A$34:$A$777,$A58,СВЦЭМ!$B$34:$B$777,O$47)+'СЕТ СН'!$G$9+СВЦЭМ!$D$10+'СЕТ СН'!$G$5-'СЕТ СН'!$G$17</f>
        <v>4302.1251276100002</v>
      </c>
      <c r="P58" s="36">
        <f>SUMIFS(СВЦЭМ!$C$34:$C$777,СВЦЭМ!$A$34:$A$777,$A58,СВЦЭМ!$B$34:$B$777,P$47)+'СЕТ СН'!$G$9+СВЦЭМ!$D$10+'СЕТ СН'!$G$5-'СЕТ СН'!$G$17</f>
        <v>4244.6564571600002</v>
      </c>
      <c r="Q58" s="36">
        <f>SUMIFS(СВЦЭМ!$C$34:$C$777,СВЦЭМ!$A$34:$A$777,$A58,СВЦЭМ!$B$34:$B$777,Q$47)+'СЕТ СН'!$G$9+СВЦЭМ!$D$10+'СЕТ СН'!$G$5-'СЕТ СН'!$G$17</f>
        <v>4232.98087012</v>
      </c>
      <c r="R58" s="36">
        <f>SUMIFS(СВЦЭМ!$C$34:$C$777,СВЦЭМ!$A$34:$A$777,$A58,СВЦЭМ!$B$34:$B$777,R$47)+'СЕТ СН'!$G$9+СВЦЭМ!$D$10+'СЕТ СН'!$G$5-'СЕТ СН'!$G$17</f>
        <v>4222.8908390899996</v>
      </c>
      <c r="S58" s="36">
        <f>SUMIFS(СВЦЭМ!$C$34:$C$777,СВЦЭМ!$A$34:$A$777,$A58,СВЦЭМ!$B$34:$B$777,S$47)+'СЕТ СН'!$G$9+СВЦЭМ!$D$10+'СЕТ СН'!$G$5-'СЕТ СН'!$G$17</f>
        <v>4190.7609262099995</v>
      </c>
      <c r="T58" s="36">
        <f>SUMIFS(СВЦЭМ!$C$34:$C$777,СВЦЭМ!$A$34:$A$777,$A58,СВЦЭМ!$B$34:$B$777,T$47)+'СЕТ СН'!$G$9+СВЦЭМ!$D$10+'СЕТ СН'!$G$5-'СЕТ СН'!$G$17</f>
        <v>4159.0735791999996</v>
      </c>
      <c r="U58" s="36">
        <f>SUMIFS(СВЦЭМ!$C$34:$C$777,СВЦЭМ!$A$34:$A$777,$A58,СВЦЭМ!$B$34:$B$777,U$47)+'СЕТ СН'!$G$9+СВЦЭМ!$D$10+'СЕТ СН'!$G$5-'СЕТ СН'!$G$17</f>
        <v>4158.1064287299996</v>
      </c>
      <c r="V58" s="36">
        <f>SUMIFS(СВЦЭМ!$C$34:$C$777,СВЦЭМ!$A$34:$A$777,$A58,СВЦЭМ!$B$34:$B$777,V$47)+'СЕТ СН'!$G$9+СВЦЭМ!$D$10+'СЕТ СН'!$G$5-'СЕТ СН'!$G$17</f>
        <v>4177.0005480399996</v>
      </c>
      <c r="W58" s="36">
        <f>SUMIFS(СВЦЭМ!$C$34:$C$777,СВЦЭМ!$A$34:$A$777,$A58,СВЦЭМ!$B$34:$B$777,W$47)+'СЕТ СН'!$G$9+СВЦЭМ!$D$10+'СЕТ СН'!$G$5-'СЕТ СН'!$G$17</f>
        <v>4201.8742674899995</v>
      </c>
      <c r="X58" s="36">
        <f>SUMIFS(СВЦЭМ!$C$34:$C$777,СВЦЭМ!$A$34:$A$777,$A58,СВЦЭМ!$B$34:$B$777,X$47)+'СЕТ СН'!$G$9+СВЦЭМ!$D$10+'СЕТ СН'!$G$5-'СЕТ СН'!$G$17</f>
        <v>4226.1882742199996</v>
      </c>
      <c r="Y58" s="36">
        <f>SUMIFS(СВЦЭМ!$C$34:$C$777,СВЦЭМ!$A$34:$A$777,$A58,СВЦЭМ!$B$34:$B$777,Y$47)+'СЕТ СН'!$G$9+СВЦЭМ!$D$10+'СЕТ СН'!$G$5-'СЕТ СН'!$G$17</f>
        <v>4326.0809186699998</v>
      </c>
    </row>
    <row r="59" spans="1:25" ht="15.75" x14ac:dyDescent="0.2">
      <c r="A59" s="35">
        <f t="shared" si="1"/>
        <v>43416</v>
      </c>
      <c r="B59" s="36">
        <f>SUMIFS(СВЦЭМ!$C$34:$C$777,СВЦЭМ!$A$34:$A$777,$A59,СВЦЭМ!$B$34:$B$777,B$47)+'СЕТ СН'!$G$9+СВЦЭМ!$D$10+'СЕТ СН'!$G$5-'СЕТ СН'!$G$17</f>
        <v>4392.9727131</v>
      </c>
      <c r="C59" s="36">
        <f>SUMIFS(СВЦЭМ!$C$34:$C$777,СВЦЭМ!$A$34:$A$777,$A59,СВЦЭМ!$B$34:$B$777,C$47)+'СЕТ СН'!$G$9+СВЦЭМ!$D$10+'СЕТ СН'!$G$5-'СЕТ СН'!$G$17</f>
        <v>4487.8663856100002</v>
      </c>
      <c r="D59" s="36">
        <f>SUMIFS(СВЦЭМ!$C$34:$C$777,СВЦЭМ!$A$34:$A$777,$A59,СВЦЭМ!$B$34:$B$777,D$47)+'СЕТ СН'!$G$9+СВЦЭМ!$D$10+'СЕТ СН'!$G$5-'СЕТ СН'!$G$17</f>
        <v>4550.0193067600003</v>
      </c>
      <c r="E59" s="36">
        <f>SUMIFS(СВЦЭМ!$C$34:$C$777,СВЦЭМ!$A$34:$A$777,$A59,СВЦЭМ!$B$34:$B$777,E$47)+'СЕТ СН'!$G$9+СВЦЭМ!$D$10+'СЕТ СН'!$G$5-'СЕТ СН'!$G$17</f>
        <v>4547.17437883</v>
      </c>
      <c r="F59" s="36">
        <f>SUMIFS(СВЦЭМ!$C$34:$C$777,СВЦЭМ!$A$34:$A$777,$A59,СВЦЭМ!$B$34:$B$777,F$47)+'СЕТ СН'!$G$9+СВЦЭМ!$D$10+'СЕТ СН'!$G$5-'СЕТ СН'!$G$17</f>
        <v>4544.9225605500005</v>
      </c>
      <c r="G59" s="36">
        <f>SUMIFS(СВЦЭМ!$C$34:$C$777,СВЦЭМ!$A$34:$A$777,$A59,СВЦЭМ!$B$34:$B$777,G$47)+'СЕТ СН'!$G$9+СВЦЭМ!$D$10+'СЕТ СН'!$G$5-'СЕТ СН'!$G$17</f>
        <v>4543.5059150699999</v>
      </c>
      <c r="H59" s="36">
        <f>SUMIFS(СВЦЭМ!$C$34:$C$777,СВЦЭМ!$A$34:$A$777,$A59,СВЦЭМ!$B$34:$B$777,H$47)+'СЕТ СН'!$G$9+СВЦЭМ!$D$10+'СЕТ СН'!$G$5-'СЕТ СН'!$G$17</f>
        <v>4503.0905593300004</v>
      </c>
      <c r="I59" s="36">
        <f>SUMIFS(СВЦЭМ!$C$34:$C$777,СВЦЭМ!$A$34:$A$777,$A59,СВЦЭМ!$B$34:$B$777,I$47)+'СЕТ СН'!$G$9+СВЦЭМ!$D$10+'СЕТ СН'!$G$5-'СЕТ СН'!$G$17</f>
        <v>4446.5347273300004</v>
      </c>
      <c r="J59" s="36">
        <f>SUMIFS(СВЦЭМ!$C$34:$C$777,СВЦЭМ!$A$34:$A$777,$A59,СВЦЭМ!$B$34:$B$777,J$47)+'СЕТ СН'!$G$9+СВЦЭМ!$D$10+'СЕТ СН'!$G$5-'СЕТ СН'!$G$17</f>
        <v>4409.0653094700001</v>
      </c>
      <c r="K59" s="36">
        <f>SUMIFS(СВЦЭМ!$C$34:$C$777,СВЦЭМ!$A$34:$A$777,$A59,СВЦЭМ!$B$34:$B$777,K$47)+'СЕТ СН'!$G$9+СВЦЭМ!$D$10+'СЕТ СН'!$G$5-'СЕТ СН'!$G$17</f>
        <v>4407.6435221399997</v>
      </c>
      <c r="L59" s="36">
        <f>SUMIFS(СВЦЭМ!$C$34:$C$777,СВЦЭМ!$A$34:$A$777,$A59,СВЦЭМ!$B$34:$B$777,L$47)+'СЕТ СН'!$G$9+СВЦЭМ!$D$10+'СЕТ СН'!$G$5-'СЕТ СН'!$G$17</f>
        <v>4397.3838904800004</v>
      </c>
      <c r="M59" s="36">
        <f>SUMIFS(СВЦЭМ!$C$34:$C$777,СВЦЭМ!$A$34:$A$777,$A59,СВЦЭМ!$B$34:$B$777,M$47)+'СЕТ СН'!$G$9+СВЦЭМ!$D$10+'СЕТ СН'!$G$5-'СЕТ СН'!$G$17</f>
        <v>4393.57614595</v>
      </c>
      <c r="N59" s="36">
        <f>SUMIFS(СВЦЭМ!$C$34:$C$777,СВЦЭМ!$A$34:$A$777,$A59,СВЦЭМ!$B$34:$B$777,N$47)+'СЕТ СН'!$G$9+СВЦЭМ!$D$10+'СЕТ СН'!$G$5-'СЕТ СН'!$G$17</f>
        <v>4363.1392449099994</v>
      </c>
      <c r="O59" s="36">
        <f>SUMIFS(СВЦЭМ!$C$34:$C$777,СВЦЭМ!$A$34:$A$777,$A59,СВЦЭМ!$B$34:$B$777,O$47)+'СЕТ СН'!$G$9+СВЦЭМ!$D$10+'СЕТ СН'!$G$5-'СЕТ СН'!$G$17</f>
        <v>4321.2549592799996</v>
      </c>
      <c r="P59" s="36">
        <f>SUMIFS(СВЦЭМ!$C$34:$C$777,СВЦЭМ!$A$34:$A$777,$A59,СВЦЭМ!$B$34:$B$777,P$47)+'СЕТ СН'!$G$9+СВЦЭМ!$D$10+'СЕТ СН'!$G$5-'СЕТ СН'!$G$17</f>
        <v>4252.89545077</v>
      </c>
      <c r="Q59" s="36">
        <f>SUMIFS(СВЦЭМ!$C$34:$C$777,СВЦЭМ!$A$34:$A$777,$A59,СВЦЭМ!$B$34:$B$777,Q$47)+'СЕТ СН'!$G$9+СВЦЭМ!$D$10+'СЕТ СН'!$G$5-'СЕТ СН'!$G$17</f>
        <v>4242.5810888799997</v>
      </c>
      <c r="R59" s="36">
        <f>SUMIFS(СВЦЭМ!$C$34:$C$777,СВЦЭМ!$A$34:$A$777,$A59,СВЦЭМ!$B$34:$B$777,R$47)+'СЕТ СН'!$G$9+СВЦЭМ!$D$10+'СЕТ СН'!$G$5-'СЕТ СН'!$G$17</f>
        <v>4231.1013589799995</v>
      </c>
      <c r="S59" s="36">
        <f>SUMIFS(СВЦЭМ!$C$34:$C$777,СВЦЭМ!$A$34:$A$777,$A59,СВЦЭМ!$B$34:$B$777,S$47)+'СЕТ СН'!$G$9+СВЦЭМ!$D$10+'СЕТ СН'!$G$5-'СЕТ СН'!$G$17</f>
        <v>4204.9645901799995</v>
      </c>
      <c r="T59" s="36">
        <f>SUMIFS(СВЦЭМ!$C$34:$C$777,СВЦЭМ!$A$34:$A$777,$A59,СВЦЭМ!$B$34:$B$777,T$47)+'СЕТ СН'!$G$9+СВЦЭМ!$D$10+'СЕТ СН'!$G$5-'СЕТ СН'!$G$17</f>
        <v>4190.1595146</v>
      </c>
      <c r="U59" s="36">
        <f>SUMIFS(СВЦЭМ!$C$34:$C$777,СВЦЭМ!$A$34:$A$777,$A59,СВЦЭМ!$B$34:$B$777,U$47)+'СЕТ СН'!$G$9+СВЦЭМ!$D$10+'СЕТ СН'!$G$5-'СЕТ СН'!$G$17</f>
        <v>4191.0160386500002</v>
      </c>
      <c r="V59" s="36">
        <f>SUMIFS(СВЦЭМ!$C$34:$C$777,СВЦЭМ!$A$34:$A$777,$A59,СВЦЭМ!$B$34:$B$777,V$47)+'СЕТ СН'!$G$9+СВЦЭМ!$D$10+'СЕТ СН'!$G$5-'СЕТ СН'!$G$17</f>
        <v>4192.4085824499998</v>
      </c>
      <c r="W59" s="36">
        <f>SUMIFS(СВЦЭМ!$C$34:$C$777,СВЦЭМ!$A$34:$A$777,$A59,СВЦЭМ!$B$34:$B$777,W$47)+'СЕТ СН'!$G$9+СВЦЭМ!$D$10+'СЕТ СН'!$G$5-'СЕТ СН'!$G$17</f>
        <v>4199.8153596399998</v>
      </c>
      <c r="X59" s="36">
        <f>SUMIFS(СВЦЭМ!$C$34:$C$777,СВЦЭМ!$A$34:$A$777,$A59,СВЦЭМ!$B$34:$B$777,X$47)+'СЕТ СН'!$G$9+СВЦЭМ!$D$10+'СЕТ СН'!$G$5-'СЕТ СН'!$G$17</f>
        <v>4231.4103439700002</v>
      </c>
      <c r="Y59" s="36">
        <f>SUMIFS(СВЦЭМ!$C$34:$C$777,СВЦЭМ!$A$34:$A$777,$A59,СВЦЭМ!$B$34:$B$777,Y$47)+'СЕТ СН'!$G$9+СВЦЭМ!$D$10+'СЕТ СН'!$G$5-'СЕТ СН'!$G$17</f>
        <v>4334.5160640599997</v>
      </c>
    </row>
    <row r="60" spans="1:25" ht="15.75" x14ac:dyDescent="0.2">
      <c r="A60" s="35">
        <f t="shared" si="1"/>
        <v>43417</v>
      </c>
      <c r="B60" s="36">
        <f>SUMIFS(СВЦЭМ!$C$34:$C$777,СВЦЭМ!$A$34:$A$777,$A60,СВЦЭМ!$B$34:$B$777,B$47)+'СЕТ СН'!$G$9+СВЦЭМ!$D$10+'СЕТ СН'!$G$5-'СЕТ СН'!$G$17</f>
        <v>4422.5114924999998</v>
      </c>
      <c r="C60" s="36">
        <f>SUMIFS(СВЦЭМ!$C$34:$C$777,СВЦЭМ!$A$34:$A$777,$A60,СВЦЭМ!$B$34:$B$777,C$47)+'СЕТ СН'!$G$9+СВЦЭМ!$D$10+'СЕТ СН'!$G$5-'СЕТ СН'!$G$17</f>
        <v>4496.85498869</v>
      </c>
      <c r="D60" s="36">
        <f>SUMIFS(СВЦЭМ!$C$34:$C$777,СВЦЭМ!$A$34:$A$777,$A60,СВЦЭМ!$B$34:$B$777,D$47)+'СЕТ СН'!$G$9+СВЦЭМ!$D$10+'СЕТ СН'!$G$5-'СЕТ СН'!$G$17</f>
        <v>4523.9040788399998</v>
      </c>
      <c r="E60" s="36">
        <f>SUMIFS(СВЦЭМ!$C$34:$C$777,СВЦЭМ!$A$34:$A$777,$A60,СВЦЭМ!$B$34:$B$777,E$47)+'СЕТ СН'!$G$9+СВЦЭМ!$D$10+'СЕТ СН'!$G$5-'СЕТ СН'!$G$17</f>
        <v>4521.8070065599995</v>
      </c>
      <c r="F60" s="36">
        <f>SUMIFS(СВЦЭМ!$C$34:$C$777,СВЦЭМ!$A$34:$A$777,$A60,СВЦЭМ!$B$34:$B$777,F$47)+'СЕТ СН'!$G$9+СВЦЭМ!$D$10+'СЕТ СН'!$G$5-'СЕТ СН'!$G$17</f>
        <v>4522.33302121</v>
      </c>
      <c r="G60" s="36">
        <f>SUMIFS(СВЦЭМ!$C$34:$C$777,СВЦЭМ!$A$34:$A$777,$A60,СВЦЭМ!$B$34:$B$777,G$47)+'СЕТ СН'!$G$9+СВЦЭМ!$D$10+'СЕТ СН'!$G$5-'СЕТ СН'!$G$17</f>
        <v>4528.8366335399996</v>
      </c>
      <c r="H60" s="36">
        <f>SUMIFS(СВЦЭМ!$C$34:$C$777,СВЦЭМ!$A$34:$A$777,$A60,СВЦЭМ!$B$34:$B$777,H$47)+'СЕТ СН'!$G$9+СВЦЭМ!$D$10+'СЕТ СН'!$G$5-'СЕТ СН'!$G$17</f>
        <v>4493.1646999100003</v>
      </c>
      <c r="I60" s="36">
        <f>SUMIFS(СВЦЭМ!$C$34:$C$777,СВЦЭМ!$A$34:$A$777,$A60,СВЦЭМ!$B$34:$B$777,I$47)+'СЕТ СН'!$G$9+СВЦЭМ!$D$10+'СЕТ СН'!$G$5-'СЕТ СН'!$G$17</f>
        <v>4427.3779591699995</v>
      </c>
      <c r="J60" s="36">
        <f>SUMIFS(СВЦЭМ!$C$34:$C$777,СВЦЭМ!$A$34:$A$777,$A60,СВЦЭМ!$B$34:$B$777,J$47)+'СЕТ СН'!$G$9+СВЦЭМ!$D$10+'СЕТ СН'!$G$5-'СЕТ СН'!$G$17</f>
        <v>4412.1882816500001</v>
      </c>
      <c r="K60" s="36">
        <f>SUMIFS(СВЦЭМ!$C$34:$C$777,СВЦЭМ!$A$34:$A$777,$A60,СВЦЭМ!$B$34:$B$777,K$47)+'СЕТ СН'!$G$9+СВЦЭМ!$D$10+'СЕТ СН'!$G$5-'СЕТ СН'!$G$17</f>
        <v>4397.4417845099997</v>
      </c>
      <c r="L60" s="36">
        <f>SUMIFS(СВЦЭМ!$C$34:$C$777,СВЦЭМ!$A$34:$A$777,$A60,СВЦЭМ!$B$34:$B$777,L$47)+'СЕТ СН'!$G$9+СВЦЭМ!$D$10+'СЕТ СН'!$G$5-'СЕТ СН'!$G$17</f>
        <v>4393.4525507500002</v>
      </c>
      <c r="M60" s="36">
        <f>SUMIFS(СВЦЭМ!$C$34:$C$777,СВЦЭМ!$A$34:$A$777,$A60,СВЦЭМ!$B$34:$B$777,M$47)+'СЕТ СН'!$G$9+СВЦЭМ!$D$10+'СЕТ СН'!$G$5-'СЕТ СН'!$G$17</f>
        <v>4392.62950714</v>
      </c>
      <c r="N60" s="36">
        <f>SUMIFS(СВЦЭМ!$C$34:$C$777,СВЦЭМ!$A$34:$A$777,$A60,СВЦЭМ!$B$34:$B$777,N$47)+'СЕТ СН'!$G$9+СВЦЭМ!$D$10+'СЕТ СН'!$G$5-'СЕТ СН'!$G$17</f>
        <v>4359.3796921700005</v>
      </c>
      <c r="O60" s="36">
        <f>SUMIFS(СВЦЭМ!$C$34:$C$777,СВЦЭМ!$A$34:$A$777,$A60,СВЦЭМ!$B$34:$B$777,O$47)+'СЕТ СН'!$G$9+СВЦЭМ!$D$10+'СЕТ СН'!$G$5-'СЕТ СН'!$G$17</f>
        <v>4315.3644316</v>
      </c>
      <c r="P60" s="36">
        <f>SUMIFS(СВЦЭМ!$C$34:$C$777,СВЦЭМ!$A$34:$A$777,$A60,СВЦЭМ!$B$34:$B$777,P$47)+'СЕТ СН'!$G$9+СВЦЭМ!$D$10+'СЕТ СН'!$G$5-'СЕТ СН'!$G$17</f>
        <v>4253.0122223399994</v>
      </c>
      <c r="Q60" s="36">
        <f>SUMIFS(СВЦЭМ!$C$34:$C$777,СВЦЭМ!$A$34:$A$777,$A60,СВЦЭМ!$B$34:$B$777,Q$47)+'СЕТ СН'!$G$9+СВЦЭМ!$D$10+'СЕТ СН'!$G$5-'СЕТ СН'!$G$17</f>
        <v>4241.9156306200002</v>
      </c>
      <c r="R60" s="36">
        <f>SUMIFS(СВЦЭМ!$C$34:$C$777,СВЦЭМ!$A$34:$A$777,$A60,СВЦЭМ!$B$34:$B$777,R$47)+'СЕТ СН'!$G$9+СВЦЭМ!$D$10+'СЕТ СН'!$G$5-'СЕТ СН'!$G$17</f>
        <v>4252.7820991299996</v>
      </c>
      <c r="S60" s="36">
        <f>SUMIFS(СВЦЭМ!$C$34:$C$777,СВЦЭМ!$A$34:$A$777,$A60,СВЦЭМ!$B$34:$B$777,S$47)+'СЕТ СН'!$G$9+СВЦЭМ!$D$10+'СЕТ СН'!$G$5-'СЕТ СН'!$G$17</f>
        <v>4229.5131470699998</v>
      </c>
      <c r="T60" s="36">
        <f>SUMIFS(СВЦЭМ!$C$34:$C$777,СВЦЭМ!$A$34:$A$777,$A60,СВЦЭМ!$B$34:$B$777,T$47)+'СЕТ СН'!$G$9+СВЦЭМ!$D$10+'СЕТ СН'!$G$5-'СЕТ СН'!$G$17</f>
        <v>4187.56134879</v>
      </c>
      <c r="U60" s="36">
        <f>SUMIFS(СВЦЭМ!$C$34:$C$777,СВЦЭМ!$A$34:$A$777,$A60,СВЦЭМ!$B$34:$B$777,U$47)+'СЕТ СН'!$G$9+СВЦЭМ!$D$10+'СЕТ СН'!$G$5-'СЕТ СН'!$G$17</f>
        <v>4188.0977858799997</v>
      </c>
      <c r="V60" s="36">
        <f>SUMIFS(СВЦЭМ!$C$34:$C$777,СВЦЭМ!$A$34:$A$777,$A60,СВЦЭМ!$B$34:$B$777,V$47)+'СЕТ СН'!$G$9+СВЦЭМ!$D$10+'СЕТ СН'!$G$5-'СЕТ СН'!$G$17</f>
        <v>4193.2858728700003</v>
      </c>
      <c r="W60" s="36">
        <f>SUMIFS(СВЦЭМ!$C$34:$C$777,СВЦЭМ!$A$34:$A$777,$A60,СВЦЭМ!$B$34:$B$777,W$47)+'СЕТ СН'!$G$9+СВЦЭМ!$D$10+'СЕТ СН'!$G$5-'СЕТ СН'!$G$17</f>
        <v>4199.2079285299997</v>
      </c>
      <c r="X60" s="36">
        <f>SUMIFS(СВЦЭМ!$C$34:$C$777,СВЦЭМ!$A$34:$A$777,$A60,СВЦЭМ!$B$34:$B$777,X$47)+'СЕТ СН'!$G$9+СВЦЭМ!$D$10+'СЕТ СН'!$G$5-'СЕТ СН'!$G$17</f>
        <v>4235.2402700299999</v>
      </c>
      <c r="Y60" s="36">
        <f>SUMIFS(СВЦЭМ!$C$34:$C$777,СВЦЭМ!$A$34:$A$777,$A60,СВЦЭМ!$B$34:$B$777,Y$47)+'СЕТ СН'!$G$9+СВЦЭМ!$D$10+'СЕТ СН'!$G$5-'СЕТ СН'!$G$17</f>
        <v>4337.6050027299998</v>
      </c>
    </row>
    <row r="61" spans="1:25" ht="15.75" x14ac:dyDescent="0.2">
      <c r="A61" s="35">
        <f t="shared" si="1"/>
        <v>43418</v>
      </c>
      <c r="B61" s="36">
        <f>SUMIFS(СВЦЭМ!$C$34:$C$777,СВЦЭМ!$A$34:$A$777,$A61,СВЦЭМ!$B$34:$B$777,B$47)+'СЕТ СН'!$G$9+СВЦЭМ!$D$10+'СЕТ СН'!$G$5-'СЕТ СН'!$G$17</f>
        <v>4431.4846074099996</v>
      </c>
      <c r="C61" s="36">
        <f>SUMIFS(СВЦЭМ!$C$34:$C$777,СВЦЭМ!$A$34:$A$777,$A61,СВЦЭМ!$B$34:$B$777,C$47)+'СЕТ СН'!$G$9+СВЦЭМ!$D$10+'СЕТ СН'!$G$5-'СЕТ СН'!$G$17</f>
        <v>4509.6863477300003</v>
      </c>
      <c r="D61" s="36">
        <f>SUMIFS(СВЦЭМ!$C$34:$C$777,СВЦЭМ!$A$34:$A$777,$A61,СВЦЭМ!$B$34:$B$777,D$47)+'СЕТ СН'!$G$9+СВЦЭМ!$D$10+'СЕТ СН'!$G$5-'СЕТ СН'!$G$17</f>
        <v>4525.0851108300003</v>
      </c>
      <c r="E61" s="36">
        <f>SUMIFS(СВЦЭМ!$C$34:$C$777,СВЦЭМ!$A$34:$A$777,$A61,СВЦЭМ!$B$34:$B$777,E$47)+'СЕТ СН'!$G$9+СВЦЭМ!$D$10+'СЕТ СН'!$G$5-'СЕТ СН'!$G$17</f>
        <v>4523.6947160400005</v>
      </c>
      <c r="F61" s="36">
        <f>SUMIFS(СВЦЭМ!$C$34:$C$777,СВЦЭМ!$A$34:$A$777,$A61,СВЦЭМ!$B$34:$B$777,F$47)+'СЕТ СН'!$G$9+СВЦЭМ!$D$10+'СЕТ СН'!$G$5-'СЕТ СН'!$G$17</f>
        <v>4524.3072492199999</v>
      </c>
      <c r="G61" s="36">
        <f>SUMIFS(СВЦЭМ!$C$34:$C$777,СВЦЭМ!$A$34:$A$777,$A61,СВЦЭМ!$B$34:$B$777,G$47)+'СЕТ СН'!$G$9+СВЦЭМ!$D$10+'СЕТ СН'!$G$5-'СЕТ СН'!$G$17</f>
        <v>4531.2020923999999</v>
      </c>
      <c r="H61" s="36">
        <f>SUMIFS(СВЦЭМ!$C$34:$C$777,СВЦЭМ!$A$34:$A$777,$A61,СВЦЭМ!$B$34:$B$777,H$47)+'СЕТ СН'!$G$9+СВЦЭМ!$D$10+'СЕТ СН'!$G$5-'СЕТ СН'!$G$17</f>
        <v>4495.0112310800005</v>
      </c>
      <c r="I61" s="36">
        <f>SUMIFS(СВЦЭМ!$C$34:$C$777,СВЦЭМ!$A$34:$A$777,$A61,СВЦЭМ!$B$34:$B$777,I$47)+'СЕТ СН'!$G$9+СВЦЭМ!$D$10+'СЕТ СН'!$G$5-'СЕТ СН'!$G$17</f>
        <v>4420.02442935</v>
      </c>
      <c r="J61" s="36">
        <f>SUMIFS(СВЦЭМ!$C$34:$C$777,СВЦЭМ!$A$34:$A$777,$A61,СВЦЭМ!$B$34:$B$777,J$47)+'СЕТ СН'!$G$9+СВЦЭМ!$D$10+'СЕТ СН'!$G$5-'СЕТ СН'!$G$17</f>
        <v>4412.8594968999996</v>
      </c>
      <c r="K61" s="36">
        <f>SUMIFS(СВЦЭМ!$C$34:$C$777,СВЦЭМ!$A$34:$A$777,$A61,СВЦЭМ!$B$34:$B$777,K$47)+'СЕТ СН'!$G$9+СВЦЭМ!$D$10+'СЕТ СН'!$G$5-'СЕТ СН'!$G$17</f>
        <v>4406.3510422600002</v>
      </c>
      <c r="L61" s="36">
        <f>SUMIFS(СВЦЭМ!$C$34:$C$777,СВЦЭМ!$A$34:$A$777,$A61,СВЦЭМ!$B$34:$B$777,L$47)+'СЕТ СН'!$G$9+СВЦЭМ!$D$10+'СЕТ СН'!$G$5-'СЕТ СН'!$G$17</f>
        <v>4411.5248886999998</v>
      </c>
      <c r="M61" s="36">
        <f>SUMIFS(СВЦЭМ!$C$34:$C$777,СВЦЭМ!$A$34:$A$777,$A61,СВЦЭМ!$B$34:$B$777,M$47)+'СЕТ СН'!$G$9+СВЦЭМ!$D$10+'СЕТ СН'!$G$5-'СЕТ СН'!$G$17</f>
        <v>4416.8176687000005</v>
      </c>
      <c r="N61" s="36">
        <f>SUMIFS(СВЦЭМ!$C$34:$C$777,СВЦЭМ!$A$34:$A$777,$A61,СВЦЭМ!$B$34:$B$777,N$47)+'СЕТ СН'!$G$9+СВЦЭМ!$D$10+'СЕТ СН'!$G$5-'СЕТ СН'!$G$17</f>
        <v>4367.6247073599998</v>
      </c>
      <c r="O61" s="36">
        <f>SUMIFS(СВЦЭМ!$C$34:$C$777,СВЦЭМ!$A$34:$A$777,$A61,СВЦЭМ!$B$34:$B$777,O$47)+'СЕТ СН'!$G$9+СВЦЭМ!$D$10+'СЕТ СН'!$G$5-'СЕТ СН'!$G$17</f>
        <v>4339.5155943500004</v>
      </c>
      <c r="P61" s="36">
        <f>SUMIFS(СВЦЭМ!$C$34:$C$777,СВЦЭМ!$A$34:$A$777,$A61,СВЦЭМ!$B$34:$B$777,P$47)+'СЕТ СН'!$G$9+СВЦЭМ!$D$10+'СЕТ СН'!$G$5-'СЕТ СН'!$G$17</f>
        <v>4277.5002446500002</v>
      </c>
      <c r="Q61" s="36">
        <f>SUMIFS(СВЦЭМ!$C$34:$C$777,СВЦЭМ!$A$34:$A$777,$A61,СВЦЭМ!$B$34:$B$777,Q$47)+'СЕТ СН'!$G$9+СВЦЭМ!$D$10+'СЕТ СН'!$G$5-'СЕТ СН'!$G$17</f>
        <v>4253.8782684299995</v>
      </c>
      <c r="R61" s="36">
        <f>SUMIFS(СВЦЭМ!$C$34:$C$777,СВЦЭМ!$A$34:$A$777,$A61,СВЦЭМ!$B$34:$B$777,R$47)+'СЕТ СН'!$G$9+СВЦЭМ!$D$10+'СЕТ СН'!$G$5-'СЕТ СН'!$G$17</f>
        <v>4257.8214683400001</v>
      </c>
      <c r="S61" s="36">
        <f>SUMIFS(СВЦЭМ!$C$34:$C$777,СВЦЭМ!$A$34:$A$777,$A61,СВЦЭМ!$B$34:$B$777,S$47)+'СЕТ СН'!$G$9+СВЦЭМ!$D$10+'СЕТ СН'!$G$5-'СЕТ СН'!$G$17</f>
        <v>4229.42148266</v>
      </c>
      <c r="T61" s="36">
        <f>SUMIFS(СВЦЭМ!$C$34:$C$777,СВЦЭМ!$A$34:$A$777,$A61,СВЦЭМ!$B$34:$B$777,T$47)+'СЕТ СН'!$G$9+СВЦЭМ!$D$10+'СЕТ СН'!$G$5-'СЕТ СН'!$G$17</f>
        <v>4181.4942893899997</v>
      </c>
      <c r="U61" s="36">
        <f>SUMIFS(СВЦЭМ!$C$34:$C$777,СВЦЭМ!$A$34:$A$777,$A61,СВЦЭМ!$B$34:$B$777,U$47)+'СЕТ СН'!$G$9+СВЦЭМ!$D$10+'СЕТ СН'!$G$5-'СЕТ СН'!$G$17</f>
        <v>4197.2164123900002</v>
      </c>
      <c r="V61" s="36">
        <f>SUMIFS(СВЦЭМ!$C$34:$C$777,СВЦЭМ!$A$34:$A$777,$A61,СВЦЭМ!$B$34:$B$777,V$47)+'СЕТ СН'!$G$9+СВЦЭМ!$D$10+'СЕТ СН'!$G$5-'СЕТ СН'!$G$17</f>
        <v>4215.5566848199996</v>
      </c>
      <c r="W61" s="36">
        <f>SUMIFS(СВЦЭМ!$C$34:$C$777,СВЦЭМ!$A$34:$A$777,$A61,СВЦЭМ!$B$34:$B$777,W$47)+'СЕТ СН'!$G$9+СВЦЭМ!$D$10+'СЕТ СН'!$G$5-'СЕТ СН'!$G$17</f>
        <v>4191.2130655499996</v>
      </c>
      <c r="X61" s="36">
        <f>SUMIFS(СВЦЭМ!$C$34:$C$777,СВЦЭМ!$A$34:$A$777,$A61,СВЦЭМ!$B$34:$B$777,X$47)+'СЕТ СН'!$G$9+СВЦЭМ!$D$10+'СЕТ СН'!$G$5-'СЕТ СН'!$G$17</f>
        <v>4214.0194499399995</v>
      </c>
      <c r="Y61" s="36">
        <f>SUMIFS(СВЦЭМ!$C$34:$C$777,СВЦЭМ!$A$34:$A$777,$A61,СВЦЭМ!$B$34:$B$777,Y$47)+'СЕТ СН'!$G$9+СВЦЭМ!$D$10+'СЕТ СН'!$G$5-'СЕТ СН'!$G$17</f>
        <v>4310.0629758499999</v>
      </c>
    </row>
    <row r="62" spans="1:25" ht="15.75" x14ac:dyDescent="0.2">
      <c r="A62" s="35">
        <f t="shared" si="1"/>
        <v>43419</v>
      </c>
      <c r="B62" s="36">
        <f>SUMIFS(СВЦЭМ!$C$34:$C$777,СВЦЭМ!$A$34:$A$777,$A62,СВЦЭМ!$B$34:$B$777,B$47)+'СЕТ СН'!$G$9+СВЦЭМ!$D$10+'СЕТ СН'!$G$5-'СЕТ СН'!$G$17</f>
        <v>4413.8575911799999</v>
      </c>
      <c r="C62" s="36">
        <f>SUMIFS(СВЦЭМ!$C$34:$C$777,СВЦЭМ!$A$34:$A$777,$A62,СВЦЭМ!$B$34:$B$777,C$47)+'СЕТ СН'!$G$9+СВЦЭМ!$D$10+'СЕТ СН'!$G$5-'СЕТ СН'!$G$17</f>
        <v>4505.9445684699995</v>
      </c>
      <c r="D62" s="36">
        <f>SUMIFS(СВЦЭМ!$C$34:$C$777,СВЦЭМ!$A$34:$A$777,$A62,СВЦЭМ!$B$34:$B$777,D$47)+'СЕТ СН'!$G$9+СВЦЭМ!$D$10+'СЕТ СН'!$G$5-'СЕТ СН'!$G$17</f>
        <v>4527.3451033399997</v>
      </c>
      <c r="E62" s="36">
        <f>SUMIFS(СВЦЭМ!$C$34:$C$777,СВЦЭМ!$A$34:$A$777,$A62,СВЦЭМ!$B$34:$B$777,E$47)+'СЕТ СН'!$G$9+СВЦЭМ!$D$10+'СЕТ СН'!$G$5-'СЕТ СН'!$G$17</f>
        <v>4522.9697446999999</v>
      </c>
      <c r="F62" s="36">
        <f>SUMIFS(СВЦЭМ!$C$34:$C$777,СВЦЭМ!$A$34:$A$777,$A62,СВЦЭМ!$B$34:$B$777,F$47)+'СЕТ СН'!$G$9+СВЦЭМ!$D$10+'СЕТ СН'!$G$5-'СЕТ СН'!$G$17</f>
        <v>4523.4449523699996</v>
      </c>
      <c r="G62" s="36">
        <f>SUMIFS(СВЦЭМ!$C$34:$C$777,СВЦЭМ!$A$34:$A$777,$A62,СВЦЭМ!$B$34:$B$777,G$47)+'СЕТ СН'!$G$9+СВЦЭМ!$D$10+'СЕТ СН'!$G$5-'СЕТ СН'!$G$17</f>
        <v>4533.9672586300003</v>
      </c>
      <c r="H62" s="36">
        <f>SUMIFS(СВЦЭМ!$C$34:$C$777,СВЦЭМ!$A$34:$A$777,$A62,СВЦЭМ!$B$34:$B$777,H$47)+'СЕТ СН'!$G$9+СВЦЭМ!$D$10+'СЕТ СН'!$G$5-'СЕТ СН'!$G$17</f>
        <v>4496.4139798900005</v>
      </c>
      <c r="I62" s="36">
        <f>SUMIFS(СВЦЭМ!$C$34:$C$777,СВЦЭМ!$A$34:$A$777,$A62,СВЦЭМ!$B$34:$B$777,I$47)+'СЕТ СН'!$G$9+СВЦЭМ!$D$10+'СЕТ СН'!$G$5-'СЕТ СН'!$G$17</f>
        <v>4418.3908097399999</v>
      </c>
      <c r="J62" s="36">
        <f>SUMIFS(СВЦЭМ!$C$34:$C$777,СВЦЭМ!$A$34:$A$777,$A62,СВЦЭМ!$B$34:$B$777,J$47)+'СЕТ СН'!$G$9+СВЦЭМ!$D$10+'СЕТ СН'!$G$5-'СЕТ СН'!$G$17</f>
        <v>4409.5103613399997</v>
      </c>
      <c r="K62" s="36">
        <f>SUMIFS(СВЦЭМ!$C$34:$C$777,СВЦЭМ!$A$34:$A$777,$A62,СВЦЭМ!$B$34:$B$777,K$47)+'СЕТ СН'!$G$9+СВЦЭМ!$D$10+'СЕТ СН'!$G$5-'СЕТ СН'!$G$17</f>
        <v>4411.3842584700005</v>
      </c>
      <c r="L62" s="36">
        <f>SUMIFS(СВЦЭМ!$C$34:$C$777,СВЦЭМ!$A$34:$A$777,$A62,СВЦЭМ!$B$34:$B$777,L$47)+'СЕТ СН'!$G$9+СВЦЭМ!$D$10+'СЕТ СН'!$G$5-'СЕТ СН'!$G$17</f>
        <v>4409.9300734899998</v>
      </c>
      <c r="M62" s="36">
        <f>SUMIFS(СВЦЭМ!$C$34:$C$777,СВЦЭМ!$A$34:$A$777,$A62,СВЦЭМ!$B$34:$B$777,M$47)+'СЕТ СН'!$G$9+СВЦЭМ!$D$10+'СЕТ СН'!$G$5-'СЕТ СН'!$G$17</f>
        <v>4413.1488901700004</v>
      </c>
      <c r="N62" s="36">
        <f>SUMIFS(СВЦЭМ!$C$34:$C$777,СВЦЭМ!$A$34:$A$777,$A62,СВЦЭМ!$B$34:$B$777,N$47)+'СЕТ СН'!$G$9+СВЦЭМ!$D$10+'СЕТ СН'!$G$5-'СЕТ СН'!$G$17</f>
        <v>4356.1813035499999</v>
      </c>
      <c r="O62" s="36">
        <f>SUMIFS(СВЦЭМ!$C$34:$C$777,СВЦЭМ!$A$34:$A$777,$A62,СВЦЭМ!$B$34:$B$777,O$47)+'СЕТ СН'!$G$9+СВЦЭМ!$D$10+'СЕТ СН'!$G$5-'СЕТ СН'!$G$17</f>
        <v>4315.5310050500002</v>
      </c>
      <c r="P62" s="36">
        <f>SUMIFS(СВЦЭМ!$C$34:$C$777,СВЦЭМ!$A$34:$A$777,$A62,СВЦЭМ!$B$34:$B$777,P$47)+'СЕТ СН'!$G$9+СВЦЭМ!$D$10+'СЕТ СН'!$G$5-'СЕТ СН'!$G$17</f>
        <v>4253.6485964599997</v>
      </c>
      <c r="Q62" s="36">
        <f>SUMIFS(СВЦЭМ!$C$34:$C$777,СВЦЭМ!$A$34:$A$777,$A62,СВЦЭМ!$B$34:$B$777,Q$47)+'СЕТ СН'!$G$9+СВЦЭМ!$D$10+'СЕТ СН'!$G$5-'СЕТ СН'!$G$17</f>
        <v>4232.5447110200002</v>
      </c>
      <c r="R62" s="36">
        <f>SUMIFS(СВЦЭМ!$C$34:$C$777,СВЦЭМ!$A$34:$A$777,$A62,СВЦЭМ!$B$34:$B$777,R$47)+'СЕТ СН'!$G$9+СВЦЭМ!$D$10+'СЕТ СН'!$G$5-'СЕТ СН'!$G$17</f>
        <v>4241.87540154</v>
      </c>
      <c r="S62" s="36">
        <f>SUMIFS(СВЦЭМ!$C$34:$C$777,СВЦЭМ!$A$34:$A$777,$A62,СВЦЭМ!$B$34:$B$777,S$47)+'СЕТ СН'!$G$9+СВЦЭМ!$D$10+'СЕТ СН'!$G$5-'СЕТ СН'!$G$17</f>
        <v>4214.76820193</v>
      </c>
      <c r="T62" s="36">
        <f>SUMIFS(СВЦЭМ!$C$34:$C$777,СВЦЭМ!$A$34:$A$777,$A62,СВЦЭМ!$B$34:$B$777,T$47)+'СЕТ СН'!$G$9+СВЦЭМ!$D$10+'СЕТ СН'!$G$5-'СЕТ СН'!$G$17</f>
        <v>4168.2361554500003</v>
      </c>
      <c r="U62" s="36">
        <f>SUMIFS(СВЦЭМ!$C$34:$C$777,СВЦЭМ!$A$34:$A$777,$A62,СВЦЭМ!$B$34:$B$777,U$47)+'СЕТ СН'!$G$9+СВЦЭМ!$D$10+'СЕТ СН'!$G$5-'СЕТ СН'!$G$17</f>
        <v>4169.7376226999995</v>
      </c>
      <c r="V62" s="36">
        <f>SUMIFS(СВЦЭМ!$C$34:$C$777,СВЦЭМ!$A$34:$A$777,$A62,СВЦЭМ!$B$34:$B$777,V$47)+'СЕТ СН'!$G$9+СВЦЭМ!$D$10+'СЕТ СН'!$G$5-'СЕТ СН'!$G$17</f>
        <v>4195.6878733599997</v>
      </c>
      <c r="W62" s="36">
        <f>SUMIFS(СВЦЭМ!$C$34:$C$777,СВЦЭМ!$A$34:$A$777,$A62,СВЦЭМ!$B$34:$B$777,W$47)+'СЕТ СН'!$G$9+СВЦЭМ!$D$10+'СЕТ СН'!$G$5-'СЕТ СН'!$G$17</f>
        <v>4213.8517015899997</v>
      </c>
      <c r="X62" s="36">
        <f>SUMIFS(СВЦЭМ!$C$34:$C$777,СВЦЭМ!$A$34:$A$777,$A62,СВЦЭМ!$B$34:$B$777,X$47)+'СЕТ СН'!$G$9+СВЦЭМ!$D$10+'СЕТ СН'!$G$5-'СЕТ СН'!$G$17</f>
        <v>4236.4946033699998</v>
      </c>
      <c r="Y62" s="36">
        <f>SUMIFS(СВЦЭМ!$C$34:$C$777,СВЦЭМ!$A$34:$A$777,$A62,СВЦЭМ!$B$34:$B$777,Y$47)+'СЕТ СН'!$G$9+СВЦЭМ!$D$10+'СЕТ СН'!$G$5-'СЕТ СН'!$G$17</f>
        <v>4340.2379025800001</v>
      </c>
    </row>
    <row r="63" spans="1:25" ht="15.75" x14ac:dyDescent="0.2">
      <c r="A63" s="35">
        <f t="shared" si="1"/>
        <v>43420</v>
      </c>
      <c r="B63" s="36">
        <f>SUMIFS(СВЦЭМ!$C$34:$C$777,СВЦЭМ!$A$34:$A$777,$A63,СВЦЭМ!$B$34:$B$777,B$47)+'СЕТ СН'!$G$9+СВЦЭМ!$D$10+'СЕТ СН'!$G$5-'СЕТ СН'!$G$17</f>
        <v>4428.5432695600002</v>
      </c>
      <c r="C63" s="36">
        <f>SUMIFS(СВЦЭМ!$C$34:$C$777,СВЦЭМ!$A$34:$A$777,$A63,СВЦЭМ!$B$34:$B$777,C$47)+'СЕТ СН'!$G$9+СВЦЭМ!$D$10+'СЕТ СН'!$G$5-'СЕТ СН'!$G$17</f>
        <v>4458.1226753199999</v>
      </c>
      <c r="D63" s="36">
        <f>SUMIFS(СВЦЭМ!$C$34:$C$777,СВЦЭМ!$A$34:$A$777,$A63,СВЦЭМ!$B$34:$B$777,D$47)+'СЕТ СН'!$G$9+СВЦЭМ!$D$10+'СЕТ СН'!$G$5-'СЕТ СН'!$G$17</f>
        <v>4522.3436767100002</v>
      </c>
      <c r="E63" s="36">
        <f>SUMIFS(СВЦЭМ!$C$34:$C$777,СВЦЭМ!$A$34:$A$777,$A63,СВЦЭМ!$B$34:$B$777,E$47)+'СЕТ СН'!$G$9+СВЦЭМ!$D$10+'СЕТ СН'!$G$5-'СЕТ СН'!$G$17</f>
        <v>4518.5172218600001</v>
      </c>
      <c r="F63" s="36">
        <f>SUMIFS(СВЦЭМ!$C$34:$C$777,СВЦЭМ!$A$34:$A$777,$A63,СВЦЭМ!$B$34:$B$777,F$47)+'СЕТ СН'!$G$9+СВЦЭМ!$D$10+'СЕТ СН'!$G$5-'СЕТ СН'!$G$17</f>
        <v>4520.6164057899996</v>
      </c>
      <c r="G63" s="36">
        <f>SUMIFS(СВЦЭМ!$C$34:$C$777,СВЦЭМ!$A$34:$A$777,$A63,СВЦЭМ!$B$34:$B$777,G$47)+'СЕТ СН'!$G$9+СВЦЭМ!$D$10+'СЕТ СН'!$G$5-'СЕТ СН'!$G$17</f>
        <v>4512.7406132200003</v>
      </c>
      <c r="H63" s="36">
        <f>SUMIFS(СВЦЭМ!$C$34:$C$777,СВЦЭМ!$A$34:$A$777,$A63,СВЦЭМ!$B$34:$B$777,H$47)+'СЕТ СН'!$G$9+СВЦЭМ!$D$10+'СЕТ СН'!$G$5-'СЕТ СН'!$G$17</f>
        <v>4446.2033324899994</v>
      </c>
      <c r="I63" s="36">
        <f>SUMIFS(СВЦЭМ!$C$34:$C$777,СВЦЭМ!$A$34:$A$777,$A63,СВЦЭМ!$B$34:$B$777,I$47)+'СЕТ СН'!$G$9+СВЦЭМ!$D$10+'СЕТ СН'!$G$5-'СЕТ СН'!$G$17</f>
        <v>4439.8785611599997</v>
      </c>
      <c r="J63" s="36">
        <f>SUMIFS(СВЦЭМ!$C$34:$C$777,СВЦЭМ!$A$34:$A$777,$A63,СВЦЭМ!$B$34:$B$777,J$47)+'СЕТ СН'!$G$9+СВЦЭМ!$D$10+'СЕТ СН'!$G$5-'СЕТ СН'!$G$17</f>
        <v>4430.8879857499996</v>
      </c>
      <c r="K63" s="36">
        <f>SUMIFS(СВЦЭМ!$C$34:$C$777,СВЦЭМ!$A$34:$A$777,$A63,СВЦЭМ!$B$34:$B$777,K$47)+'СЕТ СН'!$G$9+СВЦЭМ!$D$10+'СЕТ СН'!$G$5-'СЕТ СН'!$G$17</f>
        <v>4435.8356592199998</v>
      </c>
      <c r="L63" s="36">
        <f>SUMIFS(СВЦЭМ!$C$34:$C$777,СВЦЭМ!$A$34:$A$777,$A63,СВЦЭМ!$B$34:$B$777,L$47)+'СЕТ СН'!$G$9+СВЦЭМ!$D$10+'СЕТ СН'!$G$5-'СЕТ СН'!$G$17</f>
        <v>4436.6753254499999</v>
      </c>
      <c r="M63" s="36">
        <f>SUMIFS(СВЦЭМ!$C$34:$C$777,СВЦЭМ!$A$34:$A$777,$A63,СВЦЭМ!$B$34:$B$777,M$47)+'СЕТ СН'!$G$9+СВЦЭМ!$D$10+'СЕТ СН'!$G$5-'СЕТ СН'!$G$17</f>
        <v>4431.4446828999999</v>
      </c>
      <c r="N63" s="36">
        <f>SUMIFS(СВЦЭМ!$C$34:$C$777,СВЦЭМ!$A$34:$A$777,$A63,СВЦЭМ!$B$34:$B$777,N$47)+'СЕТ СН'!$G$9+СВЦЭМ!$D$10+'СЕТ СН'!$G$5-'СЕТ СН'!$G$17</f>
        <v>4417.4084203000002</v>
      </c>
      <c r="O63" s="36">
        <f>SUMIFS(СВЦЭМ!$C$34:$C$777,СВЦЭМ!$A$34:$A$777,$A63,СВЦЭМ!$B$34:$B$777,O$47)+'СЕТ СН'!$G$9+СВЦЭМ!$D$10+'СЕТ СН'!$G$5-'СЕТ СН'!$G$17</f>
        <v>4342.8124988099999</v>
      </c>
      <c r="P63" s="36">
        <f>SUMIFS(СВЦЭМ!$C$34:$C$777,СВЦЭМ!$A$34:$A$777,$A63,СВЦЭМ!$B$34:$B$777,P$47)+'СЕТ СН'!$G$9+СВЦЭМ!$D$10+'СЕТ СН'!$G$5-'СЕТ СН'!$G$17</f>
        <v>4284.9989335499995</v>
      </c>
      <c r="Q63" s="36">
        <f>SUMIFS(СВЦЭМ!$C$34:$C$777,СВЦЭМ!$A$34:$A$777,$A63,СВЦЭМ!$B$34:$B$777,Q$47)+'СЕТ СН'!$G$9+СВЦЭМ!$D$10+'СЕТ СН'!$G$5-'СЕТ СН'!$G$17</f>
        <v>4278.0193092899999</v>
      </c>
      <c r="R63" s="36">
        <f>SUMIFS(СВЦЭМ!$C$34:$C$777,СВЦЭМ!$A$34:$A$777,$A63,СВЦЭМ!$B$34:$B$777,R$47)+'СЕТ СН'!$G$9+СВЦЭМ!$D$10+'СЕТ СН'!$G$5-'СЕТ СН'!$G$17</f>
        <v>4286.8811176600002</v>
      </c>
      <c r="S63" s="36">
        <f>SUMIFS(СВЦЭМ!$C$34:$C$777,СВЦЭМ!$A$34:$A$777,$A63,СВЦЭМ!$B$34:$B$777,S$47)+'СЕТ СН'!$G$9+СВЦЭМ!$D$10+'СЕТ СН'!$G$5-'СЕТ СН'!$G$17</f>
        <v>4244.48808422</v>
      </c>
      <c r="T63" s="36">
        <f>SUMIFS(СВЦЭМ!$C$34:$C$777,СВЦЭМ!$A$34:$A$777,$A63,СВЦЭМ!$B$34:$B$777,T$47)+'СЕТ СН'!$G$9+СВЦЭМ!$D$10+'СЕТ СН'!$G$5-'СЕТ СН'!$G$17</f>
        <v>4236.9084790799998</v>
      </c>
      <c r="U63" s="36">
        <f>SUMIFS(СВЦЭМ!$C$34:$C$777,СВЦЭМ!$A$34:$A$777,$A63,СВЦЭМ!$B$34:$B$777,U$47)+'СЕТ СН'!$G$9+СВЦЭМ!$D$10+'СЕТ СН'!$G$5-'СЕТ СН'!$G$17</f>
        <v>4231.4071239499999</v>
      </c>
      <c r="V63" s="36">
        <f>SUMIFS(СВЦЭМ!$C$34:$C$777,СВЦЭМ!$A$34:$A$777,$A63,СВЦЭМ!$B$34:$B$777,V$47)+'СЕТ СН'!$G$9+СВЦЭМ!$D$10+'СЕТ СН'!$G$5-'СЕТ СН'!$G$17</f>
        <v>4251.5403962800001</v>
      </c>
      <c r="W63" s="36">
        <f>SUMIFS(СВЦЭМ!$C$34:$C$777,СВЦЭМ!$A$34:$A$777,$A63,СВЦЭМ!$B$34:$B$777,W$47)+'СЕТ СН'!$G$9+СВЦЭМ!$D$10+'СЕТ СН'!$G$5-'СЕТ СН'!$G$17</f>
        <v>4257.2280544699997</v>
      </c>
      <c r="X63" s="36">
        <f>SUMIFS(СВЦЭМ!$C$34:$C$777,СВЦЭМ!$A$34:$A$777,$A63,СВЦЭМ!$B$34:$B$777,X$47)+'СЕТ СН'!$G$9+СВЦЭМ!$D$10+'СЕТ СН'!$G$5-'СЕТ СН'!$G$17</f>
        <v>4265.55261462</v>
      </c>
      <c r="Y63" s="36">
        <f>SUMIFS(СВЦЭМ!$C$34:$C$777,СВЦЭМ!$A$34:$A$777,$A63,СВЦЭМ!$B$34:$B$777,Y$47)+'СЕТ СН'!$G$9+СВЦЭМ!$D$10+'СЕТ СН'!$G$5-'СЕТ СН'!$G$17</f>
        <v>4361.65288667</v>
      </c>
    </row>
    <row r="64" spans="1:25" ht="15.75" x14ac:dyDescent="0.2">
      <c r="A64" s="35">
        <f t="shared" si="1"/>
        <v>43421</v>
      </c>
      <c r="B64" s="36">
        <f>SUMIFS(СВЦЭМ!$C$34:$C$777,СВЦЭМ!$A$34:$A$777,$A64,СВЦЭМ!$B$34:$B$777,B$47)+'СЕТ СН'!$G$9+СВЦЭМ!$D$10+'СЕТ СН'!$G$5-'СЕТ СН'!$G$17</f>
        <v>4405.05230003</v>
      </c>
      <c r="C64" s="36">
        <f>SUMIFS(СВЦЭМ!$C$34:$C$777,СВЦЭМ!$A$34:$A$777,$A64,СВЦЭМ!$B$34:$B$777,C$47)+'СЕТ СН'!$G$9+СВЦЭМ!$D$10+'СЕТ СН'!$G$5-'СЕТ СН'!$G$17</f>
        <v>4477.7344269499999</v>
      </c>
      <c r="D64" s="36">
        <f>SUMIFS(СВЦЭМ!$C$34:$C$777,СВЦЭМ!$A$34:$A$777,$A64,СВЦЭМ!$B$34:$B$777,D$47)+'СЕТ СН'!$G$9+СВЦЭМ!$D$10+'СЕТ СН'!$G$5-'СЕТ СН'!$G$17</f>
        <v>4528.0348433500003</v>
      </c>
      <c r="E64" s="36">
        <f>SUMIFS(СВЦЭМ!$C$34:$C$777,СВЦЭМ!$A$34:$A$777,$A64,СВЦЭМ!$B$34:$B$777,E$47)+'СЕТ СН'!$G$9+СВЦЭМ!$D$10+'СЕТ СН'!$G$5-'СЕТ СН'!$G$17</f>
        <v>4524.0636859200004</v>
      </c>
      <c r="F64" s="36">
        <f>SUMIFS(СВЦЭМ!$C$34:$C$777,СВЦЭМ!$A$34:$A$777,$A64,СВЦЭМ!$B$34:$B$777,F$47)+'СЕТ СН'!$G$9+СВЦЭМ!$D$10+'СЕТ СН'!$G$5-'СЕТ СН'!$G$17</f>
        <v>4522.2047437000001</v>
      </c>
      <c r="G64" s="36">
        <f>SUMIFS(СВЦЭМ!$C$34:$C$777,СВЦЭМ!$A$34:$A$777,$A64,СВЦЭМ!$B$34:$B$777,G$47)+'СЕТ СН'!$G$9+СВЦЭМ!$D$10+'СЕТ СН'!$G$5-'СЕТ СН'!$G$17</f>
        <v>4515.9893081299997</v>
      </c>
      <c r="H64" s="36">
        <f>SUMIFS(СВЦЭМ!$C$34:$C$777,СВЦЭМ!$A$34:$A$777,$A64,СВЦЭМ!$B$34:$B$777,H$47)+'СЕТ СН'!$G$9+СВЦЭМ!$D$10+'СЕТ СН'!$G$5-'СЕТ СН'!$G$17</f>
        <v>4491.0427029699995</v>
      </c>
      <c r="I64" s="36">
        <f>SUMIFS(СВЦЭМ!$C$34:$C$777,СВЦЭМ!$A$34:$A$777,$A64,СВЦЭМ!$B$34:$B$777,I$47)+'СЕТ СН'!$G$9+СВЦЭМ!$D$10+'СЕТ СН'!$G$5-'СЕТ СН'!$G$17</f>
        <v>4456.1525058899997</v>
      </c>
      <c r="J64" s="36">
        <f>SUMIFS(СВЦЭМ!$C$34:$C$777,СВЦЭМ!$A$34:$A$777,$A64,СВЦЭМ!$B$34:$B$777,J$47)+'СЕТ СН'!$G$9+СВЦЭМ!$D$10+'СЕТ СН'!$G$5-'СЕТ СН'!$G$17</f>
        <v>4422.9822848900003</v>
      </c>
      <c r="K64" s="36">
        <f>SUMIFS(СВЦЭМ!$C$34:$C$777,СВЦЭМ!$A$34:$A$777,$A64,СВЦЭМ!$B$34:$B$777,K$47)+'СЕТ СН'!$G$9+СВЦЭМ!$D$10+'СЕТ СН'!$G$5-'СЕТ СН'!$G$17</f>
        <v>4400.0482889799996</v>
      </c>
      <c r="L64" s="36">
        <f>SUMIFS(СВЦЭМ!$C$34:$C$777,СВЦЭМ!$A$34:$A$777,$A64,СВЦЭМ!$B$34:$B$777,L$47)+'СЕТ СН'!$G$9+СВЦЭМ!$D$10+'СЕТ СН'!$G$5-'СЕТ СН'!$G$17</f>
        <v>4405.7850910799998</v>
      </c>
      <c r="M64" s="36">
        <f>SUMIFS(СВЦЭМ!$C$34:$C$777,СВЦЭМ!$A$34:$A$777,$A64,СВЦЭМ!$B$34:$B$777,M$47)+'СЕТ СН'!$G$9+СВЦЭМ!$D$10+'СЕТ СН'!$G$5-'СЕТ СН'!$G$17</f>
        <v>4406.7724430299995</v>
      </c>
      <c r="N64" s="36">
        <f>SUMIFS(СВЦЭМ!$C$34:$C$777,СВЦЭМ!$A$34:$A$777,$A64,СВЦЭМ!$B$34:$B$777,N$47)+'СЕТ СН'!$G$9+СВЦЭМ!$D$10+'СЕТ СН'!$G$5-'СЕТ СН'!$G$17</f>
        <v>4374.3996589600001</v>
      </c>
      <c r="O64" s="36">
        <f>SUMIFS(СВЦЭМ!$C$34:$C$777,СВЦЭМ!$A$34:$A$777,$A64,СВЦЭМ!$B$34:$B$777,O$47)+'СЕТ СН'!$G$9+СВЦЭМ!$D$10+'СЕТ СН'!$G$5-'СЕТ СН'!$G$17</f>
        <v>4326.2051607000003</v>
      </c>
      <c r="P64" s="36">
        <f>SUMIFS(СВЦЭМ!$C$34:$C$777,СВЦЭМ!$A$34:$A$777,$A64,СВЦЭМ!$B$34:$B$777,P$47)+'СЕТ СН'!$G$9+СВЦЭМ!$D$10+'СЕТ СН'!$G$5-'СЕТ СН'!$G$17</f>
        <v>4247.7849807499997</v>
      </c>
      <c r="Q64" s="36">
        <f>SUMIFS(СВЦЭМ!$C$34:$C$777,СВЦЭМ!$A$34:$A$777,$A64,СВЦЭМ!$B$34:$B$777,Q$47)+'СЕТ СН'!$G$9+СВЦЭМ!$D$10+'СЕТ СН'!$G$5-'СЕТ СН'!$G$17</f>
        <v>4233.3339804999996</v>
      </c>
      <c r="R64" s="36">
        <f>SUMIFS(СВЦЭМ!$C$34:$C$777,СВЦЭМ!$A$34:$A$777,$A64,СВЦЭМ!$B$34:$B$777,R$47)+'СЕТ СН'!$G$9+СВЦЭМ!$D$10+'СЕТ СН'!$G$5-'СЕТ СН'!$G$17</f>
        <v>4232.9258047799995</v>
      </c>
      <c r="S64" s="36">
        <f>SUMIFS(СВЦЭМ!$C$34:$C$777,СВЦЭМ!$A$34:$A$777,$A64,СВЦЭМ!$B$34:$B$777,S$47)+'СЕТ СН'!$G$9+СВЦЭМ!$D$10+'СЕТ СН'!$G$5-'СЕТ СН'!$G$17</f>
        <v>4197.60017281</v>
      </c>
      <c r="T64" s="36">
        <f>SUMIFS(СВЦЭМ!$C$34:$C$777,СВЦЭМ!$A$34:$A$777,$A64,СВЦЭМ!$B$34:$B$777,T$47)+'СЕТ СН'!$G$9+СВЦЭМ!$D$10+'СЕТ СН'!$G$5-'СЕТ СН'!$G$17</f>
        <v>4168.7403321399997</v>
      </c>
      <c r="U64" s="36">
        <f>SUMIFS(СВЦЭМ!$C$34:$C$777,СВЦЭМ!$A$34:$A$777,$A64,СВЦЭМ!$B$34:$B$777,U$47)+'СЕТ СН'!$G$9+СВЦЭМ!$D$10+'СЕТ СН'!$G$5-'СЕТ СН'!$G$17</f>
        <v>4159.80977953</v>
      </c>
      <c r="V64" s="36">
        <f>SUMIFS(СВЦЭМ!$C$34:$C$777,СВЦЭМ!$A$34:$A$777,$A64,СВЦЭМ!$B$34:$B$777,V$47)+'СЕТ СН'!$G$9+СВЦЭМ!$D$10+'СЕТ СН'!$G$5-'СЕТ СН'!$G$17</f>
        <v>4185.5538696399999</v>
      </c>
      <c r="W64" s="36">
        <f>SUMIFS(СВЦЭМ!$C$34:$C$777,СВЦЭМ!$A$34:$A$777,$A64,СВЦЭМ!$B$34:$B$777,W$47)+'СЕТ СН'!$G$9+СВЦЭМ!$D$10+'СЕТ СН'!$G$5-'СЕТ СН'!$G$17</f>
        <v>4197.9633651799995</v>
      </c>
      <c r="X64" s="36">
        <f>SUMIFS(СВЦЭМ!$C$34:$C$777,СВЦЭМ!$A$34:$A$777,$A64,СВЦЭМ!$B$34:$B$777,X$47)+'СЕТ СН'!$G$9+СВЦЭМ!$D$10+'СЕТ СН'!$G$5-'СЕТ СН'!$G$17</f>
        <v>4226.6173245</v>
      </c>
      <c r="Y64" s="36">
        <f>SUMIFS(СВЦЭМ!$C$34:$C$777,СВЦЭМ!$A$34:$A$777,$A64,СВЦЭМ!$B$34:$B$777,Y$47)+'СЕТ СН'!$G$9+СВЦЭМ!$D$10+'СЕТ СН'!$G$5-'СЕТ СН'!$G$17</f>
        <v>4314.0354048700001</v>
      </c>
    </row>
    <row r="65" spans="1:27" ht="15.75" x14ac:dyDescent="0.2">
      <c r="A65" s="35">
        <f t="shared" si="1"/>
        <v>43422</v>
      </c>
      <c r="B65" s="36">
        <f>SUMIFS(СВЦЭМ!$C$34:$C$777,СВЦЭМ!$A$34:$A$777,$A65,СВЦЭМ!$B$34:$B$777,B$47)+'СЕТ СН'!$G$9+СВЦЭМ!$D$10+'СЕТ СН'!$G$5-'СЕТ СН'!$G$17</f>
        <v>4428.5444630399998</v>
      </c>
      <c r="C65" s="36">
        <f>SUMIFS(СВЦЭМ!$C$34:$C$777,СВЦЭМ!$A$34:$A$777,$A65,СВЦЭМ!$B$34:$B$777,C$47)+'СЕТ СН'!$G$9+СВЦЭМ!$D$10+'СЕТ СН'!$G$5-'СЕТ СН'!$G$17</f>
        <v>4500.0570953199995</v>
      </c>
      <c r="D65" s="36">
        <f>SUMIFS(СВЦЭМ!$C$34:$C$777,СВЦЭМ!$A$34:$A$777,$A65,СВЦЭМ!$B$34:$B$777,D$47)+'СЕТ СН'!$G$9+СВЦЭМ!$D$10+'СЕТ СН'!$G$5-'СЕТ СН'!$G$17</f>
        <v>4563.6516740699999</v>
      </c>
      <c r="E65" s="36">
        <f>SUMIFS(СВЦЭМ!$C$34:$C$777,СВЦЭМ!$A$34:$A$777,$A65,СВЦЭМ!$B$34:$B$777,E$47)+'СЕТ СН'!$G$9+СВЦЭМ!$D$10+'СЕТ СН'!$G$5-'СЕТ СН'!$G$17</f>
        <v>4559.1278189100003</v>
      </c>
      <c r="F65" s="36">
        <f>SUMIFS(СВЦЭМ!$C$34:$C$777,СВЦЭМ!$A$34:$A$777,$A65,СВЦЭМ!$B$34:$B$777,F$47)+'СЕТ СН'!$G$9+СВЦЭМ!$D$10+'СЕТ СН'!$G$5-'СЕТ СН'!$G$17</f>
        <v>4556.19760615</v>
      </c>
      <c r="G65" s="36">
        <f>SUMIFS(СВЦЭМ!$C$34:$C$777,СВЦЭМ!$A$34:$A$777,$A65,СВЦЭМ!$B$34:$B$777,G$47)+'СЕТ СН'!$G$9+СВЦЭМ!$D$10+'СЕТ СН'!$G$5-'СЕТ СН'!$G$17</f>
        <v>4551.7597254399998</v>
      </c>
      <c r="H65" s="36">
        <f>SUMIFS(СВЦЭМ!$C$34:$C$777,СВЦЭМ!$A$34:$A$777,$A65,СВЦЭМ!$B$34:$B$777,H$47)+'СЕТ СН'!$G$9+СВЦЭМ!$D$10+'СЕТ СН'!$G$5-'СЕТ СН'!$G$17</f>
        <v>4557.4568729299999</v>
      </c>
      <c r="I65" s="36">
        <f>SUMIFS(СВЦЭМ!$C$34:$C$777,СВЦЭМ!$A$34:$A$777,$A65,СВЦЭМ!$B$34:$B$777,I$47)+'СЕТ СН'!$G$9+СВЦЭМ!$D$10+'СЕТ СН'!$G$5-'СЕТ СН'!$G$17</f>
        <v>4542.3211189000003</v>
      </c>
      <c r="J65" s="36">
        <f>SUMIFS(СВЦЭМ!$C$34:$C$777,СВЦЭМ!$A$34:$A$777,$A65,СВЦЭМ!$B$34:$B$777,J$47)+'СЕТ СН'!$G$9+СВЦЭМ!$D$10+'СЕТ СН'!$G$5-'СЕТ СН'!$G$17</f>
        <v>4481.8347555999999</v>
      </c>
      <c r="K65" s="36">
        <f>SUMIFS(СВЦЭМ!$C$34:$C$777,СВЦЭМ!$A$34:$A$777,$A65,СВЦЭМ!$B$34:$B$777,K$47)+'СЕТ СН'!$G$9+СВЦЭМ!$D$10+'СЕТ СН'!$G$5-'СЕТ СН'!$G$17</f>
        <v>4449.7511176999997</v>
      </c>
      <c r="L65" s="36">
        <f>SUMIFS(СВЦЭМ!$C$34:$C$777,СВЦЭМ!$A$34:$A$777,$A65,СВЦЭМ!$B$34:$B$777,L$47)+'СЕТ СН'!$G$9+СВЦЭМ!$D$10+'СЕТ СН'!$G$5-'СЕТ СН'!$G$17</f>
        <v>4431.414264</v>
      </c>
      <c r="M65" s="36">
        <f>SUMIFS(СВЦЭМ!$C$34:$C$777,СВЦЭМ!$A$34:$A$777,$A65,СВЦЭМ!$B$34:$B$777,M$47)+'СЕТ СН'!$G$9+СВЦЭМ!$D$10+'СЕТ СН'!$G$5-'СЕТ СН'!$G$17</f>
        <v>4421.4352319399995</v>
      </c>
      <c r="N65" s="36">
        <f>SUMIFS(СВЦЭМ!$C$34:$C$777,СВЦЭМ!$A$34:$A$777,$A65,СВЦЭМ!$B$34:$B$777,N$47)+'СЕТ СН'!$G$9+СВЦЭМ!$D$10+'СЕТ СН'!$G$5-'СЕТ СН'!$G$17</f>
        <v>4381.9860256800002</v>
      </c>
      <c r="O65" s="36">
        <f>SUMIFS(СВЦЭМ!$C$34:$C$777,СВЦЭМ!$A$34:$A$777,$A65,СВЦЭМ!$B$34:$B$777,O$47)+'СЕТ СН'!$G$9+СВЦЭМ!$D$10+'СЕТ СН'!$G$5-'СЕТ СН'!$G$17</f>
        <v>4321.6115311599997</v>
      </c>
      <c r="P65" s="36">
        <f>SUMIFS(СВЦЭМ!$C$34:$C$777,СВЦЭМ!$A$34:$A$777,$A65,СВЦЭМ!$B$34:$B$777,P$47)+'СЕТ СН'!$G$9+СВЦЭМ!$D$10+'СЕТ СН'!$G$5-'СЕТ СН'!$G$17</f>
        <v>4251.5447876399994</v>
      </c>
      <c r="Q65" s="36">
        <f>SUMIFS(СВЦЭМ!$C$34:$C$777,СВЦЭМ!$A$34:$A$777,$A65,СВЦЭМ!$B$34:$B$777,Q$47)+'СЕТ СН'!$G$9+СВЦЭМ!$D$10+'СЕТ СН'!$G$5-'СЕТ СН'!$G$17</f>
        <v>4239.3116966099997</v>
      </c>
      <c r="R65" s="36">
        <f>SUMIFS(СВЦЭМ!$C$34:$C$777,СВЦЭМ!$A$34:$A$777,$A65,СВЦЭМ!$B$34:$B$777,R$47)+'СЕТ СН'!$G$9+СВЦЭМ!$D$10+'СЕТ СН'!$G$5-'СЕТ СН'!$G$17</f>
        <v>4237.2213622099998</v>
      </c>
      <c r="S65" s="36">
        <f>SUMIFS(СВЦЭМ!$C$34:$C$777,СВЦЭМ!$A$34:$A$777,$A65,СВЦЭМ!$B$34:$B$777,S$47)+'СЕТ СН'!$G$9+СВЦЭМ!$D$10+'СЕТ СН'!$G$5-'СЕТ СН'!$G$17</f>
        <v>4195.9515392900003</v>
      </c>
      <c r="T65" s="36">
        <f>SUMIFS(СВЦЭМ!$C$34:$C$777,СВЦЭМ!$A$34:$A$777,$A65,СВЦЭМ!$B$34:$B$777,T$47)+'СЕТ СН'!$G$9+СВЦЭМ!$D$10+'СЕТ СН'!$G$5-'СЕТ СН'!$G$17</f>
        <v>4167.2907440299996</v>
      </c>
      <c r="U65" s="36">
        <f>SUMIFS(СВЦЭМ!$C$34:$C$777,СВЦЭМ!$A$34:$A$777,$A65,СВЦЭМ!$B$34:$B$777,U$47)+'СЕТ СН'!$G$9+СВЦЭМ!$D$10+'СЕТ СН'!$G$5-'СЕТ СН'!$G$17</f>
        <v>4167.6123399199996</v>
      </c>
      <c r="V65" s="36">
        <f>SUMIFS(СВЦЭМ!$C$34:$C$777,СВЦЭМ!$A$34:$A$777,$A65,СВЦЭМ!$B$34:$B$777,V$47)+'СЕТ СН'!$G$9+СВЦЭМ!$D$10+'СЕТ СН'!$G$5-'СЕТ СН'!$G$17</f>
        <v>4189.0872783499999</v>
      </c>
      <c r="W65" s="36">
        <f>SUMIFS(СВЦЭМ!$C$34:$C$777,СВЦЭМ!$A$34:$A$777,$A65,СВЦЭМ!$B$34:$B$777,W$47)+'СЕТ СН'!$G$9+СВЦЭМ!$D$10+'СЕТ СН'!$G$5-'СЕТ СН'!$G$17</f>
        <v>4208.5382337599995</v>
      </c>
      <c r="X65" s="36">
        <f>SUMIFS(СВЦЭМ!$C$34:$C$777,СВЦЭМ!$A$34:$A$777,$A65,СВЦЭМ!$B$34:$B$777,X$47)+'СЕТ СН'!$G$9+СВЦЭМ!$D$10+'СЕТ СН'!$G$5-'СЕТ СН'!$G$17</f>
        <v>4236.15231614</v>
      </c>
      <c r="Y65" s="36">
        <f>SUMIFS(СВЦЭМ!$C$34:$C$777,СВЦЭМ!$A$34:$A$777,$A65,СВЦЭМ!$B$34:$B$777,Y$47)+'СЕТ СН'!$G$9+СВЦЭМ!$D$10+'СЕТ СН'!$G$5-'СЕТ СН'!$G$17</f>
        <v>4349.3601599700005</v>
      </c>
    </row>
    <row r="66" spans="1:27" ht="15.75" x14ac:dyDescent="0.2">
      <c r="A66" s="35">
        <f t="shared" si="1"/>
        <v>43423</v>
      </c>
      <c r="B66" s="36">
        <f>SUMIFS(СВЦЭМ!$C$34:$C$777,СВЦЭМ!$A$34:$A$777,$A66,СВЦЭМ!$B$34:$B$777,B$47)+'СЕТ СН'!$G$9+СВЦЭМ!$D$10+'СЕТ СН'!$G$5-'СЕТ СН'!$G$17</f>
        <v>4404.8398409399997</v>
      </c>
      <c r="C66" s="36">
        <f>SUMIFS(СВЦЭМ!$C$34:$C$777,СВЦЭМ!$A$34:$A$777,$A66,СВЦЭМ!$B$34:$B$777,C$47)+'СЕТ СН'!$G$9+СВЦЭМ!$D$10+'СЕТ СН'!$G$5-'СЕТ СН'!$G$17</f>
        <v>4446.22159749</v>
      </c>
      <c r="D66" s="36">
        <f>SUMIFS(СВЦЭМ!$C$34:$C$777,СВЦЭМ!$A$34:$A$777,$A66,СВЦЭМ!$B$34:$B$777,D$47)+'СЕТ СН'!$G$9+СВЦЭМ!$D$10+'СЕТ СН'!$G$5-'СЕТ СН'!$G$17</f>
        <v>4533.1030375199998</v>
      </c>
      <c r="E66" s="36">
        <f>SUMIFS(СВЦЭМ!$C$34:$C$777,СВЦЭМ!$A$34:$A$777,$A66,СВЦЭМ!$B$34:$B$777,E$47)+'СЕТ СН'!$G$9+СВЦЭМ!$D$10+'СЕТ СН'!$G$5-'СЕТ СН'!$G$17</f>
        <v>4536.5310201399998</v>
      </c>
      <c r="F66" s="36">
        <f>SUMIFS(СВЦЭМ!$C$34:$C$777,СВЦЭМ!$A$34:$A$777,$A66,СВЦЭМ!$B$34:$B$777,F$47)+'СЕТ СН'!$G$9+СВЦЭМ!$D$10+'СЕТ СН'!$G$5-'СЕТ СН'!$G$17</f>
        <v>4536.7871174700003</v>
      </c>
      <c r="G66" s="36">
        <f>SUMIFS(СВЦЭМ!$C$34:$C$777,СВЦЭМ!$A$34:$A$777,$A66,СВЦЭМ!$B$34:$B$777,G$47)+'СЕТ СН'!$G$9+СВЦЭМ!$D$10+'СЕТ СН'!$G$5-'СЕТ СН'!$G$17</f>
        <v>4546.1949751900002</v>
      </c>
      <c r="H66" s="36">
        <f>SUMIFS(СВЦЭМ!$C$34:$C$777,СВЦЭМ!$A$34:$A$777,$A66,СВЦЭМ!$B$34:$B$777,H$47)+'СЕТ СН'!$G$9+СВЦЭМ!$D$10+'СЕТ СН'!$G$5-'СЕТ СН'!$G$17</f>
        <v>4523.1450578499998</v>
      </c>
      <c r="I66" s="36">
        <f>SUMIFS(СВЦЭМ!$C$34:$C$777,СВЦЭМ!$A$34:$A$777,$A66,СВЦЭМ!$B$34:$B$777,I$47)+'СЕТ СН'!$G$9+СВЦЭМ!$D$10+'СЕТ СН'!$G$5-'СЕТ СН'!$G$17</f>
        <v>4487.2275553299996</v>
      </c>
      <c r="J66" s="36">
        <f>SUMIFS(СВЦЭМ!$C$34:$C$777,СВЦЭМ!$A$34:$A$777,$A66,СВЦЭМ!$B$34:$B$777,J$47)+'СЕТ СН'!$G$9+СВЦЭМ!$D$10+'СЕТ СН'!$G$5-'СЕТ СН'!$G$17</f>
        <v>4459.62094342</v>
      </c>
      <c r="K66" s="36">
        <f>SUMIFS(СВЦЭМ!$C$34:$C$777,СВЦЭМ!$A$34:$A$777,$A66,СВЦЭМ!$B$34:$B$777,K$47)+'СЕТ СН'!$G$9+СВЦЭМ!$D$10+'СЕТ СН'!$G$5-'СЕТ СН'!$G$17</f>
        <v>4436.7942527599998</v>
      </c>
      <c r="L66" s="36">
        <f>SUMIFS(СВЦЭМ!$C$34:$C$777,СВЦЭМ!$A$34:$A$777,$A66,СВЦЭМ!$B$34:$B$777,L$47)+'СЕТ СН'!$G$9+СВЦЭМ!$D$10+'СЕТ СН'!$G$5-'СЕТ СН'!$G$17</f>
        <v>4439.3006916300001</v>
      </c>
      <c r="M66" s="36">
        <f>SUMIFS(СВЦЭМ!$C$34:$C$777,СВЦЭМ!$A$34:$A$777,$A66,СВЦЭМ!$B$34:$B$777,M$47)+'СЕТ СН'!$G$9+СВЦЭМ!$D$10+'СЕТ СН'!$G$5-'СЕТ СН'!$G$17</f>
        <v>4439.0996663199994</v>
      </c>
      <c r="N66" s="36">
        <f>SUMIFS(СВЦЭМ!$C$34:$C$777,СВЦЭМ!$A$34:$A$777,$A66,СВЦЭМ!$B$34:$B$777,N$47)+'СЕТ СН'!$G$9+СВЦЭМ!$D$10+'СЕТ СН'!$G$5-'СЕТ СН'!$G$17</f>
        <v>4415.3589199200005</v>
      </c>
      <c r="O66" s="36">
        <f>SUMIFS(СВЦЭМ!$C$34:$C$777,СВЦЭМ!$A$34:$A$777,$A66,СВЦЭМ!$B$34:$B$777,O$47)+'СЕТ СН'!$G$9+СВЦЭМ!$D$10+'СЕТ СН'!$G$5-'СЕТ СН'!$G$17</f>
        <v>4341.17116472</v>
      </c>
      <c r="P66" s="36">
        <f>SUMIFS(СВЦЭМ!$C$34:$C$777,СВЦЭМ!$A$34:$A$777,$A66,СВЦЭМ!$B$34:$B$777,P$47)+'СЕТ СН'!$G$9+СВЦЭМ!$D$10+'СЕТ СН'!$G$5-'СЕТ СН'!$G$17</f>
        <v>4272.7775545300001</v>
      </c>
      <c r="Q66" s="36">
        <f>SUMIFS(СВЦЭМ!$C$34:$C$777,СВЦЭМ!$A$34:$A$777,$A66,СВЦЭМ!$B$34:$B$777,Q$47)+'СЕТ СН'!$G$9+СВЦЭМ!$D$10+'СЕТ СН'!$G$5-'СЕТ СН'!$G$17</f>
        <v>4270.4841469900002</v>
      </c>
      <c r="R66" s="36">
        <f>SUMIFS(СВЦЭМ!$C$34:$C$777,СВЦЭМ!$A$34:$A$777,$A66,СВЦЭМ!$B$34:$B$777,R$47)+'СЕТ СН'!$G$9+СВЦЭМ!$D$10+'СЕТ СН'!$G$5-'СЕТ СН'!$G$17</f>
        <v>4286.2567934899998</v>
      </c>
      <c r="S66" s="36">
        <f>SUMIFS(СВЦЭМ!$C$34:$C$777,СВЦЭМ!$A$34:$A$777,$A66,СВЦЭМ!$B$34:$B$777,S$47)+'СЕТ СН'!$G$9+СВЦЭМ!$D$10+'СЕТ СН'!$G$5-'СЕТ СН'!$G$17</f>
        <v>4255.9804418399999</v>
      </c>
      <c r="T66" s="36">
        <f>SUMIFS(СВЦЭМ!$C$34:$C$777,СВЦЭМ!$A$34:$A$777,$A66,СВЦЭМ!$B$34:$B$777,T$47)+'СЕТ СН'!$G$9+СВЦЭМ!$D$10+'СЕТ СН'!$G$5-'СЕТ СН'!$G$17</f>
        <v>4246.1567552099996</v>
      </c>
      <c r="U66" s="36">
        <f>SUMIFS(СВЦЭМ!$C$34:$C$777,СВЦЭМ!$A$34:$A$777,$A66,СВЦЭМ!$B$34:$B$777,U$47)+'СЕТ СН'!$G$9+СВЦЭМ!$D$10+'СЕТ СН'!$G$5-'СЕТ СН'!$G$17</f>
        <v>4232.4144107399998</v>
      </c>
      <c r="V66" s="36">
        <f>SUMIFS(СВЦЭМ!$C$34:$C$777,СВЦЭМ!$A$34:$A$777,$A66,СВЦЭМ!$B$34:$B$777,V$47)+'СЕТ СН'!$G$9+СВЦЭМ!$D$10+'СЕТ СН'!$G$5-'СЕТ СН'!$G$17</f>
        <v>4253.6267588999999</v>
      </c>
      <c r="W66" s="36">
        <f>SUMIFS(СВЦЭМ!$C$34:$C$777,СВЦЭМ!$A$34:$A$777,$A66,СВЦЭМ!$B$34:$B$777,W$47)+'СЕТ СН'!$G$9+СВЦЭМ!$D$10+'СЕТ СН'!$G$5-'СЕТ СН'!$G$17</f>
        <v>4272.3009039799999</v>
      </c>
      <c r="X66" s="36">
        <f>SUMIFS(СВЦЭМ!$C$34:$C$777,СВЦЭМ!$A$34:$A$777,$A66,СВЦЭМ!$B$34:$B$777,X$47)+'СЕТ СН'!$G$9+СВЦЭМ!$D$10+'СЕТ СН'!$G$5-'СЕТ СН'!$G$17</f>
        <v>4297.5606139199999</v>
      </c>
      <c r="Y66" s="36">
        <f>SUMIFS(СВЦЭМ!$C$34:$C$777,СВЦЭМ!$A$34:$A$777,$A66,СВЦЭМ!$B$34:$B$777,Y$47)+'СЕТ СН'!$G$9+СВЦЭМ!$D$10+'СЕТ СН'!$G$5-'СЕТ СН'!$G$17</f>
        <v>4384.5130105899998</v>
      </c>
    </row>
    <row r="67" spans="1:27" ht="15.75" x14ac:dyDescent="0.2">
      <c r="A67" s="35">
        <f t="shared" si="1"/>
        <v>43424</v>
      </c>
      <c r="B67" s="36">
        <f>SUMIFS(СВЦЭМ!$C$34:$C$777,СВЦЭМ!$A$34:$A$777,$A67,СВЦЭМ!$B$34:$B$777,B$47)+'СЕТ СН'!$G$9+СВЦЭМ!$D$10+'СЕТ СН'!$G$5-'СЕТ СН'!$G$17</f>
        <v>4382.3838503799998</v>
      </c>
      <c r="C67" s="36">
        <f>SUMIFS(СВЦЭМ!$C$34:$C$777,СВЦЭМ!$A$34:$A$777,$A67,СВЦЭМ!$B$34:$B$777,C$47)+'СЕТ СН'!$G$9+СВЦЭМ!$D$10+'СЕТ СН'!$G$5-'СЕТ СН'!$G$17</f>
        <v>4468.8784563199997</v>
      </c>
      <c r="D67" s="36">
        <f>SUMIFS(СВЦЭМ!$C$34:$C$777,СВЦЭМ!$A$34:$A$777,$A67,СВЦЭМ!$B$34:$B$777,D$47)+'СЕТ СН'!$G$9+СВЦЭМ!$D$10+'СЕТ СН'!$G$5-'СЕТ СН'!$G$17</f>
        <v>4561.7198212699996</v>
      </c>
      <c r="E67" s="36">
        <f>SUMIFS(СВЦЭМ!$C$34:$C$777,СВЦЭМ!$A$34:$A$777,$A67,СВЦЭМ!$B$34:$B$777,E$47)+'СЕТ СН'!$G$9+СВЦЭМ!$D$10+'СЕТ СН'!$G$5-'СЕТ СН'!$G$17</f>
        <v>4566.25210814</v>
      </c>
      <c r="F67" s="36">
        <f>SUMIFS(СВЦЭМ!$C$34:$C$777,СВЦЭМ!$A$34:$A$777,$A67,СВЦЭМ!$B$34:$B$777,F$47)+'СЕТ СН'!$G$9+СВЦЭМ!$D$10+'СЕТ СН'!$G$5-'СЕТ СН'!$G$17</f>
        <v>4564.7721501900005</v>
      </c>
      <c r="G67" s="36">
        <f>SUMIFS(СВЦЭМ!$C$34:$C$777,СВЦЭМ!$A$34:$A$777,$A67,СВЦЭМ!$B$34:$B$777,G$47)+'СЕТ СН'!$G$9+СВЦЭМ!$D$10+'СЕТ СН'!$G$5-'СЕТ СН'!$G$17</f>
        <v>4555.5827773800002</v>
      </c>
      <c r="H67" s="36">
        <f>SUMIFS(СВЦЭМ!$C$34:$C$777,СВЦЭМ!$A$34:$A$777,$A67,СВЦЭМ!$B$34:$B$777,H$47)+'СЕТ СН'!$G$9+СВЦЭМ!$D$10+'СЕТ СН'!$G$5-'СЕТ СН'!$G$17</f>
        <v>4463.6926654200006</v>
      </c>
      <c r="I67" s="36">
        <f>SUMIFS(СВЦЭМ!$C$34:$C$777,СВЦЭМ!$A$34:$A$777,$A67,СВЦЭМ!$B$34:$B$777,I$47)+'СЕТ СН'!$G$9+СВЦЭМ!$D$10+'СЕТ СН'!$G$5-'СЕТ СН'!$G$17</f>
        <v>4414.4312999799995</v>
      </c>
      <c r="J67" s="36">
        <f>SUMIFS(СВЦЭМ!$C$34:$C$777,СВЦЭМ!$A$34:$A$777,$A67,СВЦЭМ!$B$34:$B$777,J$47)+'СЕТ СН'!$G$9+СВЦЭМ!$D$10+'СЕТ СН'!$G$5-'СЕТ СН'!$G$17</f>
        <v>4390.5113716900005</v>
      </c>
      <c r="K67" s="36">
        <f>SUMIFS(СВЦЭМ!$C$34:$C$777,СВЦЭМ!$A$34:$A$777,$A67,СВЦЭМ!$B$34:$B$777,K$47)+'СЕТ СН'!$G$9+СВЦЭМ!$D$10+'СЕТ СН'!$G$5-'СЕТ СН'!$G$17</f>
        <v>4377.4837867199994</v>
      </c>
      <c r="L67" s="36">
        <f>SUMIFS(СВЦЭМ!$C$34:$C$777,СВЦЭМ!$A$34:$A$777,$A67,СВЦЭМ!$B$34:$B$777,L$47)+'СЕТ СН'!$G$9+СВЦЭМ!$D$10+'СЕТ СН'!$G$5-'СЕТ СН'!$G$17</f>
        <v>4383.87723998</v>
      </c>
      <c r="M67" s="36">
        <f>SUMIFS(СВЦЭМ!$C$34:$C$777,СВЦЭМ!$A$34:$A$777,$A67,СВЦЭМ!$B$34:$B$777,M$47)+'СЕТ СН'!$G$9+СВЦЭМ!$D$10+'СЕТ СН'!$G$5-'СЕТ СН'!$G$17</f>
        <v>4384.5381834899999</v>
      </c>
      <c r="N67" s="36">
        <f>SUMIFS(СВЦЭМ!$C$34:$C$777,СВЦЭМ!$A$34:$A$777,$A67,СВЦЭМ!$B$34:$B$777,N$47)+'СЕТ СН'!$G$9+СВЦЭМ!$D$10+'СЕТ СН'!$G$5-'СЕТ СН'!$G$17</f>
        <v>4355.2226257399998</v>
      </c>
      <c r="O67" s="36">
        <f>SUMIFS(СВЦЭМ!$C$34:$C$777,СВЦЭМ!$A$34:$A$777,$A67,СВЦЭМ!$B$34:$B$777,O$47)+'СЕТ СН'!$G$9+СВЦЭМ!$D$10+'СЕТ СН'!$G$5-'СЕТ СН'!$G$17</f>
        <v>4337.0359696200003</v>
      </c>
      <c r="P67" s="36">
        <f>SUMIFS(СВЦЭМ!$C$34:$C$777,СВЦЭМ!$A$34:$A$777,$A67,СВЦЭМ!$B$34:$B$777,P$47)+'СЕТ СН'!$G$9+СВЦЭМ!$D$10+'СЕТ СН'!$G$5-'СЕТ СН'!$G$17</f>
        <v>4247.2092222299998</v>
      </c>
      <c r="Q67" s="36">
        <f>SUMIFS(СВЦЭМ!$C$34:$C$777,СВЦЭМ!$A$34:$A$777,$A67,СВЦЭМ!$B$34:$B$777,Q$47)+'СЕТ СН'!$G$9+СВЦЭМ!$D$10+'СЕТ СН'!$G$5-'СЕТ СН'!$G$17</f>
        <v>4232.4516354899997</v>
      </c>
      <c r="R67" s="36">
        <f>SUMIFS(СВЦЭМ!$C$34:$C$777,СВЦЭМ!$A$34:$A$777,$A67,СВЦЭМ!$B$34:$B$777,R$47)+'СЕТ СН'!$G$9+СВЦЭМ!$D$10+'СЕТ СН'!$G$5-'СЕТ СН'!$G$17</f>
        <v>4259.3579249599998</v>
      </c>
      <c r="S67" s="36">
        <f>SUMIFS(СВЦЭМ!$C$34:$C$777,СВЦЭМ!$A$34:$A$777,$A67,СВЦЭМ!$B$34:$B$777,S$47)+'СЕТ СН'!$G$9+СВЦЭМ!$D$10+'СЕТ СН'!$G$5-'СЕТ СН'!$G$17</f>
        <v>4231.9727315</v>
      </c>
      <c r="T67" s="36">
        <f>SUMIFS(СВЦЭМ!$C$34:$C$777,СВЦЭМ!$A$34:$A$777,$A67,СВЦЭМ!$B$34:$B$777,T$47)+'СЕТ СН'!$G$9+СВЦЭМ!$D$10+'СЕТ СН'!$G$5-'СЕТ СН'!$G$17</f>
        <v>4197.4396975299996</v>
      </c>
      <c r="U67" s="36">
        <f>SUMIFS(СВЦЭМ!$C$34:$C$777,СВЦЭМ!$A$34:$A$777,$A67,СВЦЭМ!$B$34:$B$777,U$47)+'СЕТ СН'!$G$9+СВЦЭМ!$D$10+'СЕТ СН'!$G$5-'СЕТ СН'!$G$17</f>
        <v>4201.5161241599999</v>
      </c>
      <c r="V67" s="36">
        <f>SUMIFS(СВЦЭМ!$C$34:$C$777,СВЦЭМ!$A$34:$A$777,$A67,СВЦЭМ!$B$34:$B$777,V$47)+'СЕТ СН'!$G$9+СВЦЭМ!$D$10+'СЕТ СН'!$G$5-'СЕТ СН'!$G$17</f>
        <v>4217.7737843699997</v>
      </c>
      <c r="W67" s="36">
        <f>SUMIFS(СВЦЭМ!$C$34:$C$777,СВЦЭМ!$A$34:$A$777,$A67,СВЦЭМ!$B$34:$B$777,W$47)+'СЕТ СН'!$G$9+СВЦЭМ!$D$10+'СЕТ СН'!$G$5-'СЕТ СН'!$G$17</f>
        <v>4221.2335983499997</v>
      </c>
      <c r="X67" s="36">
        <f>SUMIFS(СВЦЭМ!$C$34:$C$777,СВЦЭМ!$A$34:$A$777,$A67,СВЦЭМ!$B$34:$B$777,X$47)+'СЕТ СН'!$G$9+СВЦЭМ!$D$10+'СЕТ СН'!$G$5-'СЕТ СН'!$G$17</f>
        <v>4230.8429874000003</v>
      </c>
      <c r="Y67" s="36">
        <f>SUMIFS(СВЦЭМ!$C$34:$C$777,СВЦЭМ!$A$34:$A$777,$A67,СВЦЭМ!$B$34:$B$777,Y$47)+'СЕТ СН'!$G$9+СВЦЭМ!$D$10+'СЕТ СН'!$G$5-'СЕТ СН'!$G$17</f>
        <v>4315.7417618399995</v>
      </c>
    </row>
    <row r="68" spans="1:27" ht="15.75" x14ac:dyDescent="0.2">
      <c r="A68" s="35">
        <f t="shared" si="1"/>
        <v>43425</v>
      </c>
      <c r="B68" s="36">
        <f>SUMIFS(СВЦЭМ!$C$34:$C$777,СВЦЭМ!$A$34:$A$777,$A68,СВЦЭМ!$B$34:$B$777,B$47)+'СЕТ СН'!$G$9+СВЦЭМ!$D$10+'СЕТ СН'!$G$5-'СЕТ СН'!$G$17</f>
        <v>4370.30599368</v>
      </c>
      <c r="C68" s="36">
        <f>SUMIFS(СВЦЭМ!$C$34:$C$777,СВЦЭМ!$A$34:$A$777,$A68,СВЦЭМ!$B$34:$B$777,C$47)+'СЕТ СН'!$G$9+СВЦЭМ!$D$10+'СЕТ СН'!$G$5-'СЕТ СН'!$G$17</f>
        <v>4452.0043361400003</v>
      </c>
      <c r="D68" s="36">
        <f>SUMIFS(СВЦЭМ!$C$34:$C$777,СВЦЭМ!$A$34:$A$777,$A68,СВЦЭМ!$B$34:$B$777,D$47)+'СЕТ СН'!$G$9+СВЦЭМ!$D$10+'СЕТ СН'!$G$5-'СЕТ СН'!$G$17</f>
        <v>4549.8890036800003</v>
      </c>
      <c r="E68" s="36">
        <f>SUMIFS(СВЦЭМ!$C$34:$C$777,СВЦЭМ!$A$34:$A$777,$A68,СВЦЭМ!$B$34:$B$777,E$47)+'СЕТ СН'!$G$9+СВЦЭМ!$D$10+'СЕТ СН'!$G$5-'СЕТ СН'!$G$17</f>
        <v>4550.18951337</v>
      </c>
      <c r="F68" s="36">
        <f>SUMIFS(СВЦЭМ!$C$34:$C$777,СВЦЭМ!$A$34:$A$777,$A68,СВЦЭМ!$B$34:$B$777,F$47)+'СЕТ СН'!$G$9+СВЦЭМ!$D$10+'СЕТ СН'!$G$5-'СЕТ СН'!$G$17</f>
        <v>4551.7798864400002</v>
      </c>
      <c r="G68" s="36">
        <f>SUMIFS(СВЦЭМ!$C$34:$C$777,СВЦЭМ!$A$34:$A$777,$A68,СВЦЭМ!$B$34:$B$777,G$47)+'СЕТ СН'!$G$9+СВЦЭМ!$D$10+'СЕТ СН'!$G$5-'СЕТ СН'!$G$17</f>
        <v>4558.5349812800005</v>
      </c>
      <c r="H68" s="36">
        <f>SUMIFS(СВЦЭМ!$C$34:$C$777,СВЦЭМ!$A$34:$A$777,$A68,СВЦЭМ!$B$34:$B$777,H$47)+'СЕТ СН'!$G$9+СВЦЭМ!$D$10+'СЕТ СН'!$G$5-'СЕТ СН'!$G$17</f>
        <v>4521.8741588399998</v>
      </c>
      <c r="I68" s="36">
        <f>SUMIFS(СВЦЭМ!$C$34:$C$777,СВЦЭМ!$A$34:$A$777,$A68,СВЦЭМ!$B$34:$B$777,I$47)+'СЕТ СН'!$G$9+СВЦЭМ!$D$10+'СЕТ СН'!$G$5-'СЕТ СН'!$G$17</f>
        <v>4463.2221567500001</v>
      </c>
      <c r="J68" s="36">
        <f>SUMIFS(СВЦЭМ!$C$34:$C$777,СВЦЭМ!$A$34:$A$777,$A68,СВЦЭМ!$B$34:$B$777,J$47)+'СЕТ СН'!$G$9+СВЦЭМ!$D$10+'СЕТ СН'!$G$5-'СЕТ СН'!$G$17</f>
        <v>4449.4277453900004</v>
      </c>
      <c r="K68" s="36">
        <f>SUMIFS(СВЦЭМ!$C$34:$C$777,СВЦЭМ!$A$34:$A$777,$A68,СВЦЭМ!$B$34:$B$777,K$47)+'СЕТ СН'!$G$9+СВЦЭМ!$D$10+'СЕТ СН'!$G$5-'СЕТ СН'!$G$17</f>
        <v>4444.6196171199999</v>
      </c>
      <c r="L68" s="36">
        <f>SUMIFS(СВЦЭМ!$C$34:$C$777,СВЦЭМ!$A$34:$A$777,$A68,СВЦЭМ!$B$34:$B$777,L$47)+'СЕТ СН'!$G$9+СВЦЭМ!$D$10+'СЕТ СН'!$G$5-'СЕТ СН'!$G$17</f>
        <v>4443.5104592300004</v>
      </c>
      <c r="M68" s="36">
        <f>SUMIFS(СВЦЭМ!$C$34:$C$777,СВЦЭМ!$A$34:$A$777,$A68,СВЦЭМ!$B$34:$B$777,M$47)+'СЕТ СН'!$G$9+СВЦЭМ!$D$10+'СЕТ СН'!$G$5-'СЕТ СН'!$G$17</f>
        <v>4434.9952803699998</v>
      </c>
      <c r="N68" s="36">
        <f>SUMIFS(СВЦЭМ!$C$34:$C$777,СВЦЭМ!$A$34:$A$777,$A68,СВЦЭМ!$B$34:$B$777,N$47)+'СЕТ СН'!$G$9+СВЦЭМ!$D$10+'СЕТ СН'!$G$5-'СЕТ СН'!$G$17</f>
        <v>4393.5075404299996</v>
      </c>
      <c r="O68" s="36">
        <f>SUMIFS(СВЦЭМ!$C$34:$C$777,СВЦЭМ!$A$34:$A$777,$A68,СВЦЭМ!$B$34:$B$777,O$47)+'СЕТ СН'!$G$9+СВЦЭМ!$D$10+'СЕТ СН'!$G$5-'СЕТ СН'!$G$17</f>
        <v>4325.1938123299997</v>
      </c>
      <c r="P68" s="36">
        <f>SUMIFS(СВЦЭМ!$C$34:$C$777,СВЦЭМ!$A$34:$A$777,$A68,СВЦЭМ!$B$34:$B$777,P$47)+'СЕТ СН'!$G$9+СВЦЭМ!$D$10+'СЕТ СН'!$G$5-'СЕТ СН'!$G$17</f>
        <v>4243.0634262399999</v>
      </c>
      <c r="Q68" s="36">
        <f>SUMIFS(СВЦЭМ!$C$34:$C$777,СВЦЭМ!$A$34:$A$777,$A68,СВЦЭМ!$B$34:$B$777,Q$47)+'СЕТ СН'!$G$9+СВЦЭМ!$D$10+'СЕТ СН'!$G$5-'СЕТ СН'!$G$17</f>
        <v>4222.5474978499997</v>
      </c>
      <c r="R68" s="36">
        <f>SUMIFS(СВЦЭМ!$C$34:$C$777,СВЦЭМ!$A$34:$A$777,$A68,СВЦЭМ!$B$34:$B$777,R$47)+'СЕТ СН'!$G$9+СВЦЭМ!$D$10+'СЕТ СН'!$G$5-'СЕТ СН'!$G$17</f>
        <v>4235.4275438599998</v>
      </c>
      <c r="S68" s="36">
        <f>SUMIFS(СВЦЭМ!$C$34:$C$777,СВЦЭМ!$A$34:$A$777,$A68,СВЦЭМ!$B$34:$B$777,S$47)+'СЕТ СН'!$G$9+СВЦЭМ!$D$10+'СЕТ СН'!$G$5-'СЕТ СН'!$G$17</f>
        <v>4216.9712899199994</v>
      </c>
      <c r="T68" s="36">
        <f>SUMIFS(СВЦЭМ!$C$34:$C$777,СВЦЭМ!$A$34:$A$777,$A68,СВЦЭМ!$B$34:$B$777,T$47)+'СЕТ СН'!$G$9+СВЦЭМ!$D$10+'СЕТ СН'!$G$5-'СЕТ СН'!$G$17</f>
        <v>4178.0498910899996</v>
      </c>
      <c r="U68" s="36">
        <f>SUMIFS(СВЦЭМ!$C$34:$C$777,СВЦЭМ!$A$34:$A$777,$A68,СВЦЭМ!$B$34:$B$777,U$47)+'СЕТ СН'!$G$9+СВЦЭМ!$D$10+'СЕТ СН'!$G$5-'СЕТ СН'!$G$17</f>
        <v>4179.6027399100003</v>
      </c>
      <c r="V68" s="36">
        <f>SUMIFS(СВЦЭМ!$C$34:$C$777,СВЦЭМ!$A$34:$A$777,$A68,СВЦЭМ!$B$34:$B$777,V$47)+'СЕТ СН'!$G$9+СВЦЭМ!$D$10+'СЕТ СН'!$G$5-'СЕТ СН'!$G$17</f>
        <v>4199.7635757600001</v>
      </c>
      <c r="W68" s="36">
        <f>SUMIFS(СВЦЭМ!$C$34:$C$777,СВЦЭМ!$A$34:$A$777,$A68,СВЦЭМ!$B$34:$B$777,W$47)+'СЕТ СН'!$G$9+СВЦЭМ!$D$10+'СЕТ СН'!$G$5-'СЕТ СН'!$G$17</f>
        <v>4209.7806211999996</v>
      </c>
      <c r="X68" s="36">
        <f>SUMIFS(СВЦЭМ!$C$34:$C$777,СВЦЭМ!$A$34:$A$777,$A68,СВЦЭМ!$B$34:$B$777,X$47)+'СЕТ СН'!$G$9+СВЦЭМ!$D$10+'СЕТ СН'!$G$5-'СЕТ СН'!$G$17</f>
        <v>4232.0121857899994</v>
      </c>
      <c r="Y68" s="36">
        <f>SUMIFS(СВЦЭМ!$C$34:$C$777,СВЦЭМ!$A$34:$A$777,$A68,СВЦЭМ!$B$34:$B$777,Y$47)+'СЕТ СН'!$G$9+СВЦЭМ!$D$10+'СЕТ СН'!$G$5-'СЕТ СН'!$G$17</f>
        <v>4324.2640767699995</v>
      </c>
    </row>
    <row r="69" spans="1:27" ht="15.75" x14ac:dyDescent="0.2">
      <c r="A69" s="35">
        <f t="shared" si="1"/>
        <v>43426</v>
      </c>
      <c r="B69" s="36">
        <f>SUMIFS(СВЦЭМ!$C$34:$C$777,СВЦЭМ!$A$34:$A$777,$A69,СВЦЭМ!$B$34:$B$777,B$47)+'СЕТ СН'!$G$9+СВЦЭМ!$D$10+'СЕТ СН'!$G$5-'СЕТ СН'!$G$17</f>
        <v>4429.9729170599994</v>
      </c>
      <c r="C69" s="36">
        <f>SUMIFS(СВЦЭМ!$C$34:$C$777,СВЦЭМ!$A$34:$A$777,$A69,СВЦЭМ!$B$34:$B$777,C$47)+'СЕТ СН'!$G$9+СВЦЭМ!$D$10+'СЕТ СН'!$G$5-'СЕТ СН'!$G$17</f>
        <v>4525.7355738899996</v>
      </c>
      <c r="D69" s="36">
        <f>SUMIFS(СВЦЭМ!$C$34:$C$777,СВЦЭМ!$A$34:$A$777,$A69,СВЦЭМ!$B$34:$B$777,D$47)+'СЕТ СН'!$G$9+СВЦЭМ!$D$10+'СЕТ СН'!$G$5-'СЕТ СН'!$G$17</f>
        <v>4641.6287760100004</v>
      </c>
      <c r="E69" s="36">
        <f>SUMIFS(СВЦЭМ!$C$34:$C$777,СВЦЭМ!$A$34:$A$777,$A69,СВЦЭМ!$B$34:$B$777,E$47)+'СЕТ СН'!$G$9+СВЦЭМ!$D$10+'СЕТ СН'!$G$5-'СЕТ СН'!$G$17</f>
        <v>4653.0824348799997</v>
      </c>
      <c r="F69" s="36">
        <f>SUMIFS(СВЦЭМ!$C$34:$C$777,СВЦЭМ!$A$34:$A$777,$A69,СВЦЭМ!$B$34:$B$777,F$47)+'СЕТ СН'!$G$9+СВЦЭМ!$D$10+'СЕТ СН'!$G$5-'СЕТ СН'!$G$17</f>
        <v>4649.4657923699997</v>
      </c>
      <c r="G69" s="36">
        <f>SUMIFS(СВЦЭМ!$C$34:$C$777,СВЦЭМ!$A$34:$A$777,$A69,СВЦЭМ!$B$34:$B$777,G$47)+'СЕТ СН'!$G$9+СВЦЭМ!$D$10+'СЕТ СН'!$G$5-'СЕТ СН'!$G$17</f>
        <v>4623.5109886800001</v>
      </c>
      <c r="H69" s="36">
        <f>SUMIFS(СВЦЭМ!$C$34:$C$777,СВЦЭМ!$A$34:$A$777,$A69,СВЦЭМ!$B$34:$B$777,H$47)+'СЕТ СН'!$G$9+СВЦЭМ!$D$10+'СЕТ СН'!$G$5-'СЕТ СН'!$G$17</f>
        <v>4531.9864827299998</v>
      </c>
      <c r="I69" s="36">
        <f>SUMIFS(СВЦЭМ!$C$34:$C$777,СВЦЭМ!$A$34:$A$777,$A69,СВЦЭМ!$B$34:$B$777,I$47)+'СЕТ СН'!$G$9+СВЦЭМ!$D$10+'СЕТ СН'!$G$5-'СЕТ СН'!$G$17</f>
        <v>4469.1695736600004</v>
      </c>
      <c r="J69" s="36">
        <f>SUMIFS(СВЦЭМ!$C$34:$C$777,СВЦЭМ!$A$34:$A$777,$A69,СВЦЭМ!$B$34:$B$777,J$47)+'СЕТ СН'!$G$9+СВЦЭМ!$D$10+'СЕТ СН'!$G$5-'СЕТ СН'!$G$17</f>
        <v>4452.84809193</v>
      </c>
      <c r="K69" s="36">
        <f>SUMIFS(СВЦЭМ!$C$34:$C$777,СВЦЭМ!$A$34:$A$777,$A69,СВЦЭМ!$B$34:$B$777,K$47)+'СЕТ СН'!$G$9+СВЦЭМ!$D$10+'СЕТ СН'!$G$5-'СЕТ СН'!$G$17</f>
        <v>4452.3547685000003</v>
      </c>
      <c r="L69" s="36">
        <f>SUMIFS(СВЦЭМ!$C$34:$C$777,СВЦЭМ!$A$34:$A$777,$A69,СВЦЭМ!$B$34:$B$777,L$47)+'СЕТ СН'!$G$9+СВЦЭМ!$D$10+'СЕТ СН'!$G$5-'СЕТ СН'!$G$17</f>
        <v>4477.28443677</v>
      </c>
      <c r="M69" s="36">
        <f>SUMIFS(СВЦЭМ!$C$34:$C$777,СВЦЭМ!$A$34:$A$777,$A69,СВЦЭМ!$B$34:$B$777,M$47)+'СЕТ СН'!$G$9+СВЦЭМ!$D$10+'СЕТ СН'!$G$5-'СЕТ СН'!$G$17</f>
        <v>4460.4860345500001</v>
      </c>
      <c r="N69" s="36">
        <f>SUMIFS(СВЦЭМ!$C$34:$C$777,СВЦЭМ!$A$34:$A$777,$A69,СВЦЭМ!$B$34:$B$777,N$47)+'СЕТ СН'!$G$9+СВЦЭМ!$D$10+'СЕТ СН'!$G$5-'СЕТ СН'!$G$17</f>
        <v>4405.5428019199999</v>
      </c>
      <c r="O69" s="36">
        <f>SUMIFS(СВЦЭМ!$C$34:$C$777,СВЦЭМ!$A$34:$A$777,$A69,СВЦЭМ!$B$34:$B$777,O$47)+'СЕТ СН'!$G$9+СВЦЭМ!$D$10+'СЕТ СН'!$G$5-'СЕТ СН'!$G$17</f>
        <v>4300.3997931200001</v>
      </c>
      <c r="P69" s="36">
        <f>SUMIFS(СВЦЭМ!$C$34:$C$777,СВЦЭМ!$A$34:$A$777,$A69,СВЦЭМ!$B$34:$B$777,P$47)+'СЕТ СН'!$G$9+СВЦЭМ!$D$10+'СЕТ СН'!$G$5-'СЕТ СН'!$G$17</f>
        <v>4219.9793246700001</v>
      </c>
      <c r="Q69" s="36">
        <f>SUMIFS(СВЦЭМ!$C$34:$C$777,СВЦЭМ!$A$34:$A$777,$A69,СВЦЭМ!$B$34:$B$777,Q$47)+'СЕТ СН'!$G$9+СВЦЭМ!$D$10+'СЕТ СН'!$G$5-'СЕТ СН'!$G$17</f>
        <v>4206.92583698</v>
      </c>
      <c r="R69" s="36">
        <f>SUMIFS(СВЦЭМ!$C$34:$C$777,СВЦЭМ!$A$34:$A$777,$A69,СВЦЭМ!$B$34:$B$777,R$47)+'СЕТ СН'!$G$9+СВЦЭМ!$D$10+'СЕТ СН'!$G$5-'СЕТ СН'!$G$17</f>
        <v>4228.7572053100002</v>
      </c>
      <c r="S69" s="36">
        <f>SUMIFS(СВЦЭМ!$C$34:$C$777,СВЦЭМ!$A$34:$A$777,$A69,СВЦЭМ!$B$34:$B$777,S$47)+'СЕТ СН'!$G$9+СВЦЭМ!$D$10+'СЕТ СН'!$G$5-'СЕТ СН'!$G$17</f>
        <v>4205.2720083499999</v>
      </c>
      <c r="T69" s="36">
        <f>SUMIFS(СВЦЭМ!$C$34:$C$777,СВЦЭМ!$A$34:$A$777,$A69,СВЦЭМ!$B$34:$B$777,T$47)+'СЕТ СН'!$G$9+СВЦЭМ!$D$10+'СЕТ СН'!$G$5-'СЕТ СН'!$G$17</f>
        <v>4167.74948167</v>
      </c>
      <c r="U69" s="36">
        <f>SUMIFS(СВЦЭМ!$C$34:$C$777,СВЦЭМ!$A$34:$A$777,$A69,СВЦЭМ!$B$34:$B$777,U$47)+'СЕТ СН'!$G$9+СВЦЭМ!$D$10+'СЕТ СН'!$G$5-'СЕТ СН'!$G$17</f>
        <v>4162.3394241300002</v>
      </c>
      <c r="V69" s="36">
        <f>SUMIFS(СВЦЭМ!$C$34:$C$777,СВЦЭМ!$A$34:$A$777,$A69,СВЦЭМ!$B$34:$B$777,V$47)+'СЕТ СН'!$G$9+СВЦЭМ!$D$10+'СЕТ СН'!$G$5-'СЕТ СН'!$G$17</f>
        <v>4177.0866653100002</v>
      </c>
      <c r="W69" s="36">
        <f>SUMIFS(СВЦЭМ!$C$34:$C$777,СВЦЭМ!$A$34:$A$777,$A69,СВЦЭМ!$B$34:$B$777,W$47)+'СЕТ СН'!$G$9+СВЦЭМ!$D$10+'СЕТ СН'!$G$5-'СЕТ СН'!$G$17</f>
        <v>4186.0131775600003</v>
      </c>
      <c r="X69" s="36">
        <f>SUMIFS(СВЦЭМ!$C$34:$C$777,СВЦЭМ!$A$34:$A$777,$A69,СВЦЭМ!$B$34:$B$777,X$47)+'СЕТ СН'!$G$9+СВЦЭМ!$D$10+'СЕТ СН'!$G$5-'СЕТ СН'!$G$17</f>
        <v>4201.9616876299997</v>
      </c>
      <c r="Y69" s="36">
        <f>SUMIFS(СВЦЭМ!$C$34:$C$777,СВЦЭМ!$A$34:$A$777,$A69,СВЦЭМ!$B$34:$B$777,Y$47)+'СЕТ СН'!$G$9+СВЦЭМ!$D$10+'СЕТ СН'!$G$5-'СЕТ СН'!$G$17</f>
        <v>4289.17007216</v>
      </c>
    </row>
    <row r="70" spans="1:27" ht="15.75" x14ac:dyDescent="0.2">
      <c r="A70" s="35">
        <f t="shared" si="1"/>
        <v>43427</v>
      </c>
      <c r="B70" s="36">
        <f>SUMIFS(СВЦЭМ!$C$34:$C$777,СВЦЭМ!$A$34:$A$777,$A70,СВЦЭМ!$B$34:$B$777,B$47)+'СЕТ СН'!$G$9+СВЦЭМ!$D$10+'СЕТ СН'!$G$5-'СЕТ СН'!$G$17</f>
        <v>4443.1225246900003</v>
      </c>
      <c r="C70" s="36">
        <f>SUMIFS(СВЦЭМ!$C$34:$C$777,СВЦЭМ!$A$34:$A$777,$A70,СВЦЭМ!$B$34:$B$777,C$47)+'СЕТ СН'!$G$9+СВЦЭМ!$D$10+'СЕТ СН'!$G$5-'СЕТ СН'!$G$17</f>
        <v>4498.6187780499995</v>
      </c>
      <c r="D70" s="36">
        <f>SUMIFS(СВЦЭМ!$C$34:$C$777,СВЦЭМ!$A$34:$A$777,$A70,СВЦЭМ!$B$34:$B$777,D$47)+'СЕТ СН'!$G$9+СВЦЭМ!$D$10+'СЕТ СН'!$G$5-'СЕТ СН'!$G$17</f>
        <v>4540.73058365</v>
      </c>
      <c r="E70" s="36">
        <f>SUMIFS(СВЦЭМ!$C$34:$C$777,СВЦЭМ!$A$34:$A$777,$A70,СВЦЭМ!$B$34:$B$777,E$47)+'СЕТ СН'!$G$9+СВЦЭМ!$D$10+'СЕТ СН'!$G$5-'СЕТ СН'!$G$17</f>
        <v>4545.4928770100005</v>
      </c>
      <c r="F70" s="36">
        <f>SUMIFS(СВЦЭМ!$C$34:$C$777,СВЦЭМ!$A$34:$A$777,$A70,СВЦЭМ!$B$34:$B$777,F$47)+'СЕТ СН'!$G$9+СВЦЭМ!$D$10+'СЕТ СН'!$G$5-'СЕТ СН'!$G$17</f>
        <v>4542.81428796</v>
      </c>
      <c r="G70" s="36">
        <f>SUMIFS(СВЦЭМ!$C$34:$C$777,СВЦЭМ!$A$34:$A$777,$A70,СВЦЭМ!$B$34:$B$777,G$47)+'СЕТ СН'!$G$9+СВЦЭМ!$D$10+'СЕТ СН'!$G$5-'СЕТ СН'!$G$17</f>
        <v>4513.33968508</v>
      </c>
      <c r="H70" s="36">
        <f>SUMIFS(СВЦЭМ!$C$34:$C$777,СВЦЭМ!$A$34:$A$777,$A70,СВЦЭМ!$B$34:$B$777,H$47)+'СЕТ СН'!$G$9+СВЦЭМ!$D$10+'СЕТ СН'!$G$5-'СЕТ СН'!$G$17</f>
        <v>4443.3573684399998</v>
      </c>
      <c r="I70" s="36">
        <f>SUMIFS(СВЦЭМ!$C$34:$C$777,СВЦЭМ!$A$34:$A$777,$A70,СВЦЭМ!$B$34:$B$777,I$47)+'СЕТ СН'!$G$9+СВЦЭМ!$D$10+'СЕТ СН'!$G$5-'СЕТ СН'!$G$17</f>
        <v>4384.61403986</v>
      </c>
      <c r="J70" s="36">
        <f>SUMIFS(СВЦЭМ!$C$34:$C$777,СВЦЭМ!$A$34:$A$777,$A70,СВЦЭМ!$B$34:$B$777,J$47)+'СЕТ СН'!$G$9+СВЦЭМ!$D$10+'СЕТ СН'!$G$5-'СЕТ СН'!$G$17</f>
        <v>4363.6798856400001</v>
      </c>
      <c r="K70" s="36">
        <f>SUMIFS(СВЦЭМ!$C$34:$C$777,СВЦЭМ!$A$34:$A$777,$A70,СВЦЭМ!$B$34:$B$777,K$47)+'СЕТ СН'!$G$9+СВЦЭМ!$D$10+'СЕТ СН'!$G$5-'СЕТ СН'!$G$17</f>
        <v>4349.0370855399997</v>
      </c>
      <c r="L70" s="36">
        <f>SUMIFS(СВЦЭМ!$C$34:$C$777,СВЦЭМ!$A$34:$A$777,$A70,СВЦЭМ!$B$34:$B$777,L$47)+'СЕТ СН'!$G$9+СВЦЭМ!$D$10+'СЕТ СН'!$G$5-'СЕТ СН'!$G$17</f>
        <v>4340.3035537599999</v>
      </c>
      <c r="M70" s="36">
        <f>SUMIFS(СВЦЭМ!$C$34:$C$777,СВЦЭМ!$A$34:$A$777,$A70,СВЦЭМ!$B$34:$B$777,M$47)+'СЕТ СН'!$G$9+СВЦЭМ!$D$10+'СЕТ СН'!$G$5-'СЕТ СН'!$G$17</f>
        <v>4344.1006539</v>
      </c>
      <c r="N70" s="36">
        <f>SUMIFS(СВЦЭМ!$C$34:$C$777,СВЦЭМ!$A$34:$A$777,$A70,СВЦЭМ!$B$34:$B$777,N$47)+'СЕТ СН'!$G$9+СВЦЭМ!$D$10+'СЕТ СН'!$G$5-'СЕТ СН'!$G$17</f>
        <v>4357.06684804</v>
      </c>
      <c r="O70" s="36">
        <f>SUMIFS(СВЦЭМ!$C$34:$C$777,СВЦЭМ!$A$34:$A$777,$A70,СВЦЭМ!$B$34:$B$777,O$47)+'СЕТ СН'!$G$9+СВЦЭМ!$D$10+'СЕТ СН'!$G$5-'СЕТ СН'!$G$17</f>
        <v>4368.9993095600003</v>
      </c>
      <c r="P70" s="36">
        <f>SUMIFS(СВЦЭМ!$C$34:$C$777,СВЦЭМ!$A$34:$A$777,$A70,СВЦЭМ!$B$34:$B$777,P$47)+'СЕТ СН'!$G$9+СВЦЭМ!$D$10+'СЕТ СН'!$G$5-'СЕТ СН'!$G$17</f>
        <v>4381.9660424700005</v>
      </c>
      <c r="Q70" s="36">
        <f>SUMIFS(СВЦЭМ!$C$34:$C$777,СВЦЭМ!$A$34:$A$777,$A70,СВЦЭМ!$B$34:$B$777,Q$47)+'СЕТ СН'!$G$9+СВЦЭМ!$D$10+'СЕТ СН'!$G$5-'СЕТ СН'!$G$17</f>
        <v>4381.8521950300001</v>
      </c>
      <c r="R70" s="36">
        <f>SUMIFS(СВЦЭМ!$C$34:$C$777,СВЦЭМ!$A$34:$A$777,$A70,СВЦЭМ!$B$34:$B$777,R$47)+'СЕТ СН'!$G$9+СВЦЭМ!$D$10+'СЕТ СН'!$G$5-'СЕТ СН'!$G$17</f>
        <v>4401.9524534000002</v>
      </c>
      <c r="S70" s="36">
        <f>SUMIFS(СВЦЭМ!$C$34:$C$777,СВЦЭМ!$A$34:$A$777,$A70,СВЦЭМ!$B$34:$B$777,S$47)+'СЕТ СН'!$G$9+СВЦЭМ!$D$10+'СЕТ СН'!$G$5-'СЕТ СН'!$G$17</f>
        <v>4359.5146646599997</v>
      </c>
      <c r="T70" s="36">
        <f>SUMIFS(СВЦЭМ!$C$34:$C$777,СВЦЭМ!$A$34:$A$777,$A70,СВЦЭМ!$B$34:$B$777,T$47)+'СЕТ СН'!$G$9+СВЦЭМ!$D$10+'СЕТ СН'!$G$5-'СЕТ СН'!$G$17</f>
        <v>4318.5149696199996</v>
      </c>
      <c r="U70" s="36">
        <f>SUMIFS(СВЦЭМ!$C$34:$C$777,СВЦЭМ!$A$34:$A$777,$A70,СВЦЭМ!$B$34:$B$777,U$47)+'СЕТ СН'!$G$9+СВЦЭМ!$D$10+'СЕТ СН'!$G$5-'СЕТ СН'!$G$17</f>
        <v>4315.8665935999998</v>
      </c>
      <c r="V70" s="36">
        <f>SUMIFS(СВЦЭМ!$C$34:$C$777,СВЦЭМ!$A$34:$A$777,$A70,СВЦЭМ!$B$34:$B$777,V$47)+'СЕТ СН'!$G$9+СВЦЭМ!$D$10+'СЕТ СН'!$G$5-'СЕТ СН'!$G$17</f>
        <v>4337.19929426</v>
      </c>
      <c r="W70" s="36">
        <f>SUMIFS(СВЦЭМ!$C$34:$C$777,СВЦЭМ!$A$34:$A$777,$A70,СВЦЭМ!$B$34:$B$777,W$47)+'СЕТ СН'!$G$9+СВЦЭМ!$D$10+'СЕТ СН'!$G$5-'СЕТ СН'!$G$17</f>
        <v>4343.9487599899994</v>
      </c>
      <c r="X70" s="36">
        <f>SUMIFS(СВЦЭМ!$C$34:$C$777,СВЦЭМ!$A$34:$A$777,$A70,СВЦЭМ!$B$34:$B$777,X$47)+'СЕТ СН'!$G$9+СВЦЭМ!$D$10+'СЕТ СН'!$G$5-'СЕТ СН'!$G$17</f>
        <v>4366.6522876400004</v>
      </c>
      <c r="Y70" s="36">
        <f>SUMIFS(СВЦЭМ!$C$34:$C$777,СВЦЭМ!$A$34:$A$777,$A70,СВЦЭМ!$B$34:$B$777,Y$47)+'СЕТ СН'!$G$9+СВЦЭМ!$D$10+'СЕТ СН'!$G$5-'СЕТ СН'!$G$17</f>
        <v>4389.9072141500001</v>
      </c>
    </row>
    <row r="71" spans="1:27" ht="15.75" x14ac:dyDescent="0.2">
      <c r="A71" s="35">
        <f t="shared" si="1"/>
        <v>43428</v>
      </c>
      <c r="B71" s="36">
        <f>SUMIFS(СВЦЭМ!$C$34:$C$777,СВЦЭМ!$A$34:$A$777,$A71,СВЦЭМ!$B$34:$B$777,B$47)+'СЕТ СН'!$G$9+СВЦЭМ!$D$10+'СЕТ СН'!$G$5-'СЕТ СН'!$G$17</f>
        <v>4416.5338879299998</v>
      </c>
      <c r="C71" s="36">
        <f>SUMIFS(СВЦЭМ!$C$34:$C$777,СВЦЭМ!$A$34:$A$777,$A71,СВЦЭМ!$B$34:$B$777,C$47)+'СЕТ СН'!$G$9+СВЦЭМ!$D$10+'СЕТ СН'!$G$5-'СЕТ СН'!$G$17</f>
        <v>4413.1672670999997</v>
      </c>
      <c r="D71" s="36">
        <f>SUMIFS(СВЦЭМ!$C$34:$C$777,СВЦЭМ!$A$34:$A$777,$A71,СВЦЭМ!$B$34:$B$777,D$47)+'СЕТ СН'!$G$9+СВЦЭМ!$D$10+'СЕТ СН'!$G$5-'СЕТ СН'!$G$17</f>
        <v>4410.2106091200003</v>
      </c>
      <c r="E71" s="36">
        <f>SUMIFS(СВЦЭМ!$C$34:$C$777,СВЦЭМ!$A$34:$A$777,$A71,СВЦЭМ!$B$34:$B$777,E$47)+'СЕТ СН'!$G$9+СВЦЭМ!$D$10+'СЕТ СН'!$G$5-'СЕТ СН'!$G$17</f>
        <v>4411.0693082899998</v>
      </c>
      <c r="F71" s="36">
        <f>SUMIFS(СВЦЭМ!$C$34:$C$777,СВЦЭМ!$A$34:$A$777,$A71,СВЦЭМ!$B$34:$B$777,F$47)+'СЕТ СН'!$G$9+СВЦЭМ!$D$10+'СЕТ СН'!$G$5-'СЕТ СН'!$G$17</f>
        <v>4419.8602943799997</v>
      </c>
      <c r="G71" s="36">
        <f>SUMIFS(СВЦЭМ!$C$34:$C$777,СВЦЭМ!$A$34:$A$777,$A71,СВЦЭМ!$B$34:$B$777,G$47)+'СЕТ СН'!$G$9+СВЦЭМ!$D$10+'СЕТ СН'!$G$5-'СЕТ СН'!$G$17</f>
        <v>4407.0770764399995</v>
      </c>
      <c r="H71" s="36">
        <f>SUMIFS(СВЦЭМ!$C$34:$C$777,СВЦЭМ!$A$34:$A$777,$A71,СВЦЭМ!$B$34:$B$777,H$47)+'СЕТ СН'!$G$9+СВЦЭМ!$D$10+'СЕТ СН'!$G$5-'СЕТ СН'!$G$17</f>
        <v>4429.2335909399999</v>
      </c>
      <c r="I71" s="36">
        <f>SUMIFS(СВЦЭМ!$C$34:$C$777,СВЦЭМ!$A$34:$A$777,$A71,СВЦЭМ!$B$34:$B$777,I$47)+'СЕТ СН'!$G$9+СВЦЭМ!$D$10+'СЕТ СН'!$G$5-'СЕТ СН'!$G$17</f>
        <v>4395.88528202</v>
      </c>
      <c r="J71" s="36">
        <f>SUMIFS(СВЦЭМ!$C$34:$C$777,СВЦЭМ!$A$34:$A$777,$A71,СВЦЭМ!$B$34:$B$777,J$47)+'СЕТ СН'!$G$9+СВЦЭМ!$D$10+'СЕТ СН'!$G$5-'СЕТ СН'!$G$17</f>
        <v>4349.5106040999999</v>
      </c>
      <c r="K71" s="36">
        <f>SUMIFS(СВЦЭМ!$C$34:$C$777,СВЦЭМ!$A$34:$A$777,$A71,СВЦЭМ!$B$34:$B$777,K$47)+'СЕТ СН'!$G$9+СВЦЭМ!$D$10+'СЕТ СН'!$G$5-'СЕТ СН'!$G$17</f>
        <v>4331.4361652099997</v>
      </c>
      <c r="L71" s="36">
        <f>SUMIFS(СВЦЭМ!$C$34:$C$777,СВЦЭМ!$A$34:$A$777,$A71,СВЦЭМ!$B$34:$B$777,L$47)+'СЕТ СН'!$G$9+СВЦЭМ!$D$10+'СЕТ СН'!$G$5-'СЕТ СН'!$G$17</f>
        <v>4319.0389870899999</v>
      </c>
      <c r="M71" s="36">
        <f>SUMIFS(СВЦЭМ!$C$34:$C$777,СВЦЭМ!$A$34:$A$777,$A71,СВЦЭМ!$B$34:$B$777,M$47)+'СЕТ СН'!$G$9+СВЦЭМ!$D$10+'СЕТ СН'!$G$5-'СЕТ СН'!$G$17</f>
        <v>4333.65666607</v>
      </c>
      <c r="N71" s="36">
        <f>SUMIFS(СВЦЭМ!$C$34:$C$777,СВЦЭМ!$A$34:$A$777,$A71,СВЦЭМ!$B$34:$B$777,N$47)+'СЕТ СН'!$G$9+СВЦЭМ!$D$10+'СЕТ СН'!$G$5-'СЕТ СН'!$G$17</f>
        <v>4354.5054740999994</v>
      </c>
      <c r="O71" s="36">
        <f>SUMIFS(СВЦЭМ!$C$34:$C$777,СВЦЭМ!$A$34:$A$777,$A71,СВЦЭМ!$B$34:$B$777,O$47)+'СЕТ СН'!$G$9+СВЦЭМ!$D$10+'СЕТ СН'!$G$5-'СЕТ СН'!$G$17</f>
        <v>4381.5864702500003</v>
      </c>
      <c r="P71" s="36">
        <f>SUMIFS(СВЦЭМ!$C$34:$C$777,СВЦЭМ!$A$34:$A$777,$A71,СВЦЭМ!$B$34:$B$777,P$47)+'СЕТ СН'!$G$9+СВЦЭМ!$D$10+'СЕТ СН'!$G$5-'СЕТ СН'!$G$17</f>
        <v>4398.2613045500002</v>
      </c>
      <c r="Q71" s="36">
        <f>SUMIFS(СВЦЭМ!$C$34:$C$777,СВЦЭМ!$A$34:$A$777,$A71,СВЦЭМ!$B$34:$B$777,Q$47)+'СЕТ СН'!$G$9+СВЦЭМ!$D$10+'СЕТ СН'!$G$5-'СЕТ СН'!$G$17</f>
        <v>4403.5489627799998</v>
      </c>
      <c r="R71" s="36">
        <f>SUMIFS(СВЦЭМ!$C$34:$C$777,СВЦЭМ!$A$34:$A$777,$A71,СВЦЭМ!$B$34:$B$777,R$47)+'СЕТ СН'!$G$9+СВЦЭМ!$D$10+'СЕТ СН'!$G$5-'СЕТ СН'!$G$17</f>
        <v>4392.6274429300001</v>
      </c>
      <c r="S71" s="36">
        <f>SUMIFS(СВЦЭМ!$C$34:$C$777,СВЦЭМ!$A$34:$A$777,$A71,СВЦЭМ!$B$34:$B$777,S$47)+'СЕТ СН'!$G$9+СВЦЭМ!$D$10+'СЕТ СН'!$G$5-'СЕТ СН'!$G$17</f>
        <v>4348.8093016600005</v>
      </c>
      <c r="T71" s="36">
        <f>SUMIFS(СВЦЭМ!$C$34:$C$777,СВЦЭМ!$A$34:$A$777,$A71,СВЦЭМ!$B$34:$B$777,T$47)+'СЕТ СН'!$G$9+СВЦЭМ!$D$10+'СЕТ СН'!$G$5-'СЕТ СН'!$G$17</f>
        <v>4312.1593511499996</v>
      </c>
      <c r="U71" s="36">
        <f>SUMIFS(СВЦЭМ!$C$34:$C$777,СВЦЭМ!$A$34:$A$777,$A71,СВЦЭМ!$B$34:$B$777,U$47)+'СЕТ СН'!$G$9+СВЦЭМ!$D$10+'СЕТ СН'!$G$5-'СЕТ СН'!$G$17</f>
        <v>4312.6014194399995</v>
      </c>
      <c r="V71" s="36">
        <f>SUMIFS(СВЦЭМ!$C$34:$C$777,СВЦЭМ!$A$34:$A$777,$A71,СВЦЭМ!$B$34:$B$777,V$47)+'СЕТ СН'!$G$9+СВЦЭМ!$D$10+'СЕТ СН'!$G$5-'СЕТ СН'!$G$17</f>
        <v>4330.0228222300002</v>
      </c>
      <c r="W71" s="36">
        <f>SUMIFS(СВЦЭМ!$C$34:$C$777,СВЦЭМ!$A$34:$A$777,$A71,СВЦЭМ!$B$34:$B$777,W$47)+'СЕТ СН'!$G$9+СВЦЭМ!$D$10+'СЕТ СН'!$G$5-'СЕТ СН'!$G$17</f>
        <v>4361.05415318</v>
      </c>
      <c r="X71" s="36">
        <f>SUMIFS(СВЦЭМ!$C$34:$C$777,СВЦЭМ!$A$34:$A$777,$A71,СВЦЭМ!$B$34:$B$777,X$47)+'СЕТ СН'!$G$9+СВЦЭМ!$D$10+'СЕТ СН'!$G$5-'СЕТ СН'!$G$17</f>
        <v>4390.4163310699996</v>
      </c>
      <c r="Y71" s="36">
        <f>SUMIFS(СВЦЭМ!$C$34:$C$777,СВЦЭМ!$A$34:$A$777,$A71,СВЦЭМ!$B$34:$B$777,Y$47)+'СЕТ СН'!$G$9+СВЦЭМ!$D$10+'СЕТ СН'!$G$5-'СЕТ СН'!$G$17</f>
        <v>4414.9366563499998</v>
      </c>
    </row>
    <row r="72" spans="1:27" ht="15.75" x14ac:dyDescent="0.2">
      <c r="A72" s="35">
        <f t="shared" si="1"/>
        <v>43429</v>
      </c>
      <c r="B72" s="36">
        <f>SUMIFS(СВЦЭМ!$C$34:$C$777,СВЦЭМ!$A$34:$A$777,$A72,СВЦЭМ!$B$34:$B$777,B$47)+'СЕТ СН'!$G$9+СВЦЭМ!$D$10+'СЕТ СН'!$G$5-'СЕТ СН'!$G$17</f>
        <v>4431.6431733999998</v>
      </c>
      <c r="C72" s="36">
        <f>SUMIFS(СВЦЭМ!$C$34:$C$777,СВЦЭМ!$A$34:$A$777,$A72,СВЦЭМ!$B$34:$B$777,C$47)+'СЕТ СН'!$G$9+СВЦЭМ!$D$10+'СЕТ СН'!$G$5-'СЕТ СН'!$G$17</f>
        <v>4495.0080788400001</v>
      </c>
      <c r="D72" s="36">
        <f>SUMIFS(СВЦЭМ!$C$34:$C$777,СВЦЭМ!$A$34:$A$777,$A72,СВЦЭМ!$B$34:$B$777,D$47)+'СЕТ СН'!$G$9+СВЦЭМ!$D$10+'СЕТ СН'!$G$5-'СЕТ СН'!$G$17</f>
        <v>4571.6688558200003</v>
      </c>
      <c r="E72" s="36">
        <f>SUMIFS(СВЦЭМ!$C$34:$C$777,СВЦЭМ!$A$34:$A$777,$A72,СВЦЭМ!$B$34:$B$777,E$47)+'СЕТ СН'!$G$9+СВЦЭМ!$D$10+'СЕТ СН'!$G$5-'СЕТ СН'!$G$17</f>
        <v>4568.17452005</v>
      </c>
      <c r="F72" s="36">
        <f>SUMIFS(СВЦЭМ!$C$34:$C$777,СВЦЭМ!$A$34:$A$777,$A72,СВЦЭМ!$B$34:$B$777,F$47)+'СЕТ СН'!$G$9+СВЦЭМ!$D$10+'СЕТ СН'!$G$5-'СЕТ СН'!$G$17</f>
        <v>4567.2450444100004</v>
      </c>
      <c r="G72" s="36">
        <f>SUMIFS(СВЦЭМ!$C$34:$C$777,СВЦЭМ!$A$34:$A$777,$A72,СВЦЭМ!$B$34:$B$777,G$47)+'СЕТ СН'!$G$9+СВЦЭМ!$D$10+'СЕТ СН'!$G$5-'СЕТ СН'!$G$17</f>
        <v>4572.1126536399997</v>
      </c>
      <c r="H72" s="36">
        <f>SUMIFS(СВЦЭМ!$C$34:$C$777,СВЦЭМ!$A$34:$A$777,$A72,СВЦЭМ!$B$34:$B$777,H$47)+'СЕТ СН'!$G$9+СВЦЭМ!$D$10+'СЕТ СН'!$G$5-'СЕТ СН'!$G$17</f>
        <v>4549.3611753899995</v>
      </c>
      <c r="I72" s="36">
        <f>SUMIFS(СВЦЭМ!$C$34:$C$777,СВЦЭМ!$A$34:$A$777,$A72,СВЦЭМ!$B$34:$B$777,I$47)+'СЕТ СН'!$G$9+СВЦЭМ!$D$10+'СЕТ СН'!$G$5-'СЕТ СН'!$G$17</f>
        <v>4482.6892689200004</v>
      </c>
      <c r="J72" s="36">
        <f>SUMIFS(СВЦЭМ!$C$34:$C$777,СВЦЭМ!$A$34:$A$777,$A72,СВЦЭМ!$B$34:$B$777,J$47)+'СЕТ СН'!$G$9+СВЦЭМ!$D$10+'СЕТ СН'!$G$5-'СЕТ СН'!$G$17</f>
        <v>4461.6442701300002</v>
      </c>
      <c r="K72" s="36">
        <f>SUMIFS(СВЦЭМ!$C$34:$C$777,СВЦЭМ!$A$34:$A$777,$A72,СВЦЭМ!$B$34:$B$777,K$47)+'СЕТ СН'!$G$9+СВЦЭМ!$D$10+'СЕТ СН'!$G$5-'СЕТ СН'!$G$17</f>
        <v>4397.7835193800001</v>
      </c>
      <c r="L72" s="36">
        <f>SUMIFS(СВЦЭМ!$C$34:$C$777,СВЦЭМ!$A$34:$A$777,$A72,СВЦЭМ!$B$34:$B$777,L$47)+'СЕТ СН'!$G$9+СВЦЭМ!$D$10+'СЕТ СН'!$G$5-'СЕТ СН'!$G$17</f>
        <v>4405.2599675299998</v>
      </c>
      <c r="M72" s="36">
        <f>SUMIFS(СВЦЭМ!$C$34:$C$777,СВЦЭМ!$A$34:$A$777,$A72,СВЦЭМ!$B$34:$B$777,M$47)+'СЕТ СН'!$G$9+СВЦЭМ!$D$10+'СЕТ СН'!$G$5-'СЕТ СН'!$G$17</f>
        <v>4401.0795898099996</v>
      </c>
      <c r="N72" s="36">
        <f>SUMIFS(СВЦЭМ!$C$34:$C$777,СВЦЭМ!$A$34:$A$777,$A72,СВЦЭМ!$B$34:$B$777,N$47)+'СЕТ СН'!$G$9+СВЦЭМ!$D$10+'СЕТ СН'!$G$5-'СЕТ СН'!$G$17</f>
        <v>4413.0081070699998</v>
      </c>
      <c r="O72" s="36">
        <f>SUMIFS(СВЦЭМ!$C$34:$C$777,СВЦЭМ!$A$34:$A$777,$A72,СВЦЭМ!$B$34:$B$777,O$47)+'СЕТ СН'!$G$9+СВЦЭМ!$D$10+'СЕТ СН'!$G$5-'СЕТ СН'!$G$17</f>
        <v>4375.7859992399999</v>
      </c>
      <c r="P72" s="36">
        <f>SUMIFS(СВЦЭМ!$C$34:$C$777,СВЦЭМ!$A$34:$A$777,$A72,СВЦЭМ!$B$34:$B$777,P$47)+'СЕТ СН'!$G$9+СВЦЭМ!$D$10+'СЕТ СН'!$G$5-'СЕТ СН'!$G$17</f>
        <v>4319.9764244999997</v>
      </c>
      <c r="Q72" s="36">
        <f>SUMIFS(СВЦЭМ!$C$34:$C$777,СВЦЭМ!$A$34:$A$777,$A72,СВЦЭМ!$B$34:$B$777,Q$47)+'СЕТ СН'!$G$9+СВЦЭМ!$D$10+'СЕТ СН'!$G$5-'СЕТ СН'!$G$17</f>
        <v>4307.5679454199999</v>
      </c>
      <c r="R72" s="36">
        <f>SUMIFS(СВЦЭМ!$C$34:$C$777,СВЦЭМ!$A$34:$A$777,$A72,СВЦЭМ!$B$34:$B$777,R$47)+'СЕТ СН'!$G$9+СВЦЭМ!$D$10+'СЕТ СН'!$G$5-'СЕТ СН'!$G$17</f>
        <v>4303.7196870799999</v>
      </c>
      <c r="S72" s="36">
        <f>SUMIFS(СВЦЭМ!$C$34:$C$777,СВЦЭМ!$A$34:$A$777,$A72,СВЦЭМ!$B$34:$B$777,S$47)+'СЕТ СН'!$G$9+СВЦЭМ!$D$10+'СЕТ СН'!$G$5-'СЕТ СН'!$G$17</f>
        <v>4266.2221448700002</v>
      </c>
      <c r="T72" s="36">
        <f>SUMIFS(СВЦЭМ!$C$34:$C$777,СВЦЭМ!$A$34:$A$777,$A72,СВЦЭМ!$B$34:$B$777,T$47)+'СЕТ СН'!$G$9+СВЦЭМ!$D$10+'СЕТ СН'!$G$5-'СЕТ СН'!$G$17</f>
        <v>4218.8196393799999</v>
      </c>
      <c r="U72" s="36">
        <f>SUMIFS(СВЦЭМ!$C$34:$C$777,СВЦЭМ!$A$34:$A$777,$A72,СВЦЭМ!$B$34:$B$777,U$47)+'СЕТ СН'!$G$9+СВЦЭМ!$D$10+'СЕТ СН'!$G$5-'СЕТ СН'!$G$17</f>
        <v>4223.7837208999999</v>
      </c>
      <c r="V72" s="36">
        <f>SUMIFS(СВЦЭМ!$C$34:$C$777,СВЦЭМ!$A$34:$A$777,$A72,СВЦЭМ!$B$34:$B$777,V$47)+'СЕТ СН'!$G$9+СВЦЭМ!$D$10+'СЕТ СН'!$G$5-'СЕТ СН'!$G$17</f>
        <v>4239.98938774</v>
      </c>
      <c r="W72" s="36">
        <f>SUMIFS(СВЦЭМ!$C$34:$C$777,СВЦЭМ!$A$34:$A$777,$A72,СВЦЭМ!$B$34:$B$777,W$47)+'СЕТ СН'!$G$9+СВЦЭМ!$D$10+'СЕТ СН'!$G$5-'СЕТ СН'!$G$17</f>
        <v>4254.2628946200002</v>
      </c>
      <c r="X72" s="36">
        <f>SUMIFS(СВЦЭМ!$C$34:$C$777,СВЦЭМ!$A$34:$A$777,$A72,СВЦЭМ!$B$34:$B$777,X$47)+'СЕТ СН'!$G$9+СВЦЭМ!$D$10+'СЕТ СН'!$G$5-'СЕТ СН'!$G$17</f>
        <v>4283.5150965100001</v>
      </c>
      <c r="Y72" s="36">
        <f>SUMIFS(СВЦЭМ!$C$34:$C$777,СВЦЭМ!$A$34:$A$777,$A72,СВЦЭМ!$B$34:$B$777,Y$47)+'СЕТ СН'!$G$9+СВЦЭМ!$D$10+'СЕТ СН'!$G$5-'СЕТ СН'!$G$17</f>
        <v>4377.1600403100001</v>
      </c>
    </row>
    <row r="73" spans="1:27" ht="15.75" x14ac:dyDescent="0.2">
      <c r="A73" s="35">
        <f t="shared" si="1"/>
        <v>43430</v>
      </c>
      <c r="B73" s="36">
        <f>SUMIFS(СВЦЭМ!$C$34:$C$777,СВЦЭМ!$A$34:$A$777,$A73,СВЦЭМ!$B$34:$B$777,B$47)+'СЕТ СН'!$G$9+СВЦЭМ!$D$10+'СЕТ СН'!$G$5-'СЕТ СН'!$G$17</f>
        <v>4434.82156287</v>
      </c>
      <c r="C73" s="36">
        <f>SUMIFS(СВЦЭМ!$C$34:$C$777,СВЦЭМ!$A$34:$A$777,$A73,СВЦЭМ!$B$34:$B$777,C$47)+'СЕТ СН'!$G$9+СВЦЭМ!$D$10+'СЕТ СН'!$G$5-'СЕТ СН'!$G$17</f>
        <v>4517.58238179</v>
      </c>
      <c r="D73" s="36">
        <f>SUMIFS(СВЦЭМ!$C$34:$C$777,СВЦЭМ!$A$34:$A$777,$A73,СВЦЭМ!$B$34:$B$777,D$47)+'СЕТ СН'!$G$9+СВЦЭМ!$D$10+'СЕТ СН'!$G$5-'СЕТ СН'!$G$17</f>
        <v>4574.2113501499998</v>
      </c>
      <c r="E73" s="36">
        <f>SUMIFS(СВЦЭМ!$C$34:$C$777,СВЦЭМ!$A$34:$A$777,$A73,СВЦЭМ!$B$34:$B$777,E$47)+'СЕТ СН'!$G$9+СВЦЭМ!$D$10+'СЕТ СН'!$G$5-'СЕТ СН'!$G$17</f>
        <v>4572.3034360299998</v>
      </c>
      <c r="F73" s="36">
        <f>SUMIFS(СВЦЭМ!$C$34:$C$777,СВЦЭМ!$A$34:$A$777,$A73,СВЦЭМ!$B$34:$B$777,F$47)+'СЕТ СН'!$G$9+СВЦЭМ!$D$10+'СЕТ СН'!$G$5-'СЕТ СН'!$G$17</f>
        <v>4573.5769602099999</v>
      </c>
      <c r="G73" s="36">
        <f>SUMIFS(СВЦЭМ!$C$34:$C$777,СВЦЭМ!$A$34:$A$777,$A73,СВЦЭМ!$B$34:$B$777,G$47)+'СЕТ СН'!$G$9+СВЦЭМ!$D$10+'СЕТ СН'!$G$5-'СЕТ СН'!$G$17</f>
        <v>4577.8832007000001</v>
      </c>
      <c r="H73" s="36">
        <f>SUMIFS(СВЦЭМ!$C$34:$C$777,СВЦЭМ!$A$34:$A$777,$A73,СВЦЭМ!$B$34:$B$777,H$47)+'СЕТ СН'!$G$9+СВЦЭМ!$D$10+'СЕТ СН'!$G$5-'СЕТ СН'!$G$17</f>
        <v>4520.3119115600002</v>
      </c>
      <c r="I73" s="36">
        <f>SUMIFS(СВЦЭМ!$C$34:$C$777,СВЦЭМ!$A$34:$A$777,$A73,СВЦЭМ!$B$34:$B$777,I$47)+'СЕТ СН'!$G$9+СВЦЭМ!$D$10+'СЕТ СН'!$G$5-'СЕТ СН'!$G$17</f>
        <v>4472.2637785400002</v>
      </c>
      <c r="J73" s="36">
        <f>SUMIFS(СВЦЭМ!$C$34:$C$777,СВЦЭМ!$A$34:$A$777,$A73,СВЦЭМ!$B$34:$B$777,J$47)+'СЕТ СН'!$G$9+СВЦЭМ!$D$10+'СЕТ СН'!$G$5-'СЕТ СН'!$G$17</f>
        <v>4441.3589364199997</v>
      </c>
      <c r="K73" s="36">
        <f>SUMIFS(СВЦЭМ!$C$34:$C$777,СВЦЭМ!$A$34:$A$777,$A73,СВЦЭМ!$B$34:$B$777,K$47)+'СЕТ СН'!$G$9+СВЦЭМ!$D$10+'СЕТ СН'!$G$5-'СЕТ СН'!$G$17</f>
        <v>4417.2208012199999</v>
      </c>
      <c r="L73" s="36">
        <f>SUMIFS(СВЦЭМ!$C$34:$C$777,СВЦЭМ!$A$34:$A$777,$A73,СВЦЭМ!$B$34:$B$777,L$47)+'СЕТ СН'!$G$9+СВЦЭМ!$D$10+'СЕТ СН'!$G$5-'СЕТ СН'!$G$17</f>
        <v>4412.6015876299998</v>
      </c>
      <c r="M73" s="36">
        <f>SUMIFS(СВЦЭМ!$C$34:$C$777,СВЦЭМ!$A$34:$A$777,$A73,СВЦЭМ!$B$34:$B$777,M$47)+'СЕТ СН'!$G$9+СВЦЭМ!$D$10+'СЕТ СН'!$G$5-'СЕТ СН'!$G$17</f>
        <v>4413.8471879399995</v>
      </c>
      <c r="N73" s="36">
        <f>SUMIFS(СВЦЭМ!$C$34:$C$777,СВЦЭМ!$A$34:$A$777,$A73,СВЦЭМ!$B$34:$B$777,N$47)+'СЕТ СН'!$G$9+СВЦЭМ!$D$10+'СЕТ СН'!$G$5-'СЕТ СН'!$G$17</f>
        <v>4408.0037247</v>
      </c>
      <c r="O73" s="36">
        <f>SUMIFS(СВЦЭМ!$C$34:$C$777,СВЦЭМ!$A$34:$A$777,$A73,СВЦЭМ!$B$34:$B$777,O$47)+'СЕТ СН'!$G$9+СВЦЭМ!$D$10+'СЕТ СН'!$G$5-'СЕТ СН'!$G$17</f>
        <v>4380.1214001500002</v>
      </c>
      <c r="P73" s="36">
        <f>SUMIFS(СВЦЭМ!$C$34:$C$777,СВЦЭМ!$A$34:$A$777,$A73,СВЦЭМ!$B$34:$B$777,P$47)+'СЕТ СН'!$G$9+СВЦЭМ!$D$10+'СЕТ СН'!$G$5-'СЕТ СН'!$G$17</f>
        <v>4329.5381948699996</v>
      </c>
      <c r="Q73" s="36">
        <f>SUMIFS(СВЦЭМ!$C$34:$C$777,СВЦЭМ!$A$34:$A$777,$A73,СВЦЭМ!$B$34:$B$777,Q$47)+'СЕТ СН'!$G$9+СВЦЭМ!$D$10+'СЕТ СН'!$G$5-'СЕТ СН'!$G$17</f>
        <v>4318.6460205799995</v>
      </c>
      <c r="R73" s="36">
        <f>SUMIFS(СВЦЭМ!$C$34:$C$777,СВЦЭМ!$A$34:$A$777,$A73,СВЦЭМ!$B$34:$B$777,R$47)+'СЕТ СН'!$G$9+СВЦЭМ!$D$10+'СЕТ СН'!$G$5-'СЕТ СН'!$G$17</f>
        <v>4303.17028519</v>
      </c>
      <c r="S73" s="36">
        <f>SUMIFS(СВЦЭМ!$C$34:$C$777,СВЦЭМ!$A$34:$A$777,$A73,СВЦЭМ!$B$34:$B$777,S$47)+'СЕТ СН'!$G$9+СВЦЭМ!$D$10+'СЕТ СН'!$G$5-'СЕТ СН'!$G$17</f>
        <v>4277.7760029900001</v>
      </c>
      <c r="T73" s="36">
        <f>SUMIFS(СВЦЭМ!$C$34:$C$777,СВЦЭМ!$A$34:$A$777,$A73,СВЦЭМ!$B$34:$B$777,T$47)+'СЕТ СН'!$G$9+СВЦЭМ!$D$10+'СЕТ СН'!$G$5-'СЕТ СН'!$G$17</f>
        <v>4257.1238383600003</v>
      </c>
      <c r="U73" s="36">
        <f>SUMIFS(СВЦЭМ!$C$34:$C$777,СВЦЭМ!$A$34:$A$777,$A73,СВЦЭМ!$B$34:$B$777,U$47)+'СЕТ СН'!$G$9+СВЦЭМ!$D$10+'СЕТ СН'!$G$5-'СЕТ СН'!$G$17</f>
        <v>4248.8109851399995</v>
      </c>
      <c r="V73" s="36">
        <f>SUMIFS(СВЦЭМ!$C$34:$C$777,СВЦЭМ!$A$34:$A$777,$A73,СВЦЭМ!$B$34:$B$777,V$47)+'СЕТ СН'!$G$9+СВЦЭМ!$D$10+'СЕТ СН'!$G$5-'СЕТ СН'!$G$17</f>
        <v>4261.57476976</v>
      </c>
      <c r="W73" s="36">
        <f>SUMIFS(СВЦЭМ!$C$34:$C$777,СВЦЭМ!$A$34:$A$777,$A73,СВЦЭМ!$B$34:$B$777,W$47)+'СЕТ СН'!$G$9+СВЦЭМ!$D$10+'СЕТ СН'!$G$5-'СЕТ СН'!$G$17</f>
        <v>4289.7106448599998</v>
      </c>
      <c r="X73" s="36">
        <f>SUMIFS(СВЦЭМ!$C$34:$C$777,СВЦЭМ!$A$34:$A$777,$A73,СВЦЭМ!$B$34:$B$777,X$47)+'СЕТ СН'!$G$9+СВЦЭМ!$D$10+'СЕТ СН'!$G$5-'СЕТ СН'!$G$17</f>
        <v>4319.2674482399998</v>
      </c>
      <c r="Y73" s="36">
        <f>SUMIFS(СВЦЭМ!$C$34:$C$777,СВЦЭМ!$A$34:$A$777,$A73,СВЦЭМ!$B$34:$B$777,Y$47)+'СЕТ СН'!$G$9+СВЦЭМ!$D$10+'СЕТ СН'!$G$5-'СЕТ СН'!$G$17</f>
        <v>4416.8050886800002</v>
      </c>
    </row>
    <row r="74" spans="1:27" ht="15.75" x14ac:dyDescent="0.2">
      <c r="A74" s="35">
        <f t="shared" si="1"/>
        <v>43431</v>
      </c>
      <c r="B74" s="36">
        <f>SUMIFS(СВЦЭМ!$C$34:$C$777,СВЦЭМ!$A$34:$A$777,$A74,СВЦЭМ!$B$34:$B$777,B$47)+'СЕТ СН'!$G$9+СВЦЭМ!$D$10+'СЕТ СН'!$G$5-'СЕТ СН'!$G$17</f>
        <v>4477.8800417499997</v>
      </c>
      <c r="C74" s="36">
        <f>SUMIFS(СВЦЭМ!$C$34:$C$777,СВЦЭМ!$A$34:$A$777,$A74,СВЦЭМ!$B$34:$B$777,C$47)+'СЕТ СН'!$G$9+СВЦЭМ!$D$10+'СЕТ СН'!$G$5-'СЕТ СН'!$G$17</f>
        <v>4524.2770755700003</v>
      </c>
      <c r="D74" s="36">
        <f>SUMIFS(СВЦЭМ!$C$34:$C$777,СВЦЭМ!$A$34:$A$777,$A74,СВЦЭМ!$B$34:$B$777,D$47)+'СЕТ СН'!$G$9+СВЦЭМ!$D$10+'СЕТ СН'!$G$5-'СЕТ СН'!$G$17</f>
        <v>4574.6708385600004</v>
      </c>
      <c r="E74" s="36">
        <f>SUMIFS(СВЦЭМ!$C$34:$C$777,СВЦЭМ!$A$34:$A$777,$A74,СВЦЭМ!$B$34:$B$777,E$47)+'СЕТ СН'!$G$9+СВЦЭМ!$D$10+'СЕТ СН'!$G$5-'СЕТ СН'!$G$17</f>
        <v>4572.5426328399999</v>
      </c>
      <c r="F74" s="36">
        <f>SUMIFS(СВЦЭМ!$C$34:$C$777,СВЦЭМ!$A$34:$A$777,$A74,СВЦЭМ!$B$34:$B$777,F$47)+'СЕТ СН'!$G$9+СВЦЭМ!$D$10+'СЕТ СН'!$G$5-'СЕТ СН'!$G$17</f>
        <v>4573.3278831100006</v>
      </c>
      <c r="G74" s="36">
        <f>SUMIFS(СВЦЭМ!$C$34:$C$777,СВЦЭМ!$A$34:$A$777,$A74,СВЦЭМ!$B$34:$B$777,G$47)+'СЕТ СН'!$G$9+СВЦЭМ!$D$10+'СЕТ СН'!$G$5-'СЕТ СН'!$G$17</f>
        <v>4574.20422925</v>
      </c>
      <c r="H74" s="36">
        <f>SUMIFS(СВЦЭМ!$C$34:$C$777,СВЦЭМ!$A$34:$A$777,$A74,СВЦЭМ!$B$34:$B$777,H$47)+'СЕТ СН'!$G$9+СВЦЭМ!$D$10+'СЕТ СН'!$G$5-'СЕТ СН'!$G$17</f>
        <v>4521.4545776599998</v>
      </c>
      <c r="I74" s="36">
        <f>SUMIFS(СВЦЭМ!$C$34:$C$777,СВЦЭМ!$A$34:$A$777,$A74,СВЦЭМ!$B$34:$B$777,I$47)+'СЕТ СН'!$G$9+СВЦЭМ!$D$10+'СЕТ СН'!$G$5-'СЕТ СН'!$G$17</f>
        <v>4507.0111935899995</v>
      </c>
      <c r="J74" s="36">
        <f>SUMIFS(СВЦЭМ!$C$34:$C$777,СВЦЭМ!$A$34:$A$777,$A74,СВЦЭМ!$B$34:$B$777,J$47)+'СЕТ СН'!$G$9+СВЦЭМ!$D$10+'СЕТ СН'!$G$5-'СЕТ СН'!$G$17</f>
        <v>4465.14964074</v>
      </c>
      <c r="K74" s="36">
        <f>SUMIFS(СВЦЭМ!$C$34:$C$777,СВЦЭМ!$A$34:$A$777,$A74,СВЦЭМ!$B$34:$B$777,K$47)+'СЕТ СН'!$G$9+СВЦЭМ!$D$10+'СЕТ СН'!$G$5-'СЕТ СН'!$G$17</f>
        <v>4450.0434704700001</v>
      </c>
      <c r="L74" s="36">
        <f>SUMIFS(СВЦЭМ!$C$34:$C$777,СВЦЭМ!$A$34:$A$777,$A74,СВЦЭМ!$B$34:$B$777,L$47)+'СЕТ СН'!$G$9+СВЦЭМ!$D$10+'СЕТ СН'!$G$5-'СЕТ СН'!$G$17</f>
        <v>4453.2801148899998</v>
      </c>
      <c r="M74" s="36">
        <f>SUMIFS(СВЦЭМ!$C$34:$C$777,СВЦЭМ!$A$34:$A$777,$A74,СВЦЭМ!$B$34:$B$777,M$47)+'СЕТ СН'!$G$9+СВЦЭМ!$D$10+'СЕТ СН'!$G$5-'СЕТ СН'!$G$17</f>
        <v>4465.1471864900004</v>
      </c>
      <c r="N74" s="36">
        <f>SUMIFS(СВЦЭМ!$C$34:$C$777,СВЦЭМ!$A$34:$A$777,$A74,СВЦЭМ!$B$34:$B$777,N$47)+'СЕТ СН'!$G$9+СВЦЭМ!$D$10+'СЕТ СН'!$G$5-'СЕТ СН'!$G$17</f>
        <v>4432.6457601499997</v>
      </c>
      <c r="O74" s="36">
        <f>SUMIFS(СВЦЭМ!$C$34:$C$777,СВЦЭМ!$A$34:$A$777,$A74,СВЦЭМ!$B$34:$B$777,O$47)+'СЕТ СН'!$G$9+СВЦЭМ!$D$10+'СЕТ СН'!$G$5-'СЕТ СН'!$G$17</f>
        <v>4376.3894255999994</v>
      </c>
      <c r="P74" s="36">
        <f>SUMIFS(СВЦЭМ!$C$34:$C$777,СВЦЭМ!$A$34:$A$777,$A74,СВЦЭМ!$B$34:$B$777,P$47)+'СЕТ СН'!$G$9+СВЦЭМ!$D$10+'СЕТ СН'!$G$5-'СЕТ СН'!$G$17</f>
        <v>4316.8052370400001</v>
      </c>
      <c r="Q74" s="36">
        <f>SUMIFS(СВЦЭМ!$C$34:$C$777,СВЦЭМ!$A$34:$A$777,$A74,СВЦЭМ!$B$34:$B$777,Q$47)+'СЕТ СН'!$G$9+СВЦЭМ!$D$10+'СЕТ СН'!$G$5-'СЕТ СН'!$G$17</f>
        <v>4302.6644621999994</v>
      </c>
      <c r="R74" s="36">
        <f>SUMIFS(СВЦЭМ!$C$34:$C$777,СВЦЭМ!$A$34:$A$777,$A74,СВЦЭМ!$B$34:$B$777,R$47)+'СЕТ СН'!$G$9+СВЦЭМ!$D$10+'СЕТ СН'!$G$5-'СЕТ СН'!$G$17</f>
        <v>4312.4832952300003</v>
      </c>
      <c r="S74" s="36">
        <f>SUMIFS(СВЦЭМ!$C$34:$C$777,СВЦЭМ!$A$34:$A$777,$A74,СВЦЭМ!$B$34:$B$777,S$47)+'СЕТ СН'!$G$9+СВЦЭМ!$D$10+'СЕТ СН'!$G$5-'СЕТ СН'!$G$17</f>
        <v>4287.7256222899996</v>
      </c>
      <c r="T74" s="36">
        <f>SUMIFS(СВЦЭМ!$C$34:$C$777,СВЦЭМ!$A$34:$A$777,$A74,СВЦЭМ!$B$34:$B$777,T$47)+'СЕТ СН'!$G$9+СВЦЭМ!$D$10+'СЕТ СН'!$G$5-'СЕТ СН'!$G$17</f>
        <v>4242.6643050100001</v>
      </c>
      <c r="U74" s="36">
        <f>SUMIFS(СВЦЭМ!$C$34:$C$777,СВЦЭМ!$A$34:$A$777,$A74,СВЦЭМ!$B$34:$B$777,U$47)+'СЕТ СН'!$G$9+СВЦЭМ!$D$10+'СЕТ СН'!$G$5-'СЕТ СН'!$G$17</f>
        <v>4251.1954395900002</v>
      </c>
      <c r="V74" s="36">
        <f>SUMIFS(СВЦЭМ!$C$34:$C$777,СВЦЭМ!$A$34:$A$777,$A74,СВЦЭМ!$B$34:$B$777,V$47)+'СЕТ СН'!$G$9+СВЦЭМ!$D$10+'СЕТ СН'!$G$5-'СЕТ СН'!$G$17</f>
        <v>4267.0043590899995</v>
      </c>
      <c r="W74" s="36">
        <f>SUMIFS(СВЦЭМ!$C$34:$C$777,СВЦЭМ!$A$34:$A$777,$A74,СВЦЭМ!$B$34:$B$777,W$47)+'СЕТ СН'!$G$9+СВЦЭМ!$D$10+'СЕТ СН'!$G$5-'СЕТ СН'!$G$17</f>
        <v>4278.2337383200002</v>
      </c>
      <c r="X74" s="36">
        <f>SUMIFS(СВЦЭМ!$C$34:$C$777,СВЦЭМ!$A$34:$A$777,$A74,СВЦЭМ!$B$34:$B$777,X$47)+'СЕТ СН'!$G$9+СВЦЭМ!$D$10+'СЕТ СН'!$G$5-'СЕТ СН'!$G$17</f>
        <v>4301.8021682099998</v>
      </c>
      <c r="Y74" s="36">
        <f>SUMIFS(СВЦЭМ!$C$34:$C$777,СВЦЭМ!$A$34:$A$777,$A74,СВЦЭМ!$B$34:$B$777,Y$47)+'СЕТ СН'!$G$9+СВЦЭМ!$D$10+'СЕТ СН'!$G$5-'СЕТ СН'!$G$17</f>
        <v>4384.43178369</v>
      </c>
    </row>
    <row r="75" spans="1:27" ht="15.75" x14ac:dyDescent="0.2">
      <c r="A75" s="35">
        <f t="shared" si="1"/>
        <v>43432</v>
      </c>
      <c r="B75" s="36">
        <f>SUMIFS(СВЦЭМ!$C$34:$C$777,СВЦЭМ!$A$34:$A$777,$A75,СВЦЭМ!$B$34:$B$777,B$47)+'СЕТ СН'!$G$9+СВЦЭМ!$D$10+'СЕТ СН'!$G$5-'СЕТ СН'!$G$17</f>
        <v>4496.6340261699997</v>
      </c>
      <c r="C75" s="36">
        <f>SUMIFS(СВЦЭМ!$C$34:$C$777,СВЦЭМ!$A$34:$A$777,$A75,СВЦЭМ!$B$34:$B$777,C$47)+'СЕТ СН'!$G$9+СВЦЭМ!$D$10+'СЕТ СН'!$G$5-'СЕТ СН'!$G$17</f>
        <v>4556.69754216</v>
      </c>
      <c r="D75" s="36">
        <f>SUMIFS(СВЦЭМ!$C$34:$C$777,СВЦЭМ!$A$34:$A$777,$A75,СВЦЭМ!$B$34:$B$777,D$47)+'СЕТ СН'!$G$9+СВЦЭМ!$D$10+'СЕТ СН'!$G$5-'СЕТ СН'!$G$17</f>
        <v>4585.8790934999997</v>
      </c>
      <c r="E75" s="36">
        <f>SUMIFS(СВЦЭМ!$C$34:$C$777,СВЦЭМ!$A$34:$A$777,$A75,СВЦЭМ!$B$34:$B$777,E$47)+'СЕТ СН'!$G$9+СВЦЭМ!$D$10+'СЕТ СН'!$G$5-'СЕТ СН'!$G$17</f>
        <v>4630.8755217999997</v>
      </c>
      <c r="F75" s="36">
        <f>SUMIFS(СВЦЭМ!$C$34:$C$777,СВЦЭМ!$A$34:$A$777,$A75,СВЦЭМ!$B$34:$B$777,F$47)+'СЕТ СН'!$G$9+СВЦЭМ!$D$10+'СЕТ СН'!$G$5-'СЕТ СН'!$G$17</f>
        <v>4679.6422252399998</v>
      </c>
      <c r="G75" s="36">
        <f>SUMIFS(СВЦЭМ!$C$34:$C$777,СВЦЭМ!$A$34:$A$777,$A75,СВЦЭМ!$B$34:$B$777,G$47)+'СЕТ СН'!$G$9+СВЦЭМ!$D$10+'СЕТ СН'!$G$5-'СЕТ СН'!$G$17</f>
        <v>4647.9583524500003</v>
      </c>
      <c r="H75" s="36">
        <f>SUMIFS(СВЦЭМ!$C$34:$C$777,СВЦЭМ!$A$34:$A$777,$A75,СВЦЭМ!$B$34:$B$777,H$47)+'СЕТ СН'!$G$9+СВЦЭМ!$D$10+'СЕТ СН'!$G$5-'СЕТ СН'!$G$17</f>
        <v>4560.2203938800003</v>
      </c>
      <c r="I75" s="36">
        <f>SUMIFS(СВЦЭМ!$C$34:$C$777,СВЦЭМ!$A$34:$A$777,$A75,СВЦЭМ!$B$34:$B$777,I$47)+'СЕТ СН'!$G$9+СВЦЭМ!$D$10+'СЕТ СН'!$G$5-'СЕТ СН'!$G$17</f>
        <v>4492.9982262000003</v>
      </c>
      <c r="J75" s="36">
        <f>SUMIFS(СВЦЭМ!$C$34:$C$777,СВЦЭМ!$A$34:$A$777,$A75,СВЦЭМ!$B$34:$B$777,J$47)+'СЕТ СН'!$G$9+СВЦЭМ!$D$10+'СЕТ СН'!$G$5-'СЕТ СН'!$G$17</f>
        <v>4472.90698445</v>
      </c>
      <c r="K75" s="36">
        <f>SUMIFS(СВЦЭМ!$C$34:$C$777,СВЦЭМ!$A$34:$A$777,$A75,СВЦЭМ!$B$34:$B$777,K$47)+'СЕТ СН'!$G$9+СВЦЭМ!$D$10+'СЕТ СН'!$G$5-'СЕТ СН'!$G$17</f>
        <v>4467.0377912900003</v>
      </c>
      <c r="L75" s="36">
        <f>SUMIFS(СВЦЭМ!$C$34:$C$777,СВЦЭМ!$A$34:$A$777,$A75,СВЦЭМ!$B$34:$B$777,L$47)+'СЕТ СН'!$G$9+СВЦЭМ!$D$10+'СЕТ СН'!$G$5-'СЕТ СН'!$G$17</f>
        <v>4463.9114740699997</v>
      </c>
      <c r="M75" s="36">
        <f>SUMIFS(СВЦЭМ!$C$34:$C$777,СВЦЭМ!$A$34:$A$777,$A75,СВЦЭМ!$B$34:$B$777,M$47)+'СЕТ СН'!$G$9+СВЦЭМ!$D$10+'СЕТ СН'!$G$5-'СЕТ СН'!$G$17</f>
        <v>4460.0253715500003</v>
      </c>
      <c r="N75" s="36">
        <f>SUMIFS(СВЦЭМ!$C$34:$C$777,СВЦЭМ!$A$34:$A$777,$A75,СВЦЭМ!$B$34:$B$777,N$47)+'СЕТ СН'!$G$9+СВЦЭМ!$D$10+'СЕТ СН'!$G$5-'СЕТ СН'!$G$17</f>
        <v>4428.0478632599998</v>
      </c>
      <c r="O75" s="36">
        <f>SUMIFS(СВЦЭМ!$C$34:$C$777,СВЦЭМ!$A$34:$A$777,$A75,СВЦЭМ!$B$34:$B$777,O$47)+'СЕТ СН'!$G$9+СВЦЭМ!$D$10+'СЕТ СН'!$G$5-'СЕТ СН'!$G$17</f>
        <v>4393.6253487900003</v>
      </c>
      <c r="P75" s="36">
        <f>SUMIFS(СВЦЭМ!$C$34:$C$777,СВЦЭМ!$A$34:$A$777,$A75,СВЦЭМ!$B$34:$B$777,P$47)+'СЕТ СН'!$G$9+СВЦЭМ!$D$10+'СЕТ СН'!$G$5-'СЕТ СН'!$G$17</f>
        <v>4329.1834921700001</v>
      </c>
      <c r="Q75" s="36">
        <f>SUMIFS(СВЦЭМ!$C$34:$C$777,СВЦЭМ!$A$34:$A$777,$A75,СВЦЭМ!$B$34:$B$777,Q$47)+'СЕТ СН'!$G$9+СВЦЭМ!$D$10+'СЕТ СН'!$G$5-'СЕТ СН'!$G$17</f>
        <v>4316.1950142599999</v>
      </c>
      <c r="R75" s="36">
        <f>SUMIFS(СВЦЭМ!$C$34:$C$777,СВЦЭМ!$A$34:$A$777,$A75,СВЦЭМ!$B$34:$B$777,R$47)+'СЕТ СН'!$G$9+СВЦЭМ!$D$10+'СЕТ СН'!$G$5-'СЕТ СН'!$G$17</f>
        <v>4302.90625602</v>
      </c>
      <c r="S75" s="36">
        <f>SUMIFS(СВЦЭМ!$C$34:$C$777,СВЦЭМ!$A$34:$A$777,$A75,СВЦЭМ!$B$34:$B$777,S$47)+'СЕТ СН'!$G$9+СВЦЭМ!$D$10+'СЕТ СН'!$G$5-'СЕТ СН'!$G$17</f>
        <v>4271.39648003</v>
      </c>
      <c r="T75" s="36">
        <f>SUMIFS(СВЦЭМ!$C$34:$C$777,СВЦЭМ!$A$34:$A$777,$A75,СВЦЭМ!$B$34:$B$777,T$47)+'СЕТ СН'!$G$9+СВЦЭМ!$D$10+'СЕТ СН'!$G$5-'СЕТ СН'!$G$17</f>
        <v>4239.88779505</v>
      </c>
      <c r="U75" s="36">
        <f>SUMIFS(СВЦЭМ!$C$34:$C$777,СВЦЭМ!$A$34:$A$777,$A75,СВЦЭМ!$B$34:$B$777,U$47)+'СЕТ СН'!$G$9+СВЦЭМ!$D$10+'СЕТ СН'!$G$5-'СЕТ СН'!$G$17</f>
        <v>4237.6713831099996</v>
      </c>
      <c r="V75" s="36">
        <f>SUMIFS(СВЦЭМ!$C$34:$C$777,СВЦЭМ!$A$34:$A$777,$A75,СВЦЭМ!$B$34:$B$777,V$47)+'СЕТ СН'!$G$9+СВЦЭМ!$D$10+'СЕТ СН'!$G$5-'СЕТ СН'!$G$17</f>
        <v>4259.1517448899995</v>
      </c>
      <c r="W75" s="36">
        <f>SUMIFS(СВЦЭМ!$C$34:$C$777,СВЦЭМ!$A$34:$A$777,$A75,СВЦЭМ!$B$34:$B$777,W$47)+'СЕТ СН'!$G$9+СВЦЭМ!$D$10+'СЕТ СН'!$G$5-'СЕТ СН'!$G$17</f>
        <v>4290.6642983599995</v>
      </c>
      <c r="X75" s="36">
        <f>SUMIFS(СВЦЭМ!$C$34:$C$777,СВЦЭМ!$A$34:$A$777,$A75,СВЦЭМ!$B$34:$B$777,X$47)+'СЕТ СН'!$G$9+СВЦЭМ!$D$10+'СЕТ СН'!$G$5-'СЕТ СН'!$G$17</f>
        <v>4320.97466472</v>
      </c>
      <c r="Y75" s="36">
        <f>SUMIFS(СВЦЭМ!$C$34:$C$777,СВЦЭМ!$A$34:$A$777,$A75,СВЦЭМ!$B$34:$B$777,Y$47)+'СЕТ СН'!$G$9+СВЦЭМ!$D$10+'СЕТ СН'!$G$5-'СЕТ СН'!$G$17</f>
        <v>4406.1564293900001</v>
      </c>
    </row>
    <row r="76" spans="1:27" ht="15.75" x14ac:dyDescent="0.2">
      <c r="A76" s="35">
        <f t="shared" si="1"/>
        <v>43433</v>
      </c>
      <c r="B76" s="36">
        <f>SUMIFS(СВЦЭМ!$C$34:$C$777,СВЦЭМ!$A$34:$A$777,$A76,СВЦЭМ!$B$34:$B$777,B$47)+'СЕТ СН'!$G$9+СВЦЭМ!$D$10+'СЕТ СН'!$G$5-'СЕТ СН'!$G$17</f>
        <v>4490.09307575</v>
      </c>
      <c r="C76" s="36">
        <f>SUMIFS(СВЦЭМ!$C$34:$C$777,СВЦЭМ!$A$34:$A$777,$A76,СВЦЭМ!$B$34:$B$777,C$47)+'СЕТ СН'!$G$9+СВЦЭМ!$D$10+'СЕТ СН'!$G$5-'СЕТ СН'!$G$17</f>
        <v>4589.1060347000002</v>
      </c>
      <c r="D76" s="36">
        <f>SUMIFS(СВЦЭМ!$C$34:$C$777,СВЦЭМ!$A$34:$A$777,$A76,СВЦЭМ!$B$34:$B$777,D$47)+'СЕТ СН'!$G$9+СВЦЭМ!$D$10+'СЕТ СН'!$G$5-'СЕТ СН'!$G$17</f>
        <v>4655.19120011</v>
      </c>
      <c r="E76" s="36">
        <f>SUMIFS(СВЦЭМ!$C$34:$C$777,СВЦЭМ!$A$34:$A$777,$A76,СВЦЭМ!$B$34:$B$777,E$47)+'СЕТ СН'!$G$9+СВЦЭМ!$D$10+'СЕТ СН'!$G$5-'СЕТ СН'!$G$17</f>
        <v>4659.9323747099997</v>
      </c>
      <c r="F76" s="36">
        <f>SUMIFS(СВЦЭМ!$C$34:$C$777,СВЦЭМ!$A$34:$A$777,$A76,СВЦЭМ!$B$34:$B$777,F$47)+'СЕТ СН'!$G$9+СВЦЭМ!$D$10+'СЕТ СН'!$G$5-'СЕТ СН'!$G$17</f>
        <v>4656.1663652500001</v>
      </c>
      <c r="G76" s="36">
        <f>SUMIFS(СВЦЭМ!$C$34:$C$777,СВЦЭМ!$A$34:$A$777,$A76,СВЦЭМ!$B$34:$B$777,G$47)+'СЕТ СН'!$G$9+СВЦЭМ!$D$10+'СЕТ СН'!$G$5-'СЕТ СН'!$G$17</f>
        <v>4631.01325739</v>
      </c>
      <c r="H76" s="36">
        <f>SUMIFS(СВЦЭМ!$C$34:$C$777,СВЦЭМ!$A$34:$A$777,$A76,СВЦЭМ!$B$34:$B$777,H$47)+'СЕТ СН'!$G$9+СВЦЭМ!$D$10+'СЕТ СН'!$G$5-'СЕТ СН'!$G$17</f>
        <v>4550.8909217199998</v>
      </c>
      <c r="I76" s="36">
        <f>SUMIFS(СВЦЭМ!$C$34:$C$777,СВЦЭМ!$A$34:$A$777,$A76,СВЦЭМ!$B$34:$B$777,I$47)+'СЕТ СН'!$G$9+СВЦЭМ!$D$10+'СЕТ СН'!$G$5-'СЕТ СН'!$G$17</f>
        <v>4501.8556916799998</v>
      </c>
      <c r="J76" s="36">
        <f>SUMIFS(СВЦЭМ!$C$34:$C$777,СВЦЭМ!$A$34:$A$777,$A76,СВЦЭМ!$B$34:$B$777,J$47)+'СЕТ СН'!$G$9+СВЦЭМ!$D$10+'СЕТ СН'!$G$5-'СЕТ СН'!$G$17</f>
        <v>4451.01756045</v>
      </c>
      <c r="K76" s="36">
        <f>SUMIFS(СВЦЭМ!$C$34:$C$777,СВЦЭМ!$A$34:$A$777,$A76,СВЦЭМ!$B$34:$B$777,K$47)+'СЕТ СН'!$G$9+СВЦЭМ!$D$10+'СЕТ СН'!$G$5-'СЕТ СН'!$G$17</f>
        <v>4428.7060508000004</v>
      </c>
      <c r="L76" s="36">
        <f>SUMIFS(СВЦЭМ!$C$34:$C$777,СВЦЭМ!$A$34:$A$777,$A76,СВЦЭМ!$B$34:$B$777,L$47)+'СЕТ СН'!$G$9+СВЦЭМ!$D$10+'СЕТ СН'!$G$5-'СЕТ СН'!$G$17</f>
        <v>4426.5540724800003</v>
      </c>
      <c r="M76" s="36">
        <f>SUMIFS(СВЦЭМ!$C$34:$C$777,СВЦЭМ!$A$34:$A$777,$A76,СВЦЭМ!$B$34:$B$777,M$47)+'СЕТ СН'!$G$9+СВЦЭМ!$D$10+'СЕТ СН'!$G$5-'СЕТ СН'!$G$17</f>
        <v>4432.4271591899997</v>
      </c>
      <c r="N76" s="36">
        <f>SUMIFS(СВЦЭМ!$C$34:$C$777,СВЦЭМ!$A$34:$A$777,$A76,СВЦЭМ!$B$34:$B$777,N$47)+'СЕТ СН'!$G$9+СВЦЭМ!$D$10+'СЕТ СН'!$G$5-'СЕТ СН'!$G$17</f>
        <v>4406.5803922699997</v>
      </c>
      <c r="O76" s="36">
        <f>SUMIFS(СВЦЭМ!$C$34:$C$777,СВЦЭМ!$A$34:$A$777,$A76,СВЦЭМ!$B$34:$B$777,O$47)+'СЕТ СН'!$G$9+СВЦЭМ!$D$10+'СЕТ СН'!$G$5-'СЕТ СН'!$G$17</f>
        <v>4378.3876154999998</v>
      </c>
      <c r="P76" s="36">
        <f>SUMIFS(СВЦЭМ!$C$34:$C$777,СВЦЭМ!$A$34:$A$777,$A76,СВЦЭМ!$B$34:$B$777,P$47)+'СЕТ СН'!$G$9+СВЦЭМ!$D$10+'СЕТ СН'!$G$5-'СЕТ СН'!$G$17</f>
        <v>4327.7808752299998</v>
      </c>
      <c r="Q76" s="36">
        <f>SUMIFS(СВЦЭМ!$C$34:$C$777,СВЦЭМ!$A$34:$A$777,$A76,СВЦЭМ!$B$34:$B$777,Q$47)+'СЕТ СН'!$G$9+СВЦЭМ!$D$10+'СЕТ СН'!$G$5-'СЕТ СН'!$G$17</f>
        <v>4309.3494217099997</v>
      </c>
      <c r="R76" s="36">
        <f>SUMIFS(СВЦЭМ!$C$34:$C$777,СВЦЭМ!$A$34:$A$777,$A76,СВЦЭМ!$B$34:$B$777,R$47)+'СЕТ СН'!$G$9+СВЦЭМ!$D$10+'СЕТ СН'!$G$5-'СЕТ СН'!$G$17</f>
        <v>4304.0693259099999</v>
      </c>
      <c r="S76" s="36">
        <f>SUMIFS(СВЦЭМ!$C$34:$C$777,СВЦЭМ!$A$34:$A$777,$A76,СВЦЭМ!$B$34:$B$777,S$47)+'СЕТ СН'!$G$9+СВЦЭМ!$D$10+'СЕТ СН'!$G$5-'СЕТ СН'!$G$17</f>
        <v>4265.5323331399995</v>
      </c>
      <c r="T76" s="36">
        <f>SUMIFS(СВЦЭМ!$C$34:$C$777,СВЦЭМ!$A$34:$A$777,$A76,СВЦЭМ!$B$34:$B$777,T$47)+'СЕТ СН'!$G$9+СВЦЭМ!$D$10+'СЕТ СН'!$G$5-'СЕТ СН'!$G$17</f>
        <v>4231.4668906999996</v>
      </c>
      <c r="U76" s="36">
        <f>SUMIFS(СВЦЭМ!$C$34:$C$777,СВЦЭМ!$A$34:$A$777,$A76,СВЦЭМ!$B$34:$B$777,U$47)+'СЕТ СН'!$G$9+СВЦЭМ!$D$10+'СЕТ СН'!$G$5-'СЕТ СН'!$G$17</f>
        <v>4248.2887658199998</v>
      </c>
      <c r="V76" s="36">
        <f>SUMIFS(СВЦЭМ!$C$34:$C$777,СВЦЭМ!$A$34:$A$777,$A76,СВЦЭМ!$B$34:$B$777,V$47)+'СЕТ СН'!$G$9+СВЦЭМ!$D$10+'СЕТ СН'!$G$5-'СЕТ СН'!$G$17</f>
        <v>4264.90494992</v>
      </c>
      <c r="W76" s="36">
        <f>SUMIFS(СВЦЭМ!$C$34:$C$777,СВЦЭМ!$A$34:$A$777,$A76,СВЦЭМ!$B$34:$B$777,W$47)+'СЕТ СН'!$G$9+СВЦЭМ!$D$10+'СЕТ СН'!$G$5-'СЕТ СН'!$G$17</f>
        <v>4290.54358804</v>
      </c>
      <c r="X76" s="36">
        <f>SUMIFS(СВЦЭМ!$C$34:$C$777,СВЦЭМ!$A$34:$A$777,$A76,СВЦЭМ!$B$34:$B$777,X$47)+'СЕТ СН'!$G$9+СВЦЭМ!$D$10+'СЕТ СН'!$G$5-'СЕТ СН'!$G$17</f>
        <v>4324.38659121</v>
      </c>
      <c r="Y76" s="36">
        <f>SUMIFS(СВЦЭМ!$C$34:$C$777,СВЦЭМ!$A$34:$A$777,$A76,СВЦЭМ!$B$34:$B$777,Y$47)+'СЕТ СН'!$G$9+СВЦЭМ!$D$10+'СЕТ СН'!$G$5-'СЕТ СН'!$G$17</f>
        <v>4403.0060325100003</v>
      </c>
    </row>
    <row r="77" spans="1:27" ht="15.75" x14ac:dyDescent="0.2">
      <c r="A77" s="35">
        <f t="shared" si="1"/>
        <v>43434</v>
      </c>
      <c r="B77" s="36">
        <f>SUMIFS(СВЦЭМ!$C$34:$C$777,СВЦЭМ!$A$34:$A$777,$A77,СВЦЭМ!$B$34:$B$777,B$47)+'СЕТ СН'!$G$9+СВЦЭМ!$D$10+'СЕТ СН'!$G$5-'СЕТ СН'!$G$17</f>
        <v>4468.8725552200003</v>
      </c>
      <c r="C77" s="36">
        <f>SUMIFS(СВЦЭМ!$C$34:$C$777,СВЦЭМ!$A$34:$A$777,$A77,СВЦЭМ!$B$34:$B$777,C$47)+'СЕТ СН'!$G$9+СВЦЭМ!$D$10+'СЕТ СН'!$G$5-'СЕТ СН'!$G$17</f>
        <v>4544.6460815600003</v>
      </c>
      <c r="D77" s="36">
        <f>SUMIFS(СВЦЭМ!$C$34:$C$777,СВЦЭМ!$A$34:$A$777,$A77,СВЦЭМ!$B$34:$B$777,D$47)+'СЕТ СН'!$G$9+СВЦЭМ!$D$10+'СЕТ СН'!$G$5-'СЕТ СН'!$G$17</f>
        <v>4584.7738644400006</v>
      </c>
      <c r="E77" s="36">
        <f>SUMIFS(СВЦЭМ!$C$34:$C$777,СВЦЭМ!$A$34:$A$777,$A77,СВЦЭМ!$B$34:$B$777,E$47)+'СЕТ СН'!$G$9+СВЦЭМ!$D$10+'СЕТ СН'!$G$5-'СЕТ СН'!$G$17</f>
        <v>4663.8531155999999</v>
      </c>
      <c r="F77" s="36">
        <f>SUMIFS(СВЦЭМ!$C$34:$C$777,СВЦЭМ!$A$34:$A$777,$A77,СВЦЭМ!$B$34:$B$777,F$47)+'СЕТ СН'!$G$9+СВЦЭМ!$D$10+'СЕТ СН'!$G$5-'СЕТ СН'!$G$17</f>
        <v>4628.32427878</v>
      </c>
      <c r="G77" s="36">
        <f>SUMIFS(СВЦЭМ!$C$34:$C$777,СВЦЭМ!$A$34:$A$777,$A77,СВЦЭМ!$B$34:$B$777,G$47)+'СЕТ СН'!$G$9+СВЦЭМ!$D$10+'СЕТ СН'!$G$5-'СЕТ СН'!$G$17</f>
        <v>4574.0703041699999</v>
      </c>
      <c r="H77" s="36">
        <f>SUMIFS(СВЦЭМ!$C$34:$C$777,СВЦЭМ!$A$34:$A$777,$A77,СВЦЭМ!$B$34:$B$777,H$47)+'СЕТ СН'!$G$9+СВЦЭМ!$D$10+'СЕТ СН'!$G$5-'СЕТ СН'!$G$17</f>
        <v>4542.5280626200001</v>
      </c>
      <c r="I77" s="36">
        <f>SUMIFS(СВЦЭМ!$C$34:$C$777,СВЦЭМ!$A$34:$A$777,$A77,СВЦЭМ!$B$34:$B$777,I$47)+'СЕТ СН'!$G$9+СВЦЭМ!$D$10+'СЕТ СН'!$G$5-'СЕТ СН'!$G$17</f>
        <v>4500.2602397199998</v>
      </c>
      <c r="J77" s="36">
        <f>SUMIFS(СВЦЭМ!$C$34:$C$777,СВЦЭМ!$A$34:$A$777,$A77,СВЦЭМ!$B$34:$B$777,J$47)+'СЕТ СН'!$G$9+СВЦЭМ!$D$10+'СЕТ СН'!$G$5-'СЕТ СН'!$G$17</f>
        <v>4463.0396448500005</v>
      </c>
      <c r="K77" s="36">
        <f>SUMIFS(СВЦЭМ!$C$34:$C$777,СВЦЭМ!$A$34:$A$777,$A77,СВЦЭМ!$B$34:$B$777,K$47)+'СЕТ СН'!$G$9+СВЦЭМ!$D$10+'СЕТ СН'!$G$5-'СЕТ СН'!$G$17</f>
        <v>4452.8221604</v>
      </c>
      <c r="L77" s="36">
        <f>SUMIFS(СВЦЭМ!$C$34:$C$777,СВЦЭМ!$A$34:$A$777,$A77,СВЦЭМ!$B$34:$B$777,L$47)+'СЕТ СН'!$G$9+СВЦЭМ!$D$10+'СЕТ СН'!$G$5-'СЕТ СН'!$G$17</f>
        <v>4457.94790311</v>
      </c>
      <c r="M77" s="36">
        <f>SUMIFS(СВЦЭМ!$C$34:$C$777,СВЦЭМ!$A$34:$A$777,$A77,СВЦЭМ!$B$34:$B$777,M$47)+'СЕТ СН'!$G$9+СВЦЭМ!$D$10+'СЕТ СН'!$G$5-'СЕТ СН'!$G$17</f>
        <v>4473.7206715599996</v>
      </c>
      <c r="N77" s="36">
        <f>SUMIFS(СВЦЭМ!$C$34:$C$777,СВЦЭМ!$A$34:$A$777,$A77,СВЦЭМ!$B$34:$B$777,N$47)+'СЕТ СН'!$G$9+СВЦЭМ!$D$10+'СЕТ СН'!$G$5-'СЕТ СН'!$G$17</f>
        <v>4433.0922999000004</v>
      </c>
      <c r="O77" s="36">
        <f>SUMIFS(СВЦЭМ!$C$34:$C$777,СВЦЭМ!$A$34:$A$777,$A77,СВЦЭМ!$B$34:$B$777,O$47)+'СЕТ СН'!$G$9+СВЦЭМ!$D$10+'СЕТ СН'!$G$5-'СЕТ СН'!$G$17</f>
        <v>4406.4492303400002</v>
      </c>
      <c r="P77" s="36">
        <f>SUMIFS(СВЦЭМ!$C$34:$C$777,СВЦЭМ!$A$34:$A$777,$A77,СВЦЭМ!$B$34:$B$777,P$47)+'СЕТ СН'!$G$9+СВЦЭМ!$D$10+'СЕТ СН'!$G$5-'СЕТ СН'!$G$17</f>
        <v>4348.4225601299995</v>
      </c>
      <c r="Q77" s="36">
        <f>SUMIFS(СВЦЭМ!$C$34:$C$777,СВЦЭМ!$A$34:$A$777,$A77,СВЦЭМ!$B$34:$B$777,Q$47)+'СЕТ СН'!$G$9+СВЦЭМ!$D$10+'СЕТ СН'!$G$5-'СЕТ СН'!$G$17</f>
        <v>4333.8245624299998</v>
      </c>
      <c r="R77" s="36">
        <f>SUMIFS(СВЦЭМ!$C$34:$C$777,СВЦЭМ!$A$34:$A$777,$A77,СВЦЭМ!$B$34:$B$777,R$47)+'СЕТ СН'!$G$9+СВЦЭМ!$D$10+'СЕТ СН'!$G$5-'СЕТ СН'!$G$17</f>
        <v>4331.7746384100001</v>
      </c>
      <c r="S77" s="36">
        <f>SUMIFS(СВЦЭМ!$C$34:$C$777,СВЦЭМ!$A$34:$A$777,$A77,СВЦЭМ!$B$34:$B$777,S$47)+'СЕТ СН'!$G$9+СВЦЭМ!$D$10+'СЕТ СН'!$G$5-'СЕТ СН'!$G$17</f>
        <v>4315.3206800799999</v>
      </c>
      <c r="T77" s="36">
        <f>SUMIFS(СВЦЭМ!$C$34:$C$777,СВЦЭМ!$A$34:$A$777,$A77,СВЦЭМ!$B$34:$B$777,T$47)+'СЕТ СН'!$G$9+СВЦЭМ!$D$10+'СЕТ СН'!$G$5-'СЕТ СН'!$G$17</f>
        <v>4244.9447093999997</v>
      </c>
      <c r="U77" s="36">
        <f>SUMIFS(СВЦЭМ!$C$34:$C$777,СВЦЭМ!$A$34:$A$777,$A77,СВЦЭМ!$B$34:$B$777,U$47)+'СЕТ СН'!$G$9+СВЦЭМ!$D$10+'СЕТ СН'!$G$5-'СЕТ СН'!$G$17</f>
        <v>4265.9902245000003</v>
      </c>
      <c r="V77" s="36">
        <f>SUMIFS(СВЦЭМ!$C$34:$C$777,СВЦЭМ!$A$34:$A$777,$A77,СВЦЭМ!$B$34:$B$777,V$47)+'СЕТ СН'!$G$9+СВЦЭМ!$D$10+'СЕТ СН'!$G$5-'СЕТ СН'!$G$17</f>
        <v>4275.3742082600002</v>
      </c>
      <c r="W77" s="36">
        <f>SUMIFS(СВЦЭМ!$C$34:$C$777,СВЦЭМ!$A$34:$A$777,$A77,СВЦЭМ!$B$34:$B$777,W$47)+'СЕТ СН'!$G$9+СВЦЭМ!$D$10+'СЕТ СН'!$G$5-'СЕТ СН'!$G$17</f>
        <v>4264.6964101200001</v>
      </c>
      <c r="X77" s="36">
        <f>SUMIFS(СВЦЭМ!$C$34:$C$777,СВЦЭМ!$A$34:$A$777,$A77,СВЦЭМ!$B$34:$B$777,X$47)+'СЕТ СН'!$G$9+СВЦЭМ!$D$10+'СЕТ СН'!$G$5-'СЕТ СН'!$G$17</f>
        <v>4273.5621150999996</v>
      </c>
      <c r="Y77" s="36">
        <f>SUMIFS(СВЦЭМ!$C$34:$C$777,СВЦЭМ!$A$34:$A$777,$A77,СВЦЭМ!$B$34:$B$777,Y$47)+'СЕТ СН'!$G$9+СВЦЭМ!$D$10+'СЕТ СН'!$G$5-'СЕТ СН'!$G$17</f>
        <v>4354.6780922099997</v>
      </c>
      <c r="AA77" s="37"/>
    </row>
    <row r="78" spans="1:27" ht="15.75" hidden="1" x14ac:dyDescent="0.2">
      <c r="A78" s="35">
        <f t="shared" si="1"/>
        <v>43435</v>
      </c>
      <c r="B78" s="36">
        <f>SUMIFS(СВЦЭМ!$C$34:$C$777,СВЦЭМ!$A$34:$A$777,$A78,СВЦЭМ!$B$34:$B$777,B$47)+'СЕТ СН'!$G$9+СВЦЭМ!$D$10+'СЕТ СН'!$G$5-'СЕТ СН'!$G$17</f>
        <v>3435.24960392</v>
      </c>
      <c r="C78" s="36">
        <f>SUMIFS(СВЦЭМ!$C$34:$C$777,СВЦЭМ!$A$34:$A$777,$A78,СВЦЭМ!$B$34:$B$777,C$47)+'СЕТ СН'!$G$9+СВЦЭМ!$D$10+'СЕТ СН'!$G$5-'СЕТ СН'!$G$17</f>
        <v>3435.24960392</v>
      </c>
      <c r="D78" s="36">
        <f>SUMIFS(СВЦЭМ!$C$34:$C$777,СВЦЭМ!$A$34:$A$777,$A78,СВЦЭМ!$B$34:$B$777,D$47)+'СЕТ СН'!$G$9+СВЦЭМ!$D$10+'СЕТ СН'!$G$5-'СЕТ СН'!$G$17</f>
        <v>3435.24960392</v>
      </c>
      <c r="E78" s="36">
        <f>SUMIFS(СВЦЭМ!$C$34:$C$777,СВЦЭМ!$A$34:$A$777,$A78,СВЦЭМ!$B$34:$B$777,E$47)+'СЕТ СН'!$G$9+СВЦЭМ!$D$10+'СЕТ СН'!$G$5-'СЕТ СН'!$G$17</f>
        <v>3435.24960392</v>
      </c>
      <c r="F78" s="36">
        <f>SUMIFS(СВЦЭМ!$C$34:$C$777,СВЦЭМ!$A$34:$A$777,$A78,СВЦЭМ!$B$34:$B$777,F$47)+'СЕТ СН'!$G$9+СВЦЭМ!$D$10+'СЕТ СН'!$G$5-'СЕТ СН'!$G$17</f>
        <v>3435.24960392</v>
      </c>
      <c r="G78" s="36">
        <f>SUMIFS(СВЦЭМ!$C$34:$C$777,СВЦЭМ!$A$34:$A$777,$A78,СВЦЭМ!$B$34:$B$777,G$47)+'СЕТ СН'!$G$9+СВЦЭМ!$D$10+'СЕТ СН'!$G$5-'СЕТ СН'!$G$17</f>
        <v>3435.24960392</v>
      </c>
      <c r="H78" s="36">
        <f>SUMIFS(СВЦЭМ!$C$34:$C$777,СВЦЭМ!$A$34:$A$777,$A78,СВЦЭМ!$B$34:$B$777,H$47)+'СЕТ СН'!$G$9+СВЦЭМ!$D$10+'СЕТ СН'!$G$5-'СЕТ СН'!$G$17</f>
        <v>3435.24960392</v>
      </c>
      <c r="I78" s="36">
        <f>SUMIFS(СВЦЭМ!$C$34:$C$777,СВЦЭМ!$A$34:$A$777,$A78,СВЦЭМ!$B$34:$B$777,I$47)+'СЕТ СН'!$G$9+СВЦЭМ!$D$10+'СЕТ СН'!$G$5-'СЕТ СН'!$G$17</f>
        <v>3435.24960392</v>
      </c>
      <c r="J78" s="36">
        <f>SUMIFS(СВЦЭМ!$C$34:$C$777,СВЦЭМ!$A$34:$A$777,$A78,СВЦЭМ!$B$34:$B$777,J$47)+'СЕТ СН'!$G$9+СВЦЭМ!$D$10+'СЕТ СН'!$G$5-'СЕТ СН'!$G$17</f>
        <v>3435.24960392</v>
      </c>
      <c r="K78" s="36">
        <f>SUMIFS(СВЦЭМ!$C$34:$C$777,СВЦЭМ!$A$34:$A$777,$A78,СВЦЭМ!$B$34:$B$777,K$47)+'СЕТ СН'!$G$9+СВЦЭМ!$D$10+'СЕТ СН'!$G$5-'СЕТ СН'!$G$17</f>
        <v>3435.24960392</v>
      </c>
      <c r="L78" s="36">
        <f>SUMIFS(СВЦЭМ!$C$34:$C$777,СВЦЭМ!$A$34:$A$777,$A78,СВЦЭМ!$B$34:$B$777,L$47)+'СЕТ СН'!$G$9+СВЦЭМ!$D$10+'СЕТ СН'!$G$5-'СЕТ СН'!$G$17</f>
        <v>3435.24960392</v>
      </c>
      <c r="M78" s="36">
        <f>SUMIFS(СВЦЭМ!$C$34:$C$777,СВЦЭМ!$A$34:$A$777,$A78,СВЦЭМ!$B$34:$B$777,M$47)+'СЕТ СН'!$G$9+СВЦЭМ!$D$10+'СЕТ СН'!$G$5-'СЕТ СН'!$G$17</f>
        <v>3435.24960392</v>
      </c>
      <c r="N78" s="36">
        <f>SUMIFS(СВЦЭМ!$C$34:$C$777,СВЦЭМ!$A$34:$A$777,$A78,СВЦЭМ!$B$34:$B$777,N$47)+'СЕТ СН'!$G$9+СВЦЭМ!$D$10+'СЕТ СН'!$G$5-'СЕТ СН'!$G$17</f>
        <v>3435.24960392</v>
      </c>
      <c r="O78" s="36">
        <f>SUMIFS(СВЦЭМ!$C$34:$C$777,СВЦЭМ!$A$34:$A$777,$A78,СВЦЭМ!$B$34:$B$777,O$47)+'СЕТ СН'!$G$9+СВЦЭМ!$D$10+'СЕТ СН'!$G$5-'СЕТ СН'!$G$17</f>
        <v>3435.24960392</v>
      </c>
      <c r="P78" s="36">
        <f>SUMIFS(СВЦЭМ!$C$34:$C$777,СВЦЭМ!$A$34:$A$777,$A78,СВЦЭМ!$B$34:$B$777,P$47)+'СЕТ СН'!$G$9+СВЦЭМ!$D$10+'СЕТ СН'!$G$5-'СЕТ СН'!$G$17</f>
        <v>3435.24960392</v>
      </c>
      <c r="Q78" s="36">
        <f>SUMIFS(СВЦЭМ!$C$34:$C$777,СВЦЭМ!$A$34:$A$777,$A78,СВЦЭМ!$B$34:$B$777,Q$47)+'СЕТ СН'!$G$9+СВЦЭМ!$D$10+'СЕТ СН'!$G$5-'СЕТ СН'!$G$17</f>
        <v>3435.24960392</v>
      </c>
      <c r="R78" s="36">
        <f>SUMIFS(СВЦЭМ!$C$34:$C$777,СВЦЭМ!$A$34:$A$777,$A78,СВЦЭМ!$B$34:$B$777,R$47)+'СЕТ СН'!$G$9+СВЦЭМ!$D$10+'СЕТ СН'!$G$5-'СЕТ СН'!$G$17</f>
        <v>3435.24960392</v>
      </c>
      <c r="S78" s="36">
        <f>SUMIFS(СВЦЭМ!$C$34:$C$777,СВЦЭМ!$A$34:$A$777,$A78,СВЦЭМ!$B$34:$B$777,S$47)+'СЕТ СН'!$G$9+СВЦЭМ!$D$10+'СЕТ СН'!$G$5-'СЕТ СН'!$G$17</f>
        <v>3435.24960392</v>
      </c>
      <c r="T78" s="36">
        <f>SUMIFS(СВЦЭМ!$C$34:$C$777,СВЦЭМ!$A$34:$A$777,$A78,СВЦЭМ!$B$34:$B$777,T$47)+'СЕТ СН'!$G$9+СВЦЭМ!$D$10+'СЕТ СН'!$G$5-'СЕТ СН'!$G$17</f>
        <v>3435.24960392</v>
      </c>
      <c r="U78" s="36">
        <f>SUMIFS(СВЦЭМ!$C$34:$C$777,СВЦЭМ!$A$34:$A$777,$A78,СВЦЭМ!$B$34:$B$777,U$47)+'СЕТ СН'!$G$9+СВЦЭМ!$D$10+'СЕТ СН'!$G$5-'СЕТ СН'!$G$17</f>
        <v>3435.24960392</v>
      </c>
      <c r="V78" s="36">
        <f>SUMIFS(СВЦЭМ!$C$34:$C$777,СВЦЭМ!$A$34:$A$777,$A78,СВЦЭМ!$B$34:$B$777,V$47)+'СЕТ СН'!$G$9+СВЦЭМ!$D$10+'СЕТ СН'!$G$5-'СЕТ СН'!$G$17</f>
        <v>3435.24960392</v>
      </c>
      <c r="W78" s="36">
        <f>SUMIFS(СВЦЭМ!$C$34:$C$777,СВЦЭМ!$A$34:$A$777,$A78,СВЦЭМ!$B$34:$B$777,W$47)+'СЕТ СН'!$G$9+СВЦЭМ!$D$10+'СЕТ СН'!$G$5-'СЕТ СН'!$G$17</f>
        <v>3435.24960392</v>
      </c>
      <c r="X78" s="36">
        <f>SUMIFS(СВЦЭМ!$C$34:$C$777,СВЦЭМ!$A$34:$A$777,$A78,СВЦЭМ!$B$34:$B$777,X$47)+'СЕТ СН'!$G$9+СВЦЭМ!$D$10+'СЕТ СН'!$G$5-'СЕТ СН'!$G$17</f>
        <v>3435.24960392</v>
      </c>
      <c r="Y78" s="36">
        <f>SUMIFS(СВЦЭМ!$C$34:$C$777,СВЦЭМ!$A$34:$A$777,$A78,СВЦЭМ!$B$34:$B$777,Y$47)+'СЕТ СН'!$G$9+СВЦЭМ!$D$10+'СЕТ СН'!$G$5-'СЕТ СН'!$G$17</f>
        <v>3435.24960392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01.11.2018</v>
      </c>
      <c r="B84" s="36">
        <f>SUMIFS(СВЦЭМ!$C$34:$C$777,СВЦЭМ!$A$34:$A$777,$A84,СВЦЭМ!$B$34:$B$777,B$83)+'СЕТ СН'!$H$9+СВЦЭМ!$D$10+'СЕТ СН'!$H$5-'СЕТ СН'!$H$17</f>
        <v>4888.3820735899999</v>
      </c>
      <c r="C84" s="36">
        <f>SUMIFS(СВЦЭМ!$C$34:$C$777,СВЦЭМ!$A$34:$A$777,$A84,СВЦЭМ!$B$34:$B$777,C$83)+'СЕТ СН'!$H$9+СВЦЭМ!$D$10+'СЕТ СН'!$H$5-'СЕТ СН'!$H$17</f>
        <v>4989.2625810199997</v>
      </c>
      <c r="D84" s="36">
        <f>SUMIFS(СВЦЭМ!$C$34:$C$777,СВЦЭМ!$A$34:$A$777,$A84,СВЦЭМ!$B$34:$B$777,D$83)+'СЕТ СН'!$H$9+СВЦЭМ!$D$10+'СЕТ СН'!$H$5-'СЕТ СН'!$H$17</f>
        <v>5067.4096132000004</v>
      </c>
      <c r="E84" s="36">
        <f>SUMIFS(СВЦЭМ!$C$34:$C$777,СВЦЭМ!$A$34:$A$777,$A84,СВЦЭМ!$B$34:$B$777,E$83)+'СЕТ СН'!$H$9+СВЦЭМ!$D$10+'СЕТ СН'!$H$5-'СЕТ СН'!$H$17</f>
        <v>5070.22512869</v>
      </c>
      <c r="F84" s="36">
        <f>SUMIFS(СВЦЭМ!$C$34:$C$777,СВЦЭМ!$A$34:$A$777,$A84,СВЦЭМ!$B$34:$B$777,F$83)+'СЕТ СН'!$H$9+СВЦЭМ!$D$10+'СЕТ СН'!$H$5-'СЕТ СН'!$H$17</f>
        <v>5053.30286265</v>
      </c>
      <c r="G84" s="36">
        <f>SUMIFS(СВЦЭМ!$C$34:$C$777,СВЦЭМ!$A$34:$A$777,$A84,СВЦЭМ!$B$34:$B$777,G$83)+'СЕТ СН'!$H$9+СВЦЭМ!$D$10+'СЕТ СН'!$H$5-'СЕТ СН'!$H$17</f>
        <v>5032.5712183799997</v>
      </c>
      <c r="H84" s="36">
        <f>SUMIFS(СВЦЭМ!$C$34:$C$777,СВЦЭМ!$A$34:$A$777,$A84,СВЦЭМ!$B$34:$B$777,H$83)+'СЕТ СН'!$H$9+СВЦЭМ!$D$10+'СЕТ СН'!$H$5-'СЕТ СН'!$H$17</f>
        <v>4987.0322111599999</v>
      </c>
      <c r="I84" s="36">
        <f>SUMIFS(СВЦЭМ!$C$34:$C$777,СВЦЭМ!$A$34:$A$777,$A84,СВЦЭМ!$B$34:$B$777,I$83)+'СЕТ СН'!$H$9+СВЦЭМ!$D$10+'СЕТ СН'!$H$5-'СЕТ СН'!$H$17</f>
        <v>4936.1040534200001</v>
      </c>
      <c r="J84" s="36">
        <f>SUMIFS(СВЦЭМ!$C$34:$C$777,СВЦЭМ!$A$34:$A$777,$A84,СВЦЭМ!$B$34:$B$777,J$83)+'СЕТ СН'!$H$9+СВЦЭМ!$D$10+'СЕТ СН'!$H$5-'СЕТ СН'!$H$17</f>
        <v>4923.0581563099995</v>
      </c>
      <c r="K84" s="36">
        <f>SUMIFS(СВЦЭМ!$C$34:$C$777,СВЦЭМ!$A$34:$A$777,$A84,СВЦЭМ!$B$34:$B$777,K$83)+'СЕТ СН'!$H$9+СВЦЭМ!$D$10+'СЕТ СН'!$H$5-'СЕТ СН'!$H$17</f>
        <v>4910.0311779399999</v>
      </c>
      <c r="L84" s="36">
        <f>SUMIFS(СВЦЭМ!$C$34:$C$777,СВЦЭМ!$A$34:$A$777,$A84,СВЦЭМ!$B$34:$B$777,L$83)+'СЕТ СН'!$H$9+СВЦЭМ!$D$10+'СЕТ СН'!$H$5-'СЕТ СН'!$H$17</f>
        <v>4906.6152364299996</v>
      </c>
      <c r="M84" s="36">
        <f>SUMIFS(СВЦЭМ!$C$34:$C$777,СВЦЭМ!$A$34:$A$777,$A84,СВЦЭМ!$B$34:$B$777,M$83)+'СЕТ СН'!$H$9+СВЦЭМ!$D$10+'СЕТ СН'!$H$5-'СЕТ СН'!$H$17</f>
        <v>4912.7167221</v>
      </c>
      <c r="N84" s="36">
        <f>SUMIFS(СВЦЭМ!$C$34:$C$777,СВЦЭМ!$A$34:$A$777,$A84,СВЦЭМ!$B$34:$B$777,N$83)+'СЕТ СН'!$H$9+СВЦЭМ!$D$10+'СЕТ СН'!$H$5-'СЕТ СН'!$H$17</f>
        <v>4894.2423390699996</v>
      </c>
      <c r="O84" s="36">
        <f>SUMIFS(СВЦЭМ!$C$34:$C$777,СВЦЭМ!$A$34:$A$777,$A84,СВЦЭМ!$B$34:$B$777,O$83)+'СЕТ СН'!$H$9+СВЦЭМ!$D$10+'СЕТ СН'!$H$5-'СЕТ СН'!$H$17</f>
        <v>4825.7635310899996</v>
      </c>
      <c r="P84" s="36">
        <f>SUMIFS(СВЦЭМ!$C$34:$C$777,СВЦЭМ!$A$34:$A$777,$A84,СВЦЭМ!$B$34:$B$777,P$83)+'СЕТ СН'!$H$9+СВЦЭМ!$D$10+'СЕТ СН'!$H$5-'СЕТ СН'!$H$17</f>
        <v>4762.2457278499996</v>
      </c>
      <c r="Q84" s="36">
        <f>SUMIFS(СВЦЭМ!$C$34:$C$777,СВЦЭМ!$A$34:$A$777,$A84,СВЦЭМ!$B$34:$B$777,Q$83)+'СЕТ СН'!$H$9+СВЦЭМ!$D$10+'СЕТ СН'!$H$5-'СЕТ СН'!$H$17</f>
        <v>4754.6273485000002</v>
      </c>
      <c r="R84" s="36">
        <f>SUMIFS(СВЦЭМ!$C$34:$C$777,СВЦЭМ!$A$34:$A$777,$A84,СВЦЭМ!$B$34:$B$777,R$83)+'СЕТ СН'!$H$9+СВЦЭМ!$D$10+'СЕТ СН'!$H$5-'СЕТ СН'!$H$17</f>
        <v>4752.5192341299999</v>
      </c>
      <c r="S84" s="36">
        <f>SUMIFS(СВЦЭМ!$C$34:$C$777,СВЦЭМ!$A$34:$A$777,$A84,СВЦЭМ!$B$34:$B$777,S$83)+'СЕТ СН'!$H$9+СВЦЭМ!$D$10+'СЕТ СН'!$H$5-'СЕТ СН'!$H$17</f>
        <v>4728.9262959399994</v>
      </c>
      <c r="T84" s="36">
        <f>SUMIFS(СВЦЭМ!$C$34:$C$777,СВЦЭМ!$A$34:$A$777,$A84,СВЦЭМ!$B$34:$B$777,T$83)+'СЕТ СН'!$H$9+СВЦЭМ!$D$10+'СЕТ СН'!$H$5-'СЕТ СН'!$H$17</f>
        <v>4685.0878028299994</v>
      </c>
      <c r="U84" s="36">
        <f>SUMIFS(СВЦЭМ!$C$34:$C$777,СВЦЭМ!$A$34:$A$777,$A84,СВЦЭМ!$B$34:$B$777,U$83)+'СЕТ СН'!$H$9+СВЦЭМ!$D$10+'СЕТ СН'!$H$5-'СЕТ СН'!$H$17</f>
        <v>4684.9271719799999</v>
      </c>
      <c r="V84" s="36">
        <f>SUMIFS(СВЦЭМ!$C$34:$C$777,СВЦЭМ!$A$34:$A$777,$A84,СВЦЭМ!$B$34:$B$777,V$83)+'СЕТ СН'!$H$9+СВЦЭМ!$D$10+'СЕТ СН'!$H$5-'СЕТ СН'!$H$17</f>
        <v>4697.9291025399998</v>
      </c>
      <c r="W84" s="36">
        <f>SUMIFS(СВЦЭМ!$C$34:$C$777,СВЦЭМ!$A$34:$A$777,$A84,СВЦЭМ!$B$34:$B$777,W$83)+'СЕТ СН'!$H$9+СВЦЭМ!$D$10+'СЕТ СН'!$H$5-'СЕТ СН'!$H$17</f>
        <v>4731.0050881099996</v>
      </c>
      <c r="X84" s="36">
        <f>SUMIFS(СВЦЭМ!$C$34:$C$777,СВЦЭМ!$A$34:$A$777,$A84,СВЦЭМ!$B$34:$B$777,X$83)+'СЕТ СН'!$H$9+СВЦЭМ!$D$10+'СЕТ СН'!$H$5-'СЕТ СН'!$H$17</f>
        <v>4759.5819483999994</v>
      </c>
      <c r="Y84" s="36">
        <f>SUMIFS(СВЦЭМ!$C$34:$C$777,СВЦЭМ!$A$34:$A$777,$A84,СВЦЭМ!$B$34:$B$777,Y$83)+'СЕТ СН'!$H$9+СВЦЭМ!$D$10+'СЕТ СН'!$H$5-'СЕТ СН'!$H$17</f>
        <v>4864.6398504099998</v>
      </c>
    </row>
    <row r="85" spans="1:25" ht="15.75" x14ac:dyDescent="0.2">
      <c r="A85" s="35">
        <f>A84+1</f>
        <v>43406</v>
      </c>
      <c r="B85" s="36">
        <f>SUMIFS(СВЦЭМ!$C$34:$C$777,СВЦЭМ!$A$34:$A$777,$A85,СВЦЭМ!$B$34:$B$777,B$83)+'СЕТ СН'!$H$9+СВЦЭМ!$D$10+'СЕТ СН'!$H$5-'СЕТ СН'!$H$17</f>
        <v>4884.3453657</v>
      </c>
      <c r="C85" s="36">
        <f>SUMIFS(СВЦЭМ!$C$34:$C$777,СВЦЭМ!$A$34:$A$777,$A85,СВЦЭМ!$B$34:$B$777,C$83)+'СЕТ СН'!$H$9+СВЦЭМ!$D$10+'СЕТ СН'!$H$5-'СЕТ СН'!$H$17</f>
        <v>4988.3341610199996</v>
      </c>
      <c r="D85" s="36">
        <f>SUMIFS(СВЦЭМ!$C$34:$C$777,СВЦЭМ!$A$34:$A$777,$A85,СВЦЭМ!$B$34:$B$777,D$83)+'СЕТ СН'!$H$9+СВЦЭМ!$D$10+'СЕТ СН'!$H$5-'СЕТ СН'!$H$17</f>
        <v>5042.6282117500004</v>
      </c>
      <c r="E85" s="36">
        <f>SUMIFS(СВЦЭМ!$C$34:$C$777,СВЦЭМ!$A$34:$A$777,$A85,СВЦЭМ!$B$34:$B$777,E$83)+'СЕТ СН'!$H$9+СВЦЭМ!$D$10+'СЕТ СН'!$H$5-'СЕТ СН'!$H$17</f>
        <v>5041.9587029300001</v>
      </c>
      <c r="F85" s="36">
        <f>SUMIFS(СВЦЭМ!$C$34:$C$777,СВЦЭМ!$A$34:$A$777,$A85,СВЦЭМ!$B$34:$B$777,F$83)+'СЕТ СН'!$H$9+СВЦЭМ!$D$10+'СЕТ СН'!$H$5-'СЕТ СН'!$H$17</f>
        <v>5038.7913628699998</v>
      </c>
      <c r="G85" s="36">
        <f>SUMIFS(СВЦЭМ!$C$34:$C$777,СВЦЭМ!$A$34:$A$777,$A85,СВЦЭМ!$B$34:$B$777,G$83)+'СЕТ СН'!$H$9+СВЦЭМ!$D$10+'СЕТ СН'!$H$5-'СЕТ СН'!$H$17</f>
        <v>4963.4154771799995</v>
      </c>
      <c r="H85" s="36">
        <f>SUMIFS(СВЦЭМ!$C$34:$C$777,СВЦЭМ!$A$34:$A$777,$A85,СВЦЭМ!$B$34:$B$777,H$83)+'СЕТ СН'!$H$9+СВЦЭМ!$D$10+'СЕТ СН'!$H$5-'СЕТ СН'!$H$17</f>
        <v>4933.42549246</v>
      </c>
      <c r="I85" s="36">
        <f>SUMIFS(СВЦЭМ!$C$34:$C$777,СВЦЭМ!$A$34:$A$777,$A85,СВЦЭМ!$B$34:$B$777,I$83)+'СЕТ СН'!$H$9+СВЦЭМ!$D$10+'СЕТ СН'!$H$5-'СЕТ СН'!$H$17</f>
        <v>4926.7230699299998</v>
      </c>
      <c r="J85" s="36">
        <f>SUMIFS(СВЦЭМ!$C$34:$C$777,СВЦЭМ!$A$34:$A$777,$A85,СВЦЭМ!$B$34:$B$777,J$83)+'СЕТ СН'!$H$9+СВЦЭМ!$D$10+'СЕТ СН'!$H$5-'СЕТ СН'!$H$17</f>
        <v>4892.43315437</v>
      </c>
      <c r="K85" s="36">
        <f>SUMIFS(СВЦЭМ!$C$34:$C$777,СВЦЭМ!$A$34:$A$777,$A85,СВЦЭМ!$B$34:$B$777,K$83)+'СЕТ СН'!$H$9+СВЦЭМ!$D$10+'СЕТ СН'!$H$5-'СЕТ СН'!$H$17</f>
        <v>4882.6893540299998</v>
      </c>
      <c r="L85" s="36">
        <f>SUMIFS(СВЦЭМ!$C$34:$C$777,СВЦЭМ!$A$34:$A$777,$A85,СВЦЭМ!$B$34:$B$777,L$83)+'СЕТ СН'!$H$9+СВЦЭМ!$D$10+'СЕТ СН'!$H$5-'СЕТ СН'!$H$17</f>
        <v>4882.3431050899999</v>
      </c>
      <c r="M85" s="36">
        <f>SUMIFS(СВЦЭМ!$C$34:$C$777,СВЦЭМ!$A$34:$A$777,$A85,СВЦЭМ!$B$34:$B$777,M$83)+'СЕТ СН'!$H$9+СВЦЭМ!$D$10+'СЕТ СН'!$H$5-'СЕТ СН'!$H$17</f>
        <v>4884.2874203499996</v>
      </c>
      <c r="N85" s="36">
        <f>SUMIFS(СВЦЭМ!$C$34:$C$777,СВЦЭМ!$A$34:$A$777,$A85,СВЦЭМ!$B$34:$B$777,N$83)+'СЕТ СН'!$H$9+СВЦЭМ!$D$10+'СЕТ СН'!$H$5-'СЕТ СН'!$H$17</f>
        <v>4849.3175814099995</v>
      </c>
      <c r="O85" s="36">
        <f>SUMIFS(СВЦЭМ!$C$34:$C$777,СВЦЭМ!$A$34:$A$777,$A85,СВЦЭМ!$B$34:$B$777,O$83)+'СЕТ СН'!$H$9+СВЦЭМ!$D$10+'СЕТ СН'!$H$5-'СЕТ СН'!$H$17</f>
        <v>4789.3213115299995</v>
      </c>
      <c r="P85" s="36">
        <f>SUMIFS(СВЦЭМ!$C$34:$C$777,СВЦЭМ!$A$34:$A$777,$A85,СВЦЭМ!$B$34:$B$777,P$83)+'СЕТ СН'!$H$9+СВЦЭМ!$D$10+'СЕТ СН'!$H$5-'СЕТ СН'!$H$17</f>
        <v>4729.9155210700001</v>
      </c>
      <c r="Q85" s="36">
        <f>SUMIFS(СВЦЭМ!$C$34:$C$777,СВЦЭМ!$A$34:$A$777,$A85,СВЦЭМ!$B$34:$B$777,Q$83)+'СЕТ СН'!$H$9+СВЦЭМ!$D$10+'СЕТ СН'!$H$5-'СЕТ СН'!$H$17</f>
        <v>4713.9195323499998</v>
      </c>
      <c r="R85" s="36">
        <f>SUMIFS(СВЦЭМ!$C$34:$C$777,СВЦЭМ!$A$34:$A$777,$A85,СВЦЭМ!$B$34:$B$777,R$83)+'СЕТ СН'!$H$9+СВЦЭМ!$D$10+'СЕТ СН'!$H$5-'СЕТ СН'!$H$17</f>
        <v>4716.4746593099999</v>
      </c>
      <c r="S85" s="36">
        <f>SUMIFS(СВЦЭМ!$C$34:$C$777,СВЦЭМ!$A$34:$A$777,$A85,СВЦЭМ!$B$34:$B$777,S$83)+'СЕТ СН'!$H$9+СВЦЭМ!$D$10+'СЕТ СН'!$H$5-'СЕТ СН'!$H$17</f>
        <v>4688.5004542500001</v>
      </c>
      <c r="T85" s="36">
        <f>SUMIFS(СВЦЭМ!$C$34:$C$777,СВЦЭМ!$A$34:$A$777,$A85,СВЦЭМ!$B$34:$B$777,T$83)+'СЕТ СН'!$H$9+СВЦЭМ!$D$10+'СЕТ СН'!$H$5-'СЕТ СН'!$H$17</f>
        <v>4638.8987029299997</v>
      </c>
      <c r="U85" s="36">
        <f>SUMIFS(СВЦЭМ!$C$34:$C$777,СВЦЭМ!$A$34:$A$777,$A85,СВЦЭМ!$B$34:$B$777,U$83)+'СЕТ СН'!$H$9+СВЦЭМ!$D$10+'СЕТ СН'!$H$5-'СЕТ СН'!$H$17</f>
        <v>4641.5281294799997</v>
      </c>
      <c r="V85" s="36">
        <f>SUMIFS(СВЦЭМ!$C$34:$C$777,СВЦЭМ!$A$34:$A$777,$A85,СВЦЭМ!$B$34:$B$777,V$83)+'СЕТ СН'!$H$9+СВЦЭМ!$D$10+'СЕТ СН'!$H$5-'СЕТ СН'!$H$17</f>
        <v>4655.2884115699999</v>
      </c>
      <c r="W85" s="36">
        <f>SUMIFS(СВЦЭМ!$C$34:$C$777,СВЦЭМ!$A$34:$A$777,$A85,СВЦЭМ!$B$34:$B$777,W$83)+'СЕТ СН'!$H$9+СВЦЭМ!$D$10+'СЕТ СН'!$H$5-'СЕТ СН'!$H$17</f>
        <v>4684.1979414799998</v>
      </c>
      <c r="X85" s="36">
        <f>SUMIFS(СВЦЭМ!$C$34:$C$777,СВЦЭМ!$A$34:$A$777,$A85,СВЦЭМ!$B$34:$B$777,X$83)+'СЕТ СН'!$H$9+СВЦЭМ!$D$10+'СЕТ СН'!$H$5-'СЕТ СН'!$H$17</f>
        <v>4699.4242292700001</v>
      </c>
      <c r="Y85" s="36">
        <f>SUMIFS(СВЦЭМ!$C$34:$C$777,СВЦЭМ!$A$34:$A$777,$A85,СВЦЭМ!$B$34:$B$777,Y$83)+'СЕТ СН'!$H$9+СВЦЭМ!$D$10+'СЕТ СН'!$H$5-'СЕТ СН'!$H$17</f>
        <v>4785.9161053099997</v>
      </c>
    </row>
    <row r="86" spans="1:25" ht="15.75" x14ac:dyDescent="0.2">
      <c r="A86" s="35">
        <f t="shared" ref="A86:A114" si="2">A85+1</f>
        <v>43407</v>
      </c>
      <c r="B86" s="36">
        <f>SUMIFS(СВЦЭМ!$C$34:$C$777,СВЦЭМ!$A$34:$A$777,$A86,СВЦЭМ!$B$34:$B$777,B$83)+'СЕТ СН'!$H$9+СВЦЭМ!$D$10+'СЕТ СН'!$H$5-'СЕТ СН'!$H$17</f>
        <v>4869.3240683399999</v>
      </c>
      <c r="C86" s="36">
        <f>SUMIFS(СВЦЭМ!$C$34:$C$777,СВЦЭМ!$A$34:$A$777,$A86,СВЦЭМ!$B$34:$B$777,C$83)+'СЕТ СН'!$H$9+СВЦЭМ!$D$10+'СЕТ СН'!$H$5-'СЕТ СН'!$H$17</f>
        <v>4969.61068299</v>
      </c>
      <c r="D86" s="36">
        <f>SUMIFS(СВЦЭМ!$C$34:$C$777,СВЦЭМ!$A$34:$A$777,$A86,СВЦЭМ!$B$34:$B$777,D$83)+'СЕТ СН'!$H$9+СВЦЭМ!$D$10+'СЕТ СН'!$H$5-'СЕТ СН'!$H$17</f>
        <v>5031.3251106799999</v>
      </c>
      <c r="E86" s="36">
        <f>SUMIFS(СВЦЭМ!$C$34:$C$777,СВЦЭМ!$A$34:$A$777,$A86,СВЦЭМ!$B$34:$B$777,E$83)+'СЕТ СН'!$H$9+СВЦЭМ!$D$10+'СЕТ СН'!$H$5-'СЕТ СН'!$H$17</f>
        <v>5035.1042435600002</v>
      </c>
      <c r="F86" s="36">
        <f>SUMIFS(СВЦЭМ!$C$34:$C$777,СВЦЭМ!$A$34:$A$777,$A86,СВЦЭМ!$B$34:$B$777,F$83)+'СЕТ СН'!$H$9+СВЦЭМ!$D$10+'СЕТ СН'!$H$5-'СЕТ СН'!$H$17</f>
        <v>5025.2469338800001</v>
      </c>
      <c r="G86" s="36">
        <f>SUMIFS(СВЦЭМ!$C$34:$C$777,СВЦЭМ!$A$34:$A$777,$A86,СВЦЭМ!$B$34:$B$777,G$83)+'СЕТ СН'!$H$9+СВЦЭМ!$D$10+'СЕТ СН'!$H$5-'СЕТ СН'!$H$17</f>
        <v>5009.7320258700001</v>
      </c>
      <c r="H86" s="36">
        <f>SUMIFS(СВЦЭМ!$C$34:$C$777,СВЦЭМ!$A$34:$A$777,$A86,СВЦЭМ!$B$34:$B$777,H$83)+'СЕТ СН'!$H$9+СВЦЭМ!$D$10+'СЕТ СН'!$H$5-'СЕТ СН'!$H$17</f>
        <v>4980.2855836999997</v>
      </c>
      <c r="I86" s="36">
        <f>SUMIFS(СВЦЭМ!$C$34:$C$777,СВЦЭМ!$A$34:$A$777,$A86,СВЦЭМ!$B$34:$B$777,I$83)+'СЕТ СН'!$H$9+СВЦЭМ!$D$10+'СЕТ СН'!$H$5-'СЕТ СН'!$H$17</f>
        <v>4920.0908993799994</v>
      </c>
      <c r="J86" s="36">
        <f>SUMIFS(СВЦЭМ!$C$34:$C$777,СВЦЭМ!$A$34:$A$777,$A86,СВЦЭМ!$B$34:$B$777,J$83)+'СЕТ СН'!$H$9+СВЦЭМ!$D$10+'СЕТ СН'!$H$5-'СЕТ СН'!$H$17</f>
        <v>4868.6855381199994</v>
      </c>
      <c r="K86" s="36">
        <f>SUMIFS(СВЦЭМ!$C$34:$C$777,СВЦЭМ!$A$34:$A$777,$A86,СВЦЭМ!$B$34:$B$777,K$83)+'СЕТ СН'!$H$9+СВЦЭМ!$D$10+'СЕТ СН'!$H$5-'СЕТ СН'!$H$17</f>
        <v>4852.6789215099998</v>
      </c>
      <c r="L86" s="36">
        <f>SUMIFS(СВЦЭМ!$C$34:$C$777,СВЦЭМ!$A$34:$A$777,$A86,СВЦЭМ!$B$34:$B$777,L$83)+'СЕТ СН'!$H$9+СВЦЭМ!$D$10+'СЕТ СН'!$H$5-'СЕТ СН'!$H$17</f>
        <v>4854.6916378899996</v>
      </c>
      <c r="M86" s="36">
        <f>SUMIFS(СВЦЭМ!$C$34:$C$777,СВЦЭМ!$A$34:$A$777,$A86,СВЦЭМ!$B$34:$B$777,M$83)+'СЕТ СН'!$H$9+СВЦЭМ!$D$10+'СЕТ СН'!$H$5-'СЕТ СН'!$H$17</f>
        <v>4859.9341958100003</v>
      </c>
      <c r="N86" s="36">
        <f>SUMIFS(СВЦЭМ!$C$34:$C$777,СВЦЭМ!$A$34:$A$777,$A86,СВЦЭМ!$B$34:$B$777,N$83)+'СЕТ СН'!$H$9+СВЦЭМ!$D$10+'СЕТ СН'!$H$5-'СЕТ СН'!$H$17</f>
        <v>4847.5209418999993</v>
      </c>
      <c r="O86" s="36">
        <f>SUMIFS(СВЦЭМ!$C$34:$C$777,СВЦЭМ!$A$34:$A$777,$A86,СВЦЭМ!$B$34:$B$777,O$83)+'СЕТ СН'!$H$9+СВЦЭМ!$D$10+'СЕТ СН'!$H$5-'СЕТ СН'!$H$17</f>
        <v>4791.3821242599997</v>
      </c>
      <c r="P86" s="36">
        <f>SUMIFS(СВЦЭМ!$C$34:$C$777,СВЦЭМ!$A$34:$A$777,$A86,СВЦЭМ!$B$34:$B$777,P$83)+'СЕТ СН'!$H$9+СВЦЭМ!$D$10+'СЕТ СН'!$H$5-'СЕТ СН'!$H$17</f>
        <v>4727.5671075499995</v>
      </c>
      <c r="Q86" s="36">
        <f>SUMIFS(СВЦЭМ!$C$34:$C$777,СВЦЭМ!$A$34:$A$777,$A86,СВЦЭМ!$B$34:$B$777,Q$83)+'СЕТ СН'!$H$9+СВЦЭМ!$D$10+'СЕТ СН'!$H$5-'СЕТ СН'!$H$17</f>
        <v>4717.3383934399999</v>
      </c>
      <c r="R86" s="36">
        <f>SUMIFS(СВЦЭМ!$C$34:$C$777,СВЦЭМ!$A$34:$A$777,$A86,СВЦЭМ!$B$34:$B$777,R$83)+'СЕТ СН'!$H$9+СВЦЭМ!$D$10+'СЕТ СН'!$H$5-'СЕТ СН'!$H$17</f>
        <v>4693.5667039800001</v>
      </c>
      <c r="S86" s="36">
        <f>SUMIFS(СВЦЭМ!$C$34:$C$777,СВЦЭМ!$A$34:$A$777,$A86,СВЦЭМ!$B$34:$B$777,S$83)+'СЕТ СН'!$H$9+СВЦЭМ!$D$10+'СЕТ СН'!$H$5-'СЕТ СН'!$H$17</f>
        <v>4656.4813407000001</v>
      </c>
      <c r="T86" s="36">
        <f>SUMIFS(СВЦЭМ!$C$34:$C$777,СВЦЭМ!$A$34:$A$777,$A86,СВЦЭМ!$B$34:$B$777,T$83)+'СЕТ СН'!$H$9+СВЦЭМ!$D$10+'СЕТ СН'!$H$5-'СЕТ СН'!$H$17</f>
        <v>4598.4220933299994</v>
      </c>
      <c r="U86" s="36">
        <f>SUMIFS(СВЦЭМ!$C$34:$C$777,СВЦЭМ!$A$34:$A$777,$A86,СВЦЭМ!$B$34:$B$777,U$83)+'СЕТ СН'!$H$9+СВЦЭМ!$D$10+'СЕТ СН'!$H$5-'СЕТ СН'!$H$17</f>
        <v>4587.9718119899999</v>
      </c>
      <c r="V86" s="36">
        <f>SUMIFS(СВЦЭМ!$C$34:$C$777,СВЦЭМ!$A$34:$A$777,$A86,СВЦЭМ!$B$34:$B$777,V$83)+'СЕТ СН'!$H$9+СВЦЭМ!$D$10+'СЕТ СН'!$H$5-'СЕТ СН'!$H$17</f>
        <v>4613.54498375</v>
      </c>
      <c r="W86" s="36">
        <f>SUMIFS(СВЦЭМ!$C$34:$C$777,СВЦЭМ!$A$34:$A$777,$A86,СВЦЭМ!$B$34:$B$777,W$83)+'СЕТ СН'!$H$9+СВЦЭМ!$D$10+'СЕТ СН'!$H$5-'СЕТ СН'!$H$17</f>
        <v>4635.5418300800002</v>
      </c>
      <c r="X86" s="36">
        <f>SUMIFS(СВЦЭМ!$C$34:$C$777,СВЦЭМ!$A$34:$A$777,$A86,СВЦЭМ!$B$34:$B$777,X$83)+'СЕТ СН'!$H$9+СВЦЭМ!$D$10+'СЕТ СН'!$H$5-'СЕТ СН'!$H$17</f>
        <v>4676.5395052499998</v>
      </c>
      <c r="Y86" s="36">
        <f>SUMIFS(СВЦЭМ!$C$34:$C$777,СВЦЭМ!$A$34:$A$777,$A86,СВЦЭМ!$B$34:$B$777,Y$83)+'СЕТ СН'!$H$9+СВЦЭМ!$D$10+'СЕТ СН'!$H$5-'СЕТ СН'!$H$17</f>
        <v>4756.9245684399993</v>
      </c>
    </row>
    <row r="87" spans="1:25" ht="15.75" x14ac:dyDescent="0.2">
      <c r="A87" s="35">
        <f t="shared" si="2"/>
        <v>43408</v>
      </c>
      <c r="B87" s="36">
        <f>SUMIFS(СВЦЭМ!$C$34:$C$777,СВЦЭМ!$A$34:$A$777,$A87,СВЦЭМ!$B$34:$B$777,B$83)+'СЕТ СН'!$H$9+СВЦЭМ!$D$10+'СЕТ СН'!$H$5-'СЕТ СН'!$H$17</f>
        <v>4830.1599908099997</v>
      </c>
      <c r="C87" s="36">
        <f>SUMIFS(СВЦЭМ!$C$34:$C$777,СВЦЭМ!$A$34:$A$777,$A87,СВЦЭМ!$B$34:$B$777,C$83)+'СЕТ СН'!$H$9+СВЦЭМ!$D$10+'СЕТ СН'!$H$5-'СЕТ СН'!$H$17</f>
        <v>4933.4467785099996</v>
      </c>
      <c r="D87" s="36">
        <f>SUMIFS(СВЦЭМ!$C$34:$C$777,СВЦЭМ!$A$34:$A$777,$A87,СВЦЭМ!$B$34:$B$777,D$83)+'СЕТ СН'!$H$9+СВЦЭМ!$D$10+'СЕТ СН'!$H$5-'СЕТ СН'!$H$17</f>
        <v>5027.8672565200004</v>
      </c>
      <c r="E87" s="36">
        <f>SUMIFS(СВЦЭМ!$C$34:$C$777,СВЦЭМ!$A$34:$A$777,$A87,СВЦЭМ!$B$34:$B$777,E$83)+'СЕТ СН'!$H$9+СВЦЭМ!$D$10+'СЕТ СН'!$H$5-'СЕТ СН'!$H$17</f>
        <v>5076.9559747499998</v>
      </c>
      <c r="F87" s="36">
        <f>SUMIFS(СВЦЭМ!$C$34:$C$777,СВЦЭМ!$A$34:$A$777,$A87,СВЦЭМ!$B$34:$B$777,F$83)+'СЕТ СН'!$H$9+СВЦЭМ!$D$10+'СЕТ СН'!$H$5-'СЕТ СН'!$H$17</f>
        <v>5069.3186850699994</v>
      </c>
      <c r="G87" s="36">
        <f>SUMIFS(СВЦЭМ!$C$34:$C$777,СВЦЭМ!$A$34:$A$777,$A87,СВЦЭМ!$B$34:$B$777,G$83)+'СЕТ СН'!$H$9+СВЦЭМ!$D$10+'СЕТ СН'!$H$5-'СЕТ СН'!$H$17</f>
        <v>5054.29921405</v>
      </c>
      <c r="H87" s="36">
        <f>SUMIFS(СВЦЭМ!$C$34:$C$777,СВЦЭМ!$A$34:$A$777,$A87,СВЦЭМ!$B$34:$B$777,H$83)+'СЕТ СН'!$H$9+СВЦЭМ!$D$10+'СЕТ СН'!$H$5-'СЕТ СН'!$H$17</f>
        <v>5032.0375444399997</v>
      </c>
      <c r="I87" s="36">
        <f>SUMIFS(СВЦЭМ!$C$34:$C$777,СВЦЭМ!$A$34:$A$777,$A87,СВЦЭМ!$B$34:$B$777,I$83)+'СЕТ СН'!$H$9+СВЦЭМ!$D$10+'СЕТ СН'!$H$5-'СЕТ СН'!$H$17</f>
        <v>4990.7901003400002</v>
      </c>
      <c r="J87" s="36">
        <f>SUMIFS(СВЦЭМ!$C$34:$C$777,СВЦЭМ!$A$34:$A$777,$A87,СВЦЭМ!$B$34:$B$777,J$83)+'СЕТ СН'!$H$9+СВЦЭМ!$D$10+'СЕТ СН'!$H$5-'СЕТ СН'!$H$17</f>
        <v>4938.8597839900003</v>
      </c>
      <c r="K87" s="36">
        <f>SUMIFS(СВЦЭМ!$C$34:$C$777,СВЦЭМ!$A$34:$A$777,$A87,СВЦЭМ!$B$34:$B$777,K$83)+'СЕТ СН'!$H$9+СВЦЭМ!$D$10+'СЕТ СН'!$H$5-'СЕТ СН'!$H$17</f>
        <v>4895.9591288299998</v>
      </c>
      <c r="L87" s="36">
        <f>SUMIFS(СВЦЭМ!$C$34:$C$777,СВЦЭМ!$A$34:$A$777,$A87,СВЦЭМ!$B$34:$B$777,L$83)+'СЕТ СН'!$H$9+СВЦЭМ!$D$10+'СЕТ СН'!$H$5-'СЕТ СН'!$H$17</f>
        <v>4862.2512152700001</v>
      </c>
      <c r="M87" s="36">
        <f>SUMIFS(СВЦЭМ!$C$34:$C$777,СВЦЭМ!$A$34:$A$777,$A87,СВЦЭМ!$B$34:$B$777,M$83)+'СЕТ СН'!$H$9+СВЦЭМ!$D$10+'СЕТ СН'!$H$5-'СЕТ СН'!$H$17</f>
        <v>4853.6152861999999</v>
      </c>
      <c r="N87" s="36">
        <f>SUMIFS(СВЦЭМ!$C$34:$C$777,СВЦЭМ!$A$34:$A$777,$A87,СВЦЭМ!$B$34:$B$777,N$83)+'СЕТ СН'!$H$9+СВЦЭМ!$D$10+'СЕТ СН'!$H$5-'СЕТ СН'!$H$17</f>
        <v>4822.5155324799998</v>
      </c>
      <c r="O87" s="36">
        <f>SUMIFS(СВЦЭМ!$C$34:$C$777,СВЦЭМ!$A$34:$A$777,$A87,СВЦЭМ!$B$34:$B$777,O$83)+'СЕТ СН'!$H$9+СВЦЭМ!$D$10+'СЕТ СН'!$H$5-'СЕТ СН'!$H$17</f>
        <v>4784.0607368600004</v>
      </c>
      <c r="P87" s="36">
        <f>SUMIFS(СВЦЭМ!$C$34:$C$777,СВЦЭМ!$A$34:$A$777,$A87,СВЦЭМ!$B$34:$B$777,P$83)+'СЕТ СН'!$H$9+СВЦЭМ!$D$10+'СЕТ СН'!$H$5-'СЕТ СН'!$H$17</f>
        <v>4716.6575821500001</v>
      </c>
      <c r="Q87" s="36">
        <f>SUMIFS(СВЦЭМ!$C$34:$C$777,СВЦЭМ!$A$34:$A$777,$A87,СВЦЭМ!$B$34:$B$777,Q$83)+'СЕТ СН'!$H$9+СВЦЭМ!$D$10+'СЕТ СН'!$H$5-'СЕТ СН'!$H$17</f>
        <v>4699.3473721299997</v>
      </c>
      <c r="R87" s="36">
        <f>SUMIFS(СВЦЭМ!$C$34:$C$777,СВЦЭМ!$A$34:$A$777,$A87,СВЦЭМ!$B$34:$B$777,R$83)+'СЕТ СН'!$H$9+СВЦЭМ!$D$10+'СЕТ СН'!$H$5-'СЕТ СН'!$H$17</f>
        <v>4685.5716426199997</v>
      </c>
      <c r="S87" s="36">
        <f>SUMIFS(СВЦЭМ!$C$34:$C$777,СВЦЭМ!$A$34:$A$777,$A87,СВЦЭМ!$B$34:$B$777,S$83)+'СЕТ СН'!$H$9+СВЦЭМ!$D$10+'СЕТ СН'!$H$5-'СЕТ СН'!$H$17</f>
        <v>4657.2713864500001</v>
      </c>
      <c r="T87" s="36">
        <f>SUMIFS(СВЦЭМ!$C$34:$C$777,СВЦЭМ!$A$34:$A$777,$A87,СВЦЭМ!$B$34:$B$777,T$83)+'СЕТ СН'!$H$9+СВЦЭМ!$D$10+'СЕТ СН'!$H$5-'СЕТ СН'!$H$17</f>
        <v>4606.63347359</v>
      </c>
      <c r="U87" s="36">
        <f>SUMIFS(СВЦЭМ!$C$34:$C$777,СВЦЭМ!$A$34:$A$777,$A87,СВЦЭМ!$B$34:$B$777,U$83)+'СЕТ СН'!$H$9+СВЦЭМ!$D$10+'СЕТ СН'!$H$5-'СЕТ СН'!$H$17</f>
        <v>4600.5541660199997</v>
      </c>
      <c r="V87" s="36">
        <f>SUMIFS(СВЦЭМ!$C$34:$C$777,СВЦЭМ!$A$34:$A$777,$A87,СВЦЭМ!$B$34:$B$777,V$83)+'СЕТ СН'!$H$9+СВЦЭМ!$D$10+'СЕТ СН'!$H$5-'СЕТ СН'!$H$17</f>
        <v>4574.67641946</v>
      </c>
      <c r="W87" s="36">
        <f>SUMIFS(СВЦЭМ!$C$34:$C$777,СВЦЭМ!$A$34:$A$777,$A87,СВЦЭМ!$B$34:$B$777,W$83)+'СЕТ СН'!$H$9+СВЦЭМ!$D$10+'СЕТ СН'!$H$5-'СЕТ СН'!$H$17</f>
        <v>4596.0797620699996</v>
      </c>
      <c r="X87" s="36">
        <f>SUMIFS(СВЦЭМ!$C$34:$C$777,СВЦЭМ!$A$34:$A$777,$A87,СВЦЭМ!$B$34:$B$777,X$83)+'СЕТ СН'!$H$9+СВЦЭМ!$D$10+'СЕТ СН'!$H$5-'СЕТ СН'!$H$17</f>
        <v>4628.2846934999998</v>
      </c>
      <c r="Y87" s="36">
        <f>SUMIFS(СВЦЭМ!$C$34:$C$777,СВЦЭМ!$A$34:$A$777,$A87,СВЦЭМ!$B$34:$B$777,Y$83)+'СЕТ СН'!$H$9+СВЦЭМ!$D$10+'СЕТ СН'!$H$5-'СЕТ СН'!$H$17</f>
        <v>4714.1885563699998</v>
      </c>
    </row>
    <row r="88" spans="1:25" ht="15.75" x14ac:dyDescent="0.2">
      <c r="A88" s="35">
        <f t="shared" si="2"/>
        <v>43409</v>
      </c>
      <c r="B88" s="36">
        <f>SUMIFS(СВЦЭМ!$C$34:$C$777,СВЦЭМ!$A$34:$A$777,$A88,СВЦЭМ!$B$34:$B$777,B$83)+'СЕТ СН'!$H$9+СВЦЭМ!$D$10+'СЕТ СН'!$H$5-'СЕТ СН'!$H$17</f>
        <v>4843.3965176900001</v>
      </c>
      <c r="C88" s="36">
        <f>SUMIFS(СВЦЭМ!$C$34:$C$777,СВЦЭМ!$A$34:$A$777,$A88,СВЦЭМ!$B$34:$B$777,C$83)+'СЕТ СН'!$H$9+СВЦЭМ!$D$10+'СЕТ СН'!$H$5-'СЕТ СН'!$H$17</f>
        <v>4953.6281914399997</v>
      </c>
      <c r="D88" s="36">
        <f>SUMIFS(СВЦЭМ!$C$34:$C$777,СВЦЭМ!$A$34:$A$777,$A88,СВЦЭМ!$B$34:$B$777,D$83)+'СЕТ СН'!$H$9+СВЦЭМ!$D$10+'СЕТ СН'!$H$5-'СЕТ СН'!$H$17</f>
        <v>5054.8441815699998</v>
      </c>
      <c r="E88" s="36">
        <f>SUMIFS(СВЦЭМ!$C$34:$C$777,СВЦЭМ!$A$34:$A$777,$A88,СВЦЭМ!$B$34:$B$777,E$83)+'СЕТ СН'!$H$9+СВЦЭМ!$D$10+'СЕТ СН'!$H$5-'СЕТ СН'!$H$17</f>
        <v>5085.89343173</v>
      </c>
      <c r="F88" s="36">
        <f>SUMIFS(СВЦЭМ!$C$34:$C$777,СВЦЭМ!$A$34:$A$777,$A88,СВЦЭМ!$B$34:$B$777,F$83)+'СЕТ СН'!$H$9+СВЦЭМ!$D$10+'СЕТ СН'!$H$5-'СЕТ СН'!$H$17</f>
        <v>5071.7117037300004</v>
      </c>
      <c r="G88" s="36">
        <f>SUMIFS(СВЦЭМ!$C$34:$C$777,СВЦЭМ!$A$34:$A$777,$A88,СВЦЭМ!$B$34:$B$777,G$83)+'СЕТ СН'!$H$9+СВЦЭМ!$D$10+'СЕТ СН'!$H$5-'СЕТ СН'!$H$17</f>
        <v>5054.7420631100003</v>
      </c>
      <c r="H88" s="36">
        <f>SUMIFS(СВЦЭМ!$C$34:$C$777,СВЦЭМ!$A$34:$A$777,$A88,СВЦЭМ!$B$34:$B$777,H$83)+'СЕТ СН'!$H$9+СВЦЭМ!$D$10+'СЕТ СН'!$H$5-'СЕТ СН'!$H$17</f>
        <v>5029.1667213700002</v>
      </c>
      <c r="I88" s="36">
        <f>SUMIFS(СВЦЭМ!$C$34:$C$777,СВЦЭМ!$A$34:$A$777,$A88,СВЦЭМ!$B$34:$B$777,I$83)+'СЕТ СН'!$H$9+СВЦЭМ!$D$10+'СЕТ СН'!$H$5-'СЕТ СН'!$H$17</f>
        <v>4970.6310456900001</v>
      </c>
      <c r="J88" s="36">
        <f>SUMIFS(СВЦЭМ!$C$34:$C$777,СВЦЭМ!$A$34:$A$777,$A88,СВЦЭМ!$B$34:$B$777,J$83)+'СЕТ СН'!$H$9+СВЦЭМ!$D$10+'СЕТ СН'!$H$5-'СЕТ СН'!$H$17</f>
        <v>4915.9570222499997</v>
      </c>
      <c r="K88" s="36">
        <f>SUMIFS(СВЦЭМ!$C$34:$C$777,СВЦЭМ!$A$34:$A$777,$A88,СВЦЭМ!$B$34:$B$777,K$83)+'СЕТ СН'!$H$9+СВЦЭМ!$D$10+'СЕТ СН'!$H$5-'СЕТ СН'!$H$17</f>
        <v>4873.6063279800001</v>
      </c>
      <c r="L88" s="36">
        <f>SUMIFS(СВЦЭМ!$C$34:$C$777,СВЦЭМ!$A$34:$A$777,$A88,СВЦЭМ!$B$34:$B$777,L$83)+'СЕТ СН'!$H$9+СВЦЭМ!$D$10+'СЕТ СН'!$H$5-'СЕТ СН'!$H$17</f>
        <v>4861.2041617300001</v>
      </c>
      <c r="M88" s="36">
        <f>SUMIFS(СВЦЭМ!$C$34:$C$777,СВЦЭМ!$A$34:$A$777,$A88,СВЦЭМ!$B$34:$B$777,M$83)+'СЕТ СН'!$H$9+СВЦЭМ!$D$10+'СЕТ СН'!$H$5-'СЕТ СН'!$H$17</f>
        <v>4844.1343478600002</v>
      </c>
      <c r="N88" s="36">
        <f>SUMIFS(СВЦЭМ!$C$34:$C$777,СВЦЭМ!$A$34:$A$777,$A88,СВЦЭМ!$B$34:$B$777,N$83)+'СЕТ СН'!$H$9+СВЦЭМ!$D$10+'СЕТ СН'!$H$5-'СЕТ СН'!$H$17</f>
        <v>4813.6301894799999</v>
      </c>
      <c r="O88" s="36">
        <f>SUMIFS(СВЦЭМ!$C$34:$C$777,СВЦЭМ!$A$34:$A$777,$A88,СВЦЭМ!$B$34:$B$777,O$83)+'СЕТ СН'!$H$9+СВЦЭМ!$D$10+'СЕТ СН'!$H$5-'СЕТ СН'!$H$17</f>
        <v>4783.94933993</v>
      </c>
      <c r="P88" s="36">
        <f>SUMIFS(СВЦЭМ!$C$34:$C$777,СВЦЭМ!$A$34:$A$777,$A88,СВЦЭМ!$B$34:$B$777,P$83)+'СЕТ СН'!$H$9+СВЦЭМ!$D$10+'СЕТ СН'!$H$5-'СЕТ СН'!$H$17</f>
        <v>4721.5546065600001</v>
      </c>
      <c r="Q88" s="36">
        <f>SUMIFS(СВЦЭМ!$C$34:$C$777,СВЦЭМ!$A$34:$A$777,$A88,СВЦЭМ!$B$34:$B$777,Q$83)+'СЕТ СН'!$H$9+СВЦЭМ!$D$10+'СЕТ СН'!$H$5-'СЕТ СН'!$H$17</f>
        <v>4707.1519789499998</v>
      </c>
      <c r="R88" s="36">
        <f>SUMIFS(СВЦЭМ!$C$34:$C$777,СВЦЭМ!$A$34:$A$777,$A88,СВЦЭМ!$B$34:$B$777,R$83)+'СЕТ СН'!$H$9+СВЦЭМ!$D$10+'СЕТ СН'!$H$5-'СЕТ СН'!$H$17</f>
        <v>4692.69312782</v>
      </c>
      <c r="S88" s="36">
        <f>SUMIFS(СВЦЭМ!$C$34:$C$777,СВЦЭМ!$A$34:$A$777,$A88,СВЦЭМ!$B$34:$B$777,S$83)+'СЕТ СН'!$H$9+СВЦЭМ!$D$10+'СЕТ СН'!$H$5-'СЕТ СН'!$H$17</f>
        <v>4663.7049680199998</v>
      </c>
      <c r="T88" s="36">
        <f>SUMIFS(СВЦЭМ!$C$34:$C$777,СВЦЭМ!$A$34:$A$777,$A88,СВЦЭМ!$B$34:$B$777,T$83)+'СЕТ СН'!$H$9+СВЦЭМ!$D$10+'СЕТ СН'!$H$5-'СЕТ СН'!$H$17</f>
        <v>4618.9459930799994</v>
      </c>
      <c r="U88" s="36">
        <f>SUMIFS(СВЦЭМ!$C$34:$C$777,СВЦЭМ!$A$34:$A$777,$A88,СВЦЭМ!$B$34:$B$777,U$83)+'СЕТ СН'!$H$9+СВЦЭМ!$D$10+'СЕТ СН'!$H$5-'СЕТ СН'!$H$17</f>
        <v>4622.3535627299998</v>
      </c>
      <c r="V88" s="36">
        <f>SUMIFS(СВЦЭМ!$C$34:$C$777,СВЦЭМ!$A$34:$A$777,$A88,СВЦЭМ!$B$34:$B$777,V$83)+'СЕТ СН'!$H$9+СВЦЭМ!$D$10+'СЕТ СН'!$H$5-'СЕТ СН'!$H$17</f>
        <v>4631.9094442899996</v>
      </c>
      <c r="W88" s="36">
        <f>SUMIFS(СВЦЭМ!$C$34:$C$777,СВЦЭМ!$A$34:$A$777,$A88,СВЦЭМ!$B$34:$B$777,W$83)+'СЕТ СН'!$H$9+СВЦЭМ!$D$10+'СЕТ СН'!$H$5-'СЕТ СН'!$H$17</f>
        <v>4647.24947144</v>
      </c>
      <c r="X88" s="36">
        <f>SUMIFS(СВЦЭМ!$C$34:$C$777,СВЦЭМ!$A$34:$A$777,$A88,СВЦЭМ!$B$34:$B$777,X$83)+'СЕТ СН'!$H$9+СВЦЭМ!$D$10+'СЕТ СН'!$H$5-'СЕТ СН'!$H$17</f>
        <v>4664.3184318399999</v>
      </c>
      <c r="Y88" s="36">
        <f>SUMIFS(СВЦЭМ!$C$34:$C$777,СВЦЭМ!$A$34:$A$777,$A88,СВЦЭМ!$B$34:$B$777,Y$83)+'СЕТ СН'!$H$9+СВЦЭМ!$D$10+'СЕТ СН'!$H$5-'СЕТ СН'!$H$17</f>
        <v>4773.4645283599993</v>
      </c>
    </row>
    <row r="89" spans="1:25" ht="15.75" x14ac:dyDescent="0.2">
      <c r="A89" s="35">
        <f t="shared" si="2"/>
        <v>43410</v>
      </c>
      <c r="B89" s="36">
        <f>SUMIFS(СВЦЭМ!$C$34:$C$777,СВЦЭМ!$A$34:$A$777,$A89,СВЦЭМ!$B$34:$B$777,B$83)+'СЕТ СН'!$H$9+СВЦЭМ!$D$10+'СЕТ СН'!$H$5-'СЕТ СН'!$H$17</f>
        <v>4901.2471932399994</v>
      </c>
      <c r="C89" s="36">
        <f>SUMIFS(СВЦЭМ!$C$34:$C$777,СВЦЭМ!$A$34:$A$777,$A89,СВЦЭМ!$B$34:$B$777,C$83)+'СЕТ СН'!$H$9+СВЦЭМ!$D$10+'СЕТ СН'!$H$5-'СЕТ СН'!$H$17</f>
        <v>4990.0612830599994</v>
      </c>
      <c r="D89" s="36">
        <f>SUMIFS(СВЦЭМ!$C$34:$C$777,СВЦЭМ!$A$34:$A$777,$A89,СВЦЭМ!$B$34:$B$777,D$83)+'СЕТ СН'!$H$9+СВЦЭМ!$D$10+'СЕТ СН'!$H$5-'СЕТ СН'!$H$17</f>
        <v>5044.8266932400002</v>
      </c>
      <c r="E89" s="36">
        <f>SUMIFS(СВЦЭМ!$C$34:$C$777,СВЦЭМ!$A$34:$A$777,$A89,СВЦЭМ!$B$34:$B$777,E$83)+'СЕТ СН'!$H$9+СВЦЭМ!$D$10+'СЕТ СН'!$H$5-'СЕТ СН'!$H$17</f>
        <v>5052.0572516800003</v>
      </c>
      <c r="F89" s="36">
        <f>SUMIFS(СВЦЭМ!$C$34:$C$777,СВЦЭМ!$A$34:$A$777,$A89,СВЦЭМ!$B$34:$B$777,F$83)+'СЕТ СН'!$H$9+СВЦЭМ!$D$10+'СЕТ СН'!$H$5-'СЕТ СН'!$H$17</f>
        <v>5040.7608336900003</v>
      </c>
      <c r="G89" s="36">
        <f>SUMIFS(СВЦЭМ!$C$34:$C$777,СВЦЭМ!$A$34:$A$777,$A89,СВЦЭМ!$B$34:$B$777,G$83)+'СЕТ СН'!$H$9+СВЦЭМ!$D$10+'СЕТ СН'!$H$5-'СЕТ СН'!$H$17</f>
        <v>5029.0345868499999</v>
      </c>
      <c r="H89" s="36">
        <f>SUMIFS(СВЦЭМ!$C$34:$C$777,СВЦЭМ!$A$34:$A$777,$A89,СВЦЭМ!$B$34:$B$777,H$83)+'СЕТ СН'!$H$9+СВЦЭМ!$D$10+'СЕТ СН'!$H$5-'СЕТ СН'!$H$17</f>
        <v>4993.5291652300002</v>
      </c>
      <c r="I89" s="36">
        <f>SUMIFS(СВЦЭМ!$C$34:$C$777,СВЦЭМ!$A$34:$A$777,$A89,СВЦЭМ!$B$34:$B$777,I$83)+'СЕТ СН'!$H$9+СВЦЭМ!$D$10+'СЕТ СН'!$H$5-'СЕТ СН'!$H$17</f>
        <v>4901.2883072699997</v>
      </c>
      <c r="J89" s="36">
        <f>SUMIFS(СВЦЭМ!$C$34:$C$777,СВЦЭМ!$A$34:$A$777,$A89,СВЦЭМ!$B$34:$B$777,J$83)+'СЕТ СН'!$H$9+СВЦЭМ!$D$10+'СЕТ СН'!$H$5-'СЕТ СН'!$H$17</f>
        <v>4864.51738002</v>
      </c>
      <c r="K89" s="36">
        <f>SUMIFS(СВЦЭМ!$C$34:$C$777,СВЦЭМ!$A$34:$A$777,$A89,СВЦЭМ!$B$34:$B$777,K$83)+'СЕТ СН'!$H$9+СВЦЭМ!$D$10+'СЕТ СН'!$H$5-'СЕТ СН'!$H$17</f>
        <v>4876.5395268299999</v>
      </c>
      <c r="L89" s="36">
        <f>SUMIFS(СВЦЭМ!$C$34:$C$777,СВЦЭМ!$A$34:$A$777,$A89,СВЦЭМ!$B$34:$B$777,L$83)+'СЕТ СН'!$H$9+СВЦЭМ!$D$10+'СЕТ СН'!$H$5-'СЕТ СН'!$H$17</f>
        <v>4888.5085605599998</v>
      </c>
      <c r="M89" s="36">
        <f>SUMIFS(СВЦЭМ!$C$34:$C$777,СВЦЭМ!$A$34:$A$777,$A89,СВЦЭМ!$B$34:$B$777,M$83)+'СЕТ СН'!$H$9+СВЦЭМ!$D$10+'СЕТ СН'!$H$5-'СЕТ СН'!$H$17</f>
        <v>4868.5380653700004</v>
      </c>
      <c r="N89" s="36">
        <f>SUMIFS(СВЦЭМ!$C$34:$C$777,СВЦЭМ!$A$34:$A$777,$A89,СВЦЭМ!$B$34:$B$777,N$83)+'СЕТ СН'!$H$9+СВЦЭМ!$D$10+'СЕТ СН'!$H$5-'СЕТ СН'!$H$17</f>
        <v>4829.8573085300004</v>
      </c>
      <c r="O89" s="36">
        <f>SUMIFS(СВЦЭМ!$C$34:$C$777,СВЦЭМ!$A$34:$A$777,$A89,СВЦЭМ!$B$34:$B$777,O$83)+'СЕТ СН'!$H$9+СВЦЭМ!$D$10+'СЕТ СН'!$H$5-'СЕТ СН'!$H$17</f>
        <v>4785.7922755400004</v>
      </c>
      <c r="P89" s="36">
        <f>SUMIFS(СВЦЭМ!$C$34:$C$777,СВЦЭМ!$A$34:$A$777,$A89,СВЦЭМ!$B$34:$B$777,P$83)+'СЕТ СН'!$H$9+СВЦЭМ!$D$10+'СЕТ СН'!$H$5-'СЕТ СН'!$H$17</f>
        <v>4719.66784646</v>
      </c>
      <c r="Q89" s="36">
        <f>SUMIFS(СВЦЭМ!$C$34:$C$777,СВЦЭМ!$A$34:$A$777,$A89,СВЦЭМ!$B$34:$B$777,Q$83)+'СЕТ СН'!$H$9+СВЦЭМ!$D$10+'СЕТ СН'!$H$5-'СЕТ СН'!$H$17</f>
        <v>4698.1050747099998</v>
      </c>
      <c r="R89" s="36">
        <f>SUMIFS(СВЦЭМ!$C$34:$C$777,СВЦЭМ!$A$34:$A$777,$A89,СВЦЭМ!$B$34:$B$777,R$83)+'СЕТ СН'!$H$9+СВЦЭМ!$D$10+'СЕТ СН'!$H$5-'СЕТ СН'!$H$17</f>
        <v>4700.4728451299998</v>
      </c>
      <c r="S89" s="36">
        <f>SUMIFS(СВЦЭМ!$C$34:$C$777,СВЦЭМ!$A$34:$A$777,$A89,СВЦЭМ!$B$34:$B$777,S$83)+'СЕТ СН'!$H$9+СВЦЭМ!$D$10+'СЕТ СН'!$H$5-'СЕТ СН'!$H$17</f>
        <v>4690.5772598499998</v>
      </c>
      <c r="T89" s="36">
        <f>SUMIFS(СВЦЭМ!$C$34:$C$777,СВЦЭМ!$A$34:$A$777,$A89,СВЦЭМ!$B$34:$B$777,T$83)+'СЕТ СН'!$H$9+СВЦЭМ!$D$10+'СЕТ СН'!$H$5-'СЕТ СН'!$H$17</f>
        <v>4665.5456315800002</v>
      </c>
      <c r="U89" s="36">
        <f>SUMIFS(СВЦЭМ!$C$34:$C$777,СВЦЭМ!$A$34:$A$777,$A89,СВЦЭМ!$B$34:$B$777,U$83)+'СЕТ СН'!$H$9+СВЦЭМ!$D$10+'СЕТ СН'!$H$5-'СЕТ СН'!$H$17</f>
        <v>4674.1769174499996</v>
      </c>
      <c r="V89" s="36">
        <f>SUMIFS(СВЦЭМ!$C$34:$C$777,СВЦЭМ!$A$34:$A$777,$A89,СВЦЭМ!$B$34:$B$777,V$83)+'СЕТ СН'!$H$9+СВЦЭМ!$D$10+'СЕТ СН'!$H$5-'СЕТ СН'!$H$17</f>
        <v>4688.2298648699998</v>
      </c>
      <c r="W89" s="36">
        <f>SUMIFS(СВЦЭМ!$C$34:$C$777,СВЦЭМ!$A$34:$A$777,$A89,СВЦЭМ!$B$34:$B$777,W$83)+'СЕТ СН'!$H$9+СВЦЭМ!$D$10+'СЕТ СН'!$H$5-'СЕТ СН'!$H$17</f>
        <v>4696.8724985199997</v>
      </c>
      <c r="X89" s="36">
        <f>SUMIFS(СВЦЭМ!$C$34:$C$777,СВЦЭМ!$A$34:$A$777,$A89,СВЦЭМ!$B$34:$B$777,X$83)+'СЕТ СН'!$H$9+СВЦЭМ!$D$10+'СЕТ СН'!$H$5-'СЕТ СН'!$H$17</f>
        <v>4712.7796992599997</v>
      </c>
      <c r="Y89" s="36">
        <f>SUMIFS(СВЦЭМ!$C$34:$C$777,СВЦЭМ!$A$34:$A$777,$A89,СВЦЭМ!$B$34:$B$777,Y$83)+'СЕТ СН'!$H$9+СВЦЭМ!$D$10+'СЕТ СН'!$H$5-'СЕТ СН'!$H$17</f>
        <v>4812.0367666499997</v>
      </c>
    </row>
    <row r="90" spans="1:25" ht="15.75" x14ac:dyDescent="0.2">
      <c r="A90" s="35">
        <f t="shared" si="2"/>
        <v>43411</v>
      </c>
      <c r="B90" s="36">
        <f>SUMIFS(СВЦЭМ!$C$34:$C$777,СВЦЭМ!$A$34:$A$777,$A90,СВЦЭМ!$B$34:$B$777,B$83)+'СЕТ СН'!$H$9+СВЦЭМ!$D$10+'СЕТ СН'!$H$5-'СЕТ СН'!$H$17</f>
        <v>4944.0717909000005</v>
      </c>
      <c r="C90" s="36">
        <f>SUMIFS(СВЦЭМ!$C$34:$C$777,СВЦЭМ!$A$34:$A$777,$A90,СВЦЭМ!$B$34:$B$777,C$83)+'СЕТ СН'!$H$9+СВЦЭМ!$D$10+'СЕТ СН'!$H$5-'СЕТ СН'!$H$17</f>
        <v>5028.3281362799999</v>
      </c>
      <c r="D90" s="36">
        <f>SUMIFS(СВЦЭМ!$C$34:$C$777,СВЦЭМ!$A$34:$A$777,$A90,СВЦЭМ!$B$34:$B$777,D$83)+'СЕТ СН'!$H$9+СВЦЭМ!$D$10+'СЕТ СН'!$H$5-'СЕТ СН'!$H$17</f>
        <v>5106.1189200199997</v>
      </c>
      <c r="E90" s="36">
        <f>SUMIFS(СВЦЭМ!$C$34:$C$777,СВЦЭМ!$A$34:$A$777,$A90,СВЦЭМ!$B$34:$B$777,E$83)+'СЕТ СН'!$H$9+СВЦЭМ!$D$10+'СЕТ СН'!$H$5-'СЕТ СН'!$H$17</f>
        <v>5106.8108269499999</v>
      </c>
      <c r="F90" s="36">
        <f>SUMIFS(СВЦЭМ!$C$34:$C$777,СВЦЭМ!$A$34:$A$777,$A90,СВЦЭМ!$B$34:$B$777,F$83)+'СЕТ СН'!$H$9+СВЦЭМ!$D$10+'СЕТ СН'!$H$5-'СЕТ СН'!$H$17</f>
        <v>5102.77621748</v>
      </c>
      <c r="G90" s="36">
        <f>SUMIFS(СВЦЭМ!$C$34:$C$777,СВЦЭМ!$A$34:$A$777,$A90,СВЦЭМ!$B$34:$B$777,G$83)+'СЕТ СН'!$H$9+СВЦЭМ!$D$10+'СЕТ СН'!$H$5-'СЕТ СН'!$H$17</f>
        <v>5078.9907365700001</v>
      </c>
      <c r="H90" s="36">
        <f>SUMIFS(СВЦЭМ!$C$34:$C$777,СВЦЭМ!$A$34:$A$777,$A90,СВЦЭМ!$B$34:$B$777,H$83)+'СЕТ СН'!$H$9+СВЦЭМ!$D$10+'СЕТ СН'!$H$5-'СЕТ СН'!$H$17</f>
        <v>5019.3836387299998</v>
      </c>
      <c r="I90" s="36">
        <f>SUMIFS(СВЦЭМ!$C$34:$C$777,СВЦЭМ!$A$34:$A$777,$A90,СВЦЭМ!$B$34:$B$777,I$83)+'СЕТ СН'!$H$9+СВЦЭМ!$D$10+'СЕТ СН'!$H$5-'СЕТ СН'!$H$17</f>
        <v>4933.49323069</v>
      </c>
      <c r="J90" s="36">
        <f>SUMIFS(СВЦЭМ!$C$34:$C$777,СВЦЭМ!$A$34:$A$777,$A90,СВЦЭМ!$B$34:$B$777,J$83)+'СЕТ СН'!$H$9+СВЦЭМ!$D$10+'СЕТ СН'!$H$5-'СЕТ СН'!$H$17</f>
        <v>4899.1768125799999</v>
      </c>
      <c r="K90" s="36">
        <f>SUMIFS(СВЦЭМ!$C$34:$C$777,СВЦЭМ!$A$34:$A$777,$A90,СВЦЭМ!$B$34:$B$777,K$83)+'СЕТ СН'!$H$9+СВЦЭМ!$D$10+'СЕТ СН'!$H$5-'СЕТ СН'!$H$17</f>
        <v>4886.0931813500001</v>
      </c>
      <c r="L90" s="36">
        <f>SUMIFS(СВЦЭМ!$C$34:$C$777,СВЦЭМ!$A$34:$A$777,$A90,СВЦЭМ!$B$34:$B$777,L$83)+'СЕТ СН'!$H$9+СВЦЭМ!$D$10+'СЕТ СН'!$H$5-'СЕТ СН'!$H$17</f>
        <v>4882.3701103200001</v>
      </c>
      <c r="M90" s="36">
        <f>SUMIFS(СВЦЭМ!$C$34:$C$777,СВЦЭМ!$A$34:$A$777,$A90,СВЦЭМ!$B$34:$B$777,M$83)+'СЕТ СН'!$H$9+СВЦЭМ!$D$10+'СЕТ СН'!$H$5-'СЕТ СН'!$H$17</f>
        <v>4888.8048361000001</v>
      </c>
      <c r="N90" s="36">
        <f>SUMIFS(СВЦЭМ!$C$34:$C$777,СВЦЭМ!$A$34:$A$777,$A90,СВЦЭМ!$B$34:$B$777,N$83)+'СЕТ СН'!$H$9+СВЦЭМ!$D$10+'СЕТ СН'!$H$5-'СЕТ СН'!$H$17</f>
        <v>4860.6952207999993</v>
      </c>
      <c r="O90" s="36">
        <f>SUMIFS(СВЦЭМ!$C$34:$C$777,СВЦЭМ!$A$34:$A$777,$A90,СВЦЭМ!$B$34:$B$777,O$83)+'СЕТ СН'!$H$9+СВЦЭМ!$D$10+'СЕТ СН'!$H$5-'СЕТ СН'!$H$17</f>
        <v>4808.5469204000001</v>
      </c>
      <c r="P90" s="36">
        <f>SUMIFS(СВЦЭМ!$C$34:$C$777,СВЦЭМ!$A$34:$A$777,$A90,СВЦЭМ!$B$34:$B$777,P$83)+'СЕТ СН'!$H$9+СВЦЭМ!$D$10+'СЕТ СН'!$H$5-'СЕТ СН'!$H$17</f>
        <v>4737.3553715799999</v>
      </c>
      <c r="Q90" s="36">
        <f>SUMIFS(СВЦЭМ!$C$34:$C$777,СВЦЭМ!$A$34:$A$777,$A90,СВЦЭМ!$B$34:$B$777,Q$83)+'СЕТ СН'!$H$9+СВЦЭМ!$D$10+'СЕТ СН'!$H$5-'СЕТ СН'!$H$17</f>
        <v>4715.9145249100002</v>
      </c>
      <c r="R90" s="36">
        <f>SUMIFS(СВЦЭМ!$C$34:$C$777,СВЦЭМ!$A$34:$A$777,$A90,СВЦЭМ!$B$34:$B$777,R$83)+'СЕТ СН'!$H$9+СВЦЭМ!$D$10+'СЕТ СН'!$H$5-'СЕТ СН'!$H$17</f>
        <v>4714.7767759899998</v>
      </c>
      <c r="S90" s="36">
        <f>SUMIFS(СВЦЭМ!$C$34:$C$777,СВЦЭМ!$A$34:$A$777,$A90,СВЦЭМ!$B$34:$B$777,S$83)+'СЕТ СН'!$H$9+СВЦЭМ!$D$10+'СЕТ СН'!$H$5-'СЕТ СН'!$H$17</f>
        <v>4715.9598217299999</v>
      </c>
      <c r="T90" s="36">
        <f>SUMIFS(СВЦЭМ!$C$34:$C$777,СВЦЭМ!$A$34:$A$777,$A90,СВЦЭМ!$B$34:$B$777,T$83)+'СЕТ СН'!$H$9+СВЦЭМ!$D$10+'СЕТ СН'!$H$5-'СЕТ СН'!$H$17</f>
        <v>4686.4313012599996</v>
      </c>
      <c r="U90" s="36">
        <f>SUMIFS(СВЦЭМ!$C$34:$C$777,СВЦЭМ!$A$34:$A$777,$A90,СВЦЭМ!$B$34:$B$777,U$83)+'СЕТ СН'!$H$9+СВЦЭМ!$D$10+'СЕТ СН'!$H$5-'СЕТ СН'!$H$17</f>
        <v>4695.4214377899998</v>
      </c>
      <c r="V90" s="36">
        <f>SUMIFS(СВЦЭМ!$C$34:$C$777,СВЦЭМ!$A$34:$A$777,$A90,СВЦЭМ!$B$34:$B$777,V$83)+'СЕТ СН'!$H$9+СВЦЭМ!$D$10+'СЕТ СН'!$H$5-'СЕТ СН'!$H$17</f>
        <v>4695.6061060799993</v>
      </c>
      <c r="W90" s="36">
        <f>SUMIFS(СВЦЭМ!$C$34:$C$777,СВЦЭМ!$A$34:$A$777,$A90,СВЦЭМ!$B$34:$B$777,W$83)+'СЕТ СН'!$H$9+СВЦЭМ!$D$10+'СЕТ СН'!$H$5-'СЕТ СН'!$H$17</f>
        <v>4703.2987263599998</v>
      </c>
      <c r="X90" s="36">
        <f>SUMIFS(СВЦЭМ!$C$34:$C$777,СВЦЭМ!$A$34:$A$777,$A90,СВЦЭМ!$B$34:$B$777,X$83)+'СЕТ СН'!$H$9+СВЦЭМ!$D$10+'СЕТ СН'!$H$5-'СЕТ СН'!$H$17</f>
        <v>4709.8145878999994</v>
      </c>
      <c r="Y90" s="36">
        <f>SUMIFS(СВЦЭМ!$C$34:$C$777,СВЦЭМ!$A$34:$A$777,$A90,СВЦЭМ!$B$34:$B$777,Y$83)+'СЕТ СН'!$H$9+СВЦЭМ!$D$10+'СЕТ СН'!$H$5-'СЕТ СН'!$H$17</f>
        <v>4804.9078440000003</v>
      </c>
    </row>
    <row r="91" spans="1:25" ht="15.75" x14ac:dyDescent="0.2">
      <c r="A91" s="35">
        <f t="shared" si="2"/>
        <v>43412</v>
      </c>
      <c r="B91" s="36">
        <f>SUMIFS(СВЦЭМ!$C$34:$C$777,СВЦЭМ!$A$34:$A$777,$A91,СВЦЭМ!$B$34:$B$777,B$83)+'СЕТ СН'!$H$9+СВЦЭМ!$D$10+'СЕТ СН'!$H$5-'СЕТ СН'!$H$17</f>
        <v>4921.2297160799999</v>
      </c>
      <c r="C91" s="36">
        <f>SUMIFS(СВЦЭМ!$C$34:$C$777,СВЦЭМ!$A$34:$A$777,$A91,СВЦЭМ!$B$34:$B$777,C$83)+'СЕТ СН'!$H$9+СВЦЭМ!$D$10+'СЕТ СН'!$H$5-'СЕТ СН'!$H$17</f>
        <v>5026.93721766</v>
      </c>
      <c r="D91" s="36">
        <f>SUMIFS(СВЦЭМ!$C$34:$C$777,СВЦЭМ!$A$34:$A$777,$A91,СВЦЭМ!$B$34:$B$777,D$83)+'СЕТ СН'!$H$9+СВЦЭМ!$D$10+'СЕТ СН'!$H$5-'СЕТ СН'!$H$17</f>
        <v>5067.3837419800002</v>
      </c>
      <c r="E91" s="36">
        <f>SUMIFS(СВЦЭМ!$C$34:$C$777,СВЦЭМ!$A$34:$A$777,$A91,СВЦЭМ!$B$34:$B$777,E$83)+'СЕТ СН'!$H$9+СВЦЭМ!$D$10+'СЕТ СН'!$H$5-'СЕТ СН'!$H$17</f>
        <v>5062.9051928300005</v>
      </c>
      <c r="F91" s="36">
        <f>SUMIFS(СВЦЭМ!$C$34:$C$777,СВЦЭМ!$A$34:$A$777,$A91,СВЦЭМ!$B$34:$B$777,F$83)+'СЕТ СН'!$H$9+СВЦЭМ!$D$10+'СЕТ СН'!$H$5-'СЕТ СН'!$H$17</f>
        <v>5063.9440066199995</v>
      </c>
      <c r="G91" s="36">
        <f>SUMIFS(СВЦЭМ!$C$34:$C$777,СВЦЭМ!$A$34:$A$777,$A91,СВЦЭМ!$B$34:$B$777,G$83)+'СЕТ СН'!$H$9+СВЦЭМ!$D$10+'СЕТ СН'!$H$5-'СЕТ СН'!$H$17</f>
        <v>5064.7995262100003</v>
      </c>
      <c r="H91" s="36">
        <f>SUMIFS(СВЦЭМ!$C$34:$C$777,СВЦЭМ!$A$34:$A$777,$A91,СВЦЭМ!$B$34:$B$777,H$83)+'СЕТ СН'!$H$9+СВЦЭМ!$D$10+'СЕТ СН'!$H$5-'СЕТ СН'!$H$17</f>
        <v>4996.19876707</v>
      </c>
      <c r="I91" s="36">
        <f>SUMIFS(СВЦЭМ!$C$34:$C$777,СВЦЭМ!$A$34:$A$777,$A91,СВЦЭМ!$B$34:$B$777,I$83)+'СЕТ СН'!$H$9+СВЦЭМ!$D$10+'СЕТ СН'!$H$5-'СЕТ СН'!$H$17</f>
        <v>4890.5898209099996</v>
      </c>
      <c r="J91" s="36">
        <f>SUMIFS(СВЦЭМ!$C$34:$C$777,СВЦЭМ!$A$34:$A$777,$A91,СВЦЭМ!$B$34:$B$777,J$83)+'СЕТ СН'!$H$9+СВЦЭМ!$D$10+'СЕТ СН'!$H$5-'СЕТ СН'!$H$17</f>
        <v>4873.72836224</v>
      </c>
      <c r="K91" s="36">
        <f>SUMIFS(СВЦЭМ!$C$34:$C$777,СВЦЭМ!$A$34:$A$777,$A91,СВЦЭМ!$B$34:$B$777,K$83)+'СЕТ СН'!$H$9+СВЦЭМ!$D$10+'СЕТ СН'!$H$5-'СЕТ СН'!$H$17</f>
        <v>4865.4183643200004</v>
      </c>
      <c r="L91" s="36">
        <f>SUMIFS(СВЦЭМ!$C$34:$C$777,СВЦЭМ!$A$34:$A$777,$A91,СВЦЭМ!$B$34:$B$777,L$83)+'СЕТ СН'!$H$9+СВЦЭМ!$D$10+'СЕТ СН'!$H$5-'СЕТ СН'!$H$17</f>
        <v>4863.1409531399995</v>
      </c>
      <c r="M91" s="36">
        <f>SUMIFS(СВЦЭМ!$C$34:$C$777,СВЦЭМ!$A$34:$A$777,$A91,СВЦЭМ!$B$34:$B$777,M$83)+'СЕТ СН'!$H$9+СВЦЭМ!$D$10+'СЕТ СН'!$H$5-'СЕТ СН'!$H$17</f>
        <v>4867.1832468100001</v>
      </c>
      <c r="N91" s="36">
        <f>SUMIFS(СВЦЭМ!$C$34:$C$777,СВЦЭМ!$A$34:$A$777,$A91,СВЦЭМ!$B$34:$B$777,N$83)+'СЕТ СН'!$H$9+СВЦЭМ!$D$10+'СЕТ СН'!$H$5-'СЕТ СН'!$H$17</f>
        <v>4843.4878116399996</v>
      </c>
      <c r="O91" s="36">
        <f>SUMIFS(СВЦЭМ!$C$34:$C$777,СВЦЭМ!$A$34:$A$777,$A91,СВЦЭМ!$B$34:$B$777,O$83)+'СЕТ СН'!$H$9+СВЦЭМ!$D$10+'СЕТ СН'!$H$5-'СЕТ СН'!$H$17</f>
        <v>4777.4775542199995</v>
      </c>
      <c r="P91" s="36">
        <f>SUMIFS(СВЦЭМ!$C$34:$C$777,СВЦЭМ!$A$34:$A$777,$A91,СВЦЭМ!$B$34:$B$777,P$83)+'СЕТ СН'!$H$9+СВЦЭМ!$D$10+'СЕТ СН'!$H$5-'СЕТ СН'!$H$17</f>
        <v>4717.4426733</v>
      </c>
      <c r="Q91" s="36">
        <f>SUMIFS(СВЦЭМ!$C$34:$C$777,СВЦЭМ!$A$34:$A$777,$A91,СВЦЭМ!$B$34:$B$777,Q$83)+'СЕТ СН'!$H$9+СВЦЭМ!$D$10+'СЕТ СН'!$H$5-'СЕТ СН'!$H$17</f>
        <v>4707.6753758099994</v>
      </c>
      <c r="R91" s="36">
        <f>SUMIFS(СВЦЭМ!$C$34:$C$777,СВЦЭМ!$A$34:$A$777,$A91,СВЦЭМ!$B$34:$B$777,R$83)+'СЕТ СН'!$H$9+СВЦЭМ!$D$10+'СЕТ СН'!$H$5-'СЕТ СН'!$H$17</f>
        <v>4712.0562551200001</v>
      </c>
      <c r="S91" s="36">
        <f>SUMIFS(СВЦЭМ!$C$34:$C$777,СВЦЭМ!$A$34:$A$777,$A91,СВЦЭМ!$B$34:$B$777,S$83)+'СЕТ СН'!$H$9+СВЦЭМ!$D$10+'СЕТ СН'!$H$5-'СЕТ СН'!$H$17</f>
        <v>4700.9487973699997</v>
      </c>
      <c r="T91" s="36">
        <f>SUMIFS(СВЦЭМ!$C$34:$C$777,СВЦЭМ!$A$34:$A$777,$A91,СВЦЭМ!$B$34:$B$777,T$83)+'СЕТ СН'!$H$9+СВЦЭМ!$D$10+'СЕТ СН'!$H$5-'СЕТ СН'!$H$17</f>
        <v>4667.0847122999994</v>
      </c>
      <c r="U91" s="36">
        <f>SUMIFS(СВЦЭМ!$C$34:$C$777,СВЦЭМ!$A$34:$A$777,$A91,СВЦЭМ!$B$34:$B$777,U$83)+'СЕТ СН'!$H$9+СВЦЭМ!$D$10+'СЕТ СН'!$H$5-'СЕТ СН'!$H$17</f>
        <v>4685.8948062399995</v>
      </c>
      <c r="V91" s="36">
        <f>SUMIFS(СВЦЭМ!$C$34:$C$777,СВЦЭМ!$A$34:$A$777,$A91,СВЦЭМ!$B$34:$B$777,V$83)+'СЕТ СН'!$H$9+СВЦЭМ!$D$10+'СЕТ СН'!$H$5-'СЕТ СН'!$H$17</f>
        <v>4695.990667</v>
      </c>
      <c r="W91" s="36">
        <f>SUMIFS(СВЦЭМ!$C$34:$C$777,СВЦЭМ!$A$34:$A$777,$A91,СВЦЭМ!$B$34:$B$777,W$83)+'СЕТ СН'!$H$9+СВЦЭМ!$D$10+'СЕТ СН'!$H$5-'СЕТ СН'!$H$17</f>
        <v>4694.9483541599993</v>
      </c>
      <c r="X91" s="36">
        <f>SUMIFS(СВЦЭМ!$C$34:$C$777,СВЦЭМ!$A$34:$A$777,$A91,СВЦЭМ!$B$34:$B$777,X$83)+'СЕТ СН'!$H$9+СВЦЭМ!$D$10+'СЕТ СН'!$H$5-'СЕТ СН'!$H$17</f>
        <v>4716.84486509</v>
      </c>
      <c r="Y91" s="36">
        <f>SUMIFS(СВЦЭМ!$C$34:$C$777,СВЦЭМ!$A$34:$A$777,$A91,СВЦЭМ!$B$34:$B$777,Y$83)+'СЕТ СН'!$H$9+СВЦЭМ!$D$10+'СЕТ СН'!$H$5-'СЕТ СН'!$H$17</f>
        <v>4822.5583388599998</v>
      </c>
    </row>
    <row r="92" spans="1:25" ht="15.75" x14ac:dyDescent="0.2">
      <c r="A92" s="35">
        <f t="shared" si="2"/>
        <v>43413</v>
      </c>
      <c r="B92" s="36">
        <f>SUMIFS(СВЦЭМ!$C$34:$C$777,СВЦЭМ!$A$34:$A$777,$A92,СВЦЭМ!$B$34:$B$777,B$83)+'СЕТ СН'!$H$9+СВЦЭМ!$D$10+'СЕТ СН'!$H$5-'СЕТ СН'!$H$17</f>
        <v>4935.5969808399996</v>
      </c>
      <c r="C92" s="36">
        <f>SUMIFS(СВЦЭМ!$C$34:$C$777,СВЦЭМ!$A$34:$A$777,$A92,СВЦЭМ!$B$34:$B$777,C$83)+'СЕТ СН'!$H$9+СВЦЭМ!$D$10+'СЕТ СН'!$H$5-'СЕТ СН'!$H$17</f>
        <v>5002.6923983400002</v>
      </c>
      <c r="D92" s="36">
        <f>SUMIFS(СВЦЭМ!$C$34:$C$777,СВЦЭМ!$A$34:$A$777,$A92,СВЦЭМ!$B$34:$B$777,D$83)+'СЕТ СН'!$H$9+СВЦЭМ!$D$10+'СЕТ СН'!$H$5-'СЕТ СН'!$H$17</f>
        <v>5081.1298150499997</v>
      </c>
      <c r="E92" s="36">
        <f>SUMIFS(СВЦЭМ!$C$34:$C$777,СВЦЭМ!$A$34:$A$777,$A92,СВЦЭМ!$B$34:$B$777,E$83)+'СЕТ СН'!$H$9+СВЦЭМ!$D$10+'СЕТ СН'!$H$5-'СЕТ СН'!$H$17</f>
        <v>5092.5447835799996</v>
      </c>
      <c r="F92" s="36">
        <f>SUMIFS(СВЦЭМ!$C$34:$C$777,СВЦЭМ!$A$34:$A$777,$A92,СВЦЭМ!$B$34:$B$777,F$83)+'СЕТ СН'!$H$9+СВЦЭМ!$D$10+'СЕТ СН'!$H$5-'СЕТ СН'!$H$17</f>
        <v>5076.2635210300004</v>
      </c>
      <c r="G92" s="36">
        <f>SUMIFS(СВЦЭМ!$C$34:$C$777,СВЦЭМ!$A$34:$A$777,$A92,СВЦЭМ!$B$34:$B$777,G$83)+'СЕТ СН'!$H$9+СВЦЭМ!$D$10+'СЕТ СН'!$H$5-'СЕТ СН'!$H$17</f>
        <v>5052.6993517199999</v>
      </c>
      <c r="H92" s="36">
        <f>SUMIFS(СВЦЭМ!$C$34:$C$777,СВЦЭМ!$A$34:$A$777,$A92,СВЦЭМ!$B$34:$B$777,H$83)+'СЕТ СН'!$H$9+СВЦЭМ!$D$10+'СЕТ СН'!$H$5-'СЕТ СН'!$H$17</f>
        <v>4992.24043962</v>
      </c>
      <c r="I92" s="36">
        <f>SUMIFS(СВЦЭМ!$C$34:$C$777,СВЦЭМ!$A$34:$A$777,$A92,СВЦЭМ!$B$34:$B$777,I$83)+'СЕТ СН'!$H$9+СВЦЭМ!$D$10+'СЕТ СН'!$H$5-'СЕТ СН'!$H$17</f>
        <v>4913.7367774499999</v>
      </c>
      <c r="J92" s="36">
        <f>SUMIFS(СВЦЭМ!$C$34:$C$777,СВЦЭМ!$A$34:$A$777,$A92,СВЦЭМ!$B$34:$B$777,J$83)+'СЕТ СН'!$H$9+СВЦЭМ!$D$10+'СЕТ СН'!$H$5-'СЕТ СН'!$H$17</f>
        <v>4895.2127878900001</v>
      </c>
      <c r="K92" s="36">
        <f>SUMIFS(СВЦЭМ!$C$34:$C$777,СВЦЭМ!$A$34:$A$777,$A92,СВЦЭМ!$B$34:$B$777,K$83)+'СЕТ СН'!$H$9+СВЦЭМ!$D$10+'СЕТ СН'!$H$5-'СЕТ СН'!$H$17</f>
        <v>4886.8908112399995</v>
      </c>
      <c r="L92" s="36">
        <f>SUMIFS(СВЦЭМ!$C$34:$C$777,СВЦЭМ!$A$34:$A$777,$A92,СВЦЭМ!$B$34:$B$777,L$83)+'СЕТ СН'!$H$9+СВЦЭМ!$D$10+'СЕТ СН'!$H$5-'СЕТ СН'!$H$17</f>
        <v>4875.1143322999997</v>
      </c>
      <c r="M92" s="36">
        <f>SUMIFS(СВЦЭМ!$C$34:$C$777,СВЦЭМ!$A$34:$A$777,$A92,СВЦЭМ!$B$34:$B$777,M$83)+'СЕТ СН'!$H$9+СВЦЭМ!$D$10+'СЕТ СН'!$H$5-'СЕТ СН'!$H$17</f>
        <v>4862.8357003399997</v>
      </c>
      <c r="N92" s="36">
        <f>SUMIFS(СВЦЭМ!$C$34:$C$777,СВЦЭМ!$A$34:$A$777,$A92,СВЦЭМ!$B$34:$B$777,N$83)+'СЕТ СН'!$H$9+СВЦЭМ!$D$10+'СЕТ СН'!$H$5-'СЕТ СН'!$H$17</f>
        <v>4817.4135145700002</v>
      </c>
      <c r="O92" s="36">
        <f>SUMIFS(СВЦЭМ!$C$34:$C$777,СВЦЭМ!$A$34:$A$777,$A92,СВЦЭМ!$B$34:$B$777,O$83)+'СЕТ СН'!$H$9+СВЦЭМ!$D$10+'СЕТ СН'!$H$5-'СЕТ СН'!$H$17</f>
        <v>4754.78229078</v>
      </c>
      <c r="P92" s="36">
        <f>SUMIFS(СВЦЭМ!$C$34:$C$777,СВЦЭМ!$A$34:$A$777,$A92,СВЦЭМ!$B$34:$B$777,P$83)+'СЕТ СН'!$H$9+СВЦЭМ!$D$10+'СЕТ СН'!$H$5-'СЕТ СН'!$H$17</f>
        <v>4689.2798712899994</v>
      </c>
      <c r="Q92" s="36">
        <f>SUMIFS(СВЦЭМ!$C$34:$C$777,СВЦЭМ!$A$34:$A$777,$A92,СВЦЭМ!$B$34:$B$777,Q$83)+'СЕТ СН'!$H$9+СВЦЭМ!$D$10+'СЕТ СН'!$H$5-'СЕТ СН'!$H$17</f>
        <v>4679.5731242699994</v>
      </c>
      <c r="R92" s="36">
        <f>SUMIFS(СВЦЭМ!$C$34:$C$777,СВЦЭМ!$A$34:$A$777,$A92,СВЦЭМ!$B$34:$B$777,R$83)+'СЕТ СН'!$H$9+СВЦЭМ!$D$10+'СЕТ СН'!$H$5-'СЕТ СН'!$H$17</f>
        <v>4681.9328038200001</v>
      </c>
      <c r="S92" s="36">
        <f>SUMIFS(СВЦЭМ!$C$34:$C$777,СВЦЭМ!$A$34:$A$777,$A92,СВЦЭМ!$B$34:$B$777,S$83)+'СЕТ СН'!$H$9+СВЦЭМ!$D$10+'СЕТ СН'!$H$5-'СЕТ СН'!$H$17</f>
        <v>4671.2742228999996</v>
      </c>
      <c r="T92" s="36">
        <f>SUMIFS(СВЦЭМ!$C$34:$C$777,СВЦЭМ!$A$34:$A$777,$A92,СВЦЭМ!$B$34:$B$777,T$83)+'СЕТ СН'!$H$9+СВЦЭМ!$D$10+'СЕТ СН'!$H$5-'СЕТ СН'!$H$17</f>
        <v>4668.1734178500001</v>
      </c>
      <c r="U92" s="36">
        <f>SUMIFS(СВЦЭМ!$C$34:$C$777,СВЦЭМ!$A$34:$A$777,$A92,СВЦЭМ!$B$34:$B$777,U$83)+'СЕТ СН'!$H$9+СВЦЭМ!$D$10+'СЕТ СН'!$H$5-'СЕТ СН'!$H$17</f>
        <v>4673.4058663400001</v>
      </c>
      <c r="V92" s="36">
        <f>SUMIFS(СВЦЭМ!$C$34:$C$777,СВЦЭМ!$A$34:$A$777,$A92,СВЦЭМ!$B$34:$B$777,V$83)+'СЕТ СН'!$H$9+СВЦЭМ!$D$10+'СЕТ СН'!$H$5-'СЕТ СН'!$H$17</f>
        <v>4671.66082628</v>
      </c>
      <c r="W92" s="36">
        <f>SUMIFS(СВЦЭМ!$C$34:$C$777,СВЦЭМ!$A$34:$A$777,$A92,СВЦЭМ!$B$34:$B$777,W$83)+'СЕТ СН'!$H$9+СВЦЭМ!$D$10+'СЕТ СН'!$H$5-'СЕТ СН'!$H$17</f>
        <v>4679.90660166</v>
      </c>
      <c r="X92" s="36">
        <f>SUMIFS(СВЦЭМ!$C$34:$C$777,СВЦЭМ!$A$34:$A$777,$A92,СВЦЭМ!$B$34:$B$777,X$83)+'СЕТ СН'!$H$9+СВЦЭМ!$D$10+'СЕТ СН'!$H$5-'СЕТ СН'!$H$17</f>
        <v>4688.8273459399998</v>
      </c>
      <c r="Y92" s="36">
        <f>SUMIFS(СВЦЭМ!$C$34:$C$777,СВЦЭМ!$A$34:$A$777,$A92,СВЦЭМ!$B$34:$B$777,Y$83)+'СЕТ СН'!$H$9+СВЦЭМ!$D$10+'СЕТ СН'!$H$5-'СЕТ СН'!$H$17</f>
        <v>4785.9509164000001</v>
      </c>
    </row>
    <row r="93" spans="1:25" ht="15.75" x14ac:dyDescent="0.2">
      <c r="A93" s="35">
        <f t="shared" si="2"/>
        <v>43414</v>
      </c>
      <c r="B93" s="36">
        <f>SUMIFS(СВЦЭМ!$C$34:$C$777,СВЦЭМ!$A$34:$A$777,$A93,СВЦЭМ!$B$34:$B$777,B$83)+'СЕТ СН'!$H$9+СВЦЭМ!$D$10+'СЕТ СН'!$H$5-'СЕТ СН'!$H$17</f>
        <v>4858.6310137499995</v>
      </c>
      <c r="C93" s="36">
        <f>SUMIFS(СВЦЭМ!$C$34:$C$777,СВЦЭМ!$A$34:$A$777,$A93,СВЦЭМ!$B$34:$B$777,C$83)+'СЕТ СН'!$H$9+СВЦЭМ!$D$10+'СЕТ СН'!$H$5-'СЕТ СН'!$H$17</f>
        <v>4936.2824888000005</v>
      </c>
      <c r="D93" s="36">
        <f>SUMIFS(СВЦЭМ!$C$34:$C$777,СВЦЭМ!$A$34:$A$777,$A93,СВЦЭМ!$B$34:$B$777,D$83)+'СЕТ СН'!$H$9+СВЦЭМ!$D$10+'СЕТ СН'!$H$5-'СЕТ СН'!$H$17</f>
        <v>4967.06846589</v>
      </c>
      <c r="E93" s="36">
        <f>SUMIFS(СВЦЭМ!$C$34:$C$777,СВЦЭМ!$A$34:$A$777,$A93,СВЦЭМ!$B$34:$B$777,E$83)+'СЕТ СН'!$H$9+СВЦЭМ!$D$10+'СЕТ СН'!$H$5-'СЕТ СН'!$H$17</f>
        <v>5009.9488581199994</v>
      </c>
      <c r="F93" s="36">
        <f>SUMIFS(СВЦЭМ!$C$34:$C$777,СВЦЭМ!$A$34:$A$777,$A93,СВЦЭМ!$B$34:$B$777,F$83)+'СЕТ СН'!$H$9+СВЦЭМ!$D$10+'СЕТ СН'!$H$5-'СЕТ СН'!$H$17</f>
        <v>5007.9793908199999</v>
      </c>
      <c r="G93" s="36">
        <f>SUMIFS(СВЦЭМ!$C$34:$C$777,СВЦЭМ!$A$34:$A$777,$A93,СВЦЭМ!$B$34:$B$777,G$83)+'СЕТ СН'!$H$9+СВЦЭМ!$D$10+'СЕТ СН'!$H$5-'СЕТ СН'!$H$17</f>
        <v>4986.0987026900002</v>
      </c>
      <c r="H93" s="36">
        <f>SUMIFS(СВЦЭМ!$C$34:$C$777,СВЦЭМ!$A$34:$A$777,$A93,СВЦЭМ!$B$34:$B$777,H$83)+'СЕТ СН'!$H$9+СВЦЭМ!$D$10+'СЕТ СН'!$H$5-'СЕТ СН'!$H$17</f>
        <v>4935.5479948499997</v>
      </c>
      <c r="I93" s="36">
        <f>SUMIFS(СВЦЭМ!$C$34:$C$777,СВЦЭМ!$A$34:$A$777,$A93,СВЦЭМ!$B$34:$B$777,I$83)+'СЕТ СН'!$H$9+СВЦЭМ!$D$10+'СЕТ СН'!$H$5-'СЕТ СН'!$H$17</f>
        <v>4874.8529234299995</v>
      </c>
      <c r="J93" s="36">
        <f>SUMIFS(СВЦЭМ!$C$34:$C$777,СВЦЭМ!$A$34:$A$777,$A93,СВЦЭМ!$B$34:$B$777,J$83)+'СЕТ СН'!$H$9+СВЦЭМ!$D$10+'СЕТ СН'!$H$5-'СЕТ СН'!$H$17</f>
        <v>4819.3119675199996</v>
      </c>
      <c r="K93" s="36">
        <f>SUMIFS(СВЦЭМ!$C$34:$C$777,СВЦЭМ!$A$34:$A$777,$A93,СВЦЭМ!$B$34:$B$777,K$83)+'СЕТ СН'!$H$9+СВЦЭМ!$D$10+'СЕТ СН'!$H$5-'СЕТ СН'!$H$17</f>
        <v>4805.96221324</v>
      </c>
      <c r="L93" s="36">
        <f>SUMIFS(СВЦЭМ!$C$34:$C$777,СВЦЭМ!$A$34:$A$777,$A93,СВЦЭМ!$B$34:$B$777,L$83)+'СЕТ СН'!$H$9+СВЦЭМ!$D$10+'СЕТ СН'!$H$5-'СЕТ СН'!$H$17</f>
        <v>4816.4419275099999</v>
      </c>
      <c r="M93" s="36">
        <f>SUMIFS(СВЦЭМ!$C$34:$C$777,СВЦЭМ!$A$34:$A$777,$A93,СВЦЭМ!$B$34:$B$777,M$83)+'СЕТ СН'!$H$9+СВЦЭМ!$D$10+'СЕТ СН'!$H$5-'СЕТ СН'!$H$17</f>
        <v>4806.1906360499997</v>
      </c>
      <c r="N93" s="36">
        <f>SUMIFS(СВЦЭМ!$C$34:$C$777,СВЦЭМ!$A$34:$A$777,$A93,СВЦЭМ!$B$34:$B$777,N$83)+'СЕТ СН'!$H$9+СВЦЭМ!$D$10+'СЕТ СН'!$H$5-'СЕТ СН'!$H$17</f>
        <v>4774.9206380799997</v>
      </c>
      <c r="O93" s="36">
        <f>SUMIFS(СВЦЭМ!$C$34:$C$777,СВЦЭМ!$A$34:$A$777,$A93,СВЦЭМ!$B$34:$B$777,O$83)+'СЕТ СН'!$H$9+СВЦЭМ!$D$10+'СЕТ СН'!$H$5-'СЕТ СН'!$H$17</f>
        <v>4737.1447164599995</v>
      </c>
      <c r="P93" s="36">
        <f>SUMIFS(СВЦЭМ!$C$34:$C$777,СВЦЭМ!$A$34:$A$777,$A93,СВЦЭМ!$B$34:$B$777,P$83)+'СЕТ СН'!$H$9+СВЦЭМ!$D$10+'СЕТ СН'!$H$5-'СЕТ СН'!$H$17</f>
        <v>4673.1782977399998</v>
      </c>
      <c r="Q93" s="36">
        <f>SUMIFS(СВЦЭМ!$C$34:$C$777,СВЦЭМ!$A$34:$A$777,$A93,СВЦЭМ!$B$34:$B$777,Q$83)+'СЕТ СН'!$H$9+СВЦЭМ!$D$10+'СЕТ СН'!$H$5-'СЕТ СН'!$H$17</f>
        <v>4662.5799423799999</v>
      </c>
      <c r="R93" s="36">
        <f>SUMIFS(СВЦЭМ!$C$34:$C$777,СВЦЭМ!$A$34:$A$777,$A93,СВЦЭМ!$B$34:$B$777,R$83)+'СЕТ СН'!$H$9+СВЦЭМ!$D$10+'СЕТ СН'!$H$5-'СЕТ СН'!$H$17</f>
        <v>4650.3392923599995</v>
      </c>
      <c r="S93" s="36">
        <f>SUMIFS(СВЦЭМ!$C$34:$C$777,СВЦЭМ!$A$34:$A$777,$A93,СВЦЭМ!$B$34:$B$777,S$83)+'СЕТ СН'!$H$9+СВЦЭМ!$D$10+'СЕТ СН'!$H$5-'СЕТ СН'!$H$17</f>
        <v>4622.17935046</v>
      </c>
      <c r="T93" s="36">
        <f>SUMIFS(СВЦЭМ!$C$34:$C$777,СВЦЭМ!$A$34:$A$777,$A93,СВЦЭМ!$B$34:$B$777,T$83)+'СЕТ СН'!$H$9+СВЦЭМ!$D$10+'СЕТ СН'!$H$5-'СЕТ СН'!$H$17</f>
        <v>4586.0489268399997</v>
      </c>
      <c r="U93" s="36">
        <f>SUMIFS(СВЦЭМ!$C$34:$C$777,СВЦЭМ!$A$34:$A$777,$A93,СВЦЭМ!$B$34:$B$777,U$83)+'СЕТ СН'!$H$9+СВЦЭМ!$D$10+'СЕТ СН'!$H$5-'СЕТ СН'!$H$17</f>
        <v>4588.1191456799997</v>
      </c>
      <c r="V93" s="36">
        <f>SUMIFS(СВЦЭМ!$C$34:$C$777,СВЦЭМ!$A$34:$A$777,$A93,СВЦЭМ!$B$34:$B$777,V$83)+'СЕТ СН'!$H$9+СВЦЭМ!$D$10+'СЕТ СН'!$H$5-'СЕТ СН'!$H$17</f>
        <v>4604.2067620199996</v>
      </c>
      <c r="W93" s="36">
        <f>SUMIFS(СВЦЭМ!$C$34:$C$777,СВЦЭМ!$A$34:$A$777,$A93,СВЦЭМ!$B$34:$B$777,W$83)+'СЕТ СН'!$H$9+СВЦЭМ!$D$10+'СЕТ СН'!$H$5-'СЕТ СН'!$H$17</f>
        <v>4626.7567078900001</v>
      </c>
      <c r="X93" s="36">
        <f>SUMIFS(СВЦЭМ!$C$34:$C$777,СВЦЭМ!$A$34:$A$777,$A93,СВЦЭМ!$B$34:$B$777,X$83)+'СЕТ СН'!$H$9+СВЦЭМ!$D$10+'СЕТ СН'!$H$5-'СЕТ СН'!$H$17</f>
        <v>4657.2755776399999</v>
      </c>
      <c r="Y93" s="36">
        <f>SUMIFS(СВЦЭМ!$C$34:$C$777,СВЦЭМ!$A$34:$A$777,$A93,СВЦЭМ!$B$34:$B$777,Y$83)+'СЕТ СН'!$H$9+СВЦЭМ!$D$10+'СЕТ СН'!$H$5-'СЕТ СН'!$H$17</f>
        <v>4763.1206057700001</v>
      </c>
    </row>
    <row r="94" spans="1:25" ht="15.75" x14ac:dyDescent="0.2">
      <c r="A94" s="35">
        <f t="shared" si="2"/>
        <v>43415</v>
      </c>
      <c r="B94" s="36">
        <f>SUMIFS(СВЦЭМ!$C$34:$C$777,СВЦЭМ!$A$34:$A$777,$A94,СВЦЭМ!$B$34:$B$777,B$83)+'СЕТ СН'!$H$9+СВЦЭМ!$D$10+'СЕТ СН'!$H$5-'СЕТ СН'!$H$17</f>
        <v>4832.0564030699998</v>
      </c>
      <c r="C94" s="36">
        <f>SUMIFS(СВЦЭМ!$C$34:$C$777,СВЦЭМ!$A$34:$A$777,$A94,СВЦЭМ!$B$34:$B$777,C$83)+'СЕТ СН'!$H$9+СВЦЭМ!$D$10+'СЕТ СН'!$H$5-'СЕТ СН'!$H$17</f>
        <v>4921.7481574000003</v>
      </c>
      <c r="D94" s="36">
        <f>SUMIFS(СВЦЭМ!$C$34:$C$777,СВЦЭМ!$A$34:$A$777,$A94,СВЦЭМ!$B$34:$B$777,D$83)+'СЕТ СН'!$H$9+СВЦЭМ!$D$10+'СЕТ СН'!$H$5-'СЕТ СН'!$H$17</f>
        <v>4974.1277057999996</v>
      </c>
      <c r="E94" s="36">
        <f>SUMIFS(СВЦЭМ!$C$34:$C$777,СВЦЭМ!$A$34:$A$777,$A94,СВЦЭМ!$B$34:$B$777,E$83)+'СЕТ СН'!$H$9+СВЦЭМ!$D$10+'СЕТ СН'!$H$5-'СЕТ СН'!$H$17</f>
        <v>4969.8569886200003</v>
      </c>
      <c r="F94" s="36">
        <f>SUMIFS(СВЦЭМ!$C$34:$C$777,СВЦЭМ!$A$34:$A$777,$A94,СВЦЭМ!$B$34:$B$777,F$83)+'СЕТ СН'!$H$9+СВЦЭМ!$D$10+'СЕТ СН'!$H$5-'СЕТ СН'!$H$17</f>
        <v>4967.08007946</v>
      </c>
      <c r="G94" s="36">
        <f>SUMIFS(СВЦЭМ!$C$34:$C$777,СВЦЭМ!$A$34:$A$777,$A94,СВЦЭМ!$B$34:$B$777,G$83)+'СЕТ СН'!$H$9+СВЦЭМ!$D$10+'СЕТ СН'!$H$5-'СЕТ СН'!$H$17</f>
        <v>4956.8933334100002</v>
      </c>
      <c r="H94" s="36">
        <f>SUMIFS(СВЦЭМ!$C$34:$C$777,СВЦЭМ!$A$34:$A$777,$A94,СВЦЭМ!$B$34:$B$777,H$83)+'СЕТ СН'!$H$9+СВЦЭМ!$D$10+'СЕТ СН'!$H$5-'СЕТ СН'!$H$17</f>
        <v>4944.52785829</v>
      </c>
      <c r="I94" s="36">
        <f>SUMIFS(СВЦЭМ!$C$34:$C$777,СВЦЭМ!$A$34:$A$777,$A94,СВЦЭМ!$B$34:$B$777,I$83)+'СЕТ СН'!$H$9+СВЦЭМ!$D$10+'СЕТ СН'!$H$5-'СЕТ СН'!$H$17</f>
        <v>4911.3755227699994</v>
      </c>
      <c r="J94" s="36">
        <f>SUMIFS(СВЦЭМ!$C$34:$C$777,СВЦЭМ!$A$34:$A$777,$A94,СВЦЭМ!$B$34:$B$777,J$83)+'СЕТ СН'!$H$9+СВЦЭМ!$D$10+'СЕТ СН'!$H$5-'СЕТ СН'!$H$17</f>
        <v>4862.7998729599994</v>
      </c>
      <c r="K94" s="36">
        <f>SUMIFS(СВЦЭМ!$C$34:$C$777,СВЦЭМ!$A$34:$A$777,$A94,СВЦЭМ!$B$34:$B$777,K$83)+'СЕТ СН'!$H$9+СВЦЭМ!$D$10+'СЕТ СН'!$H$5-'СЕТ СН'!$H$17</f>
        <v>4834.1445190699997</v>
      </c>
      <c r="L94" s="36">
        <f>SUMIFS(СВЦЭМ!$C$34:$C$777,СВЦЭМ!$A$34:$A$777,$A94,СВЦЭМ!$B$34:$B$777,L$83)+'СЕТ СН'!$H$9+СВЦЭМ!$D$10+'СЕТ СН'!$H$5-'СЕТ СН'!$H$17</f>
        <v>4820.8042887399997</v>
      </c>
      <c r="M94" s="36">
        <f>SUMIFS(СВЦЭМ!$C$34:$C$777,СВЦЭМ!$A$34:$A$777,$A94,СВЦЭМ!$B$34:$B$777,M$83)+'СЕТ СН'!$H$9+СВЦЭМ!$D$10+'СЕТ СН'!$H$5-'СЕТ СН'!$H$17</f>
        <v>4821.8670051700001</v>
      </c>
      <c r="N94" s="36">
        <f>SUMIFS(СВЦЭМ!$C$34:$C$777,СВЦЭМ!$A$34:$A$777,$A94,СВЦЭМ!$B$34:$B$777,N$83)+'СЕТ СН'!$H$9+СВЦЭМ!$D$10+'СЕТ СН'!$H$5-'СЕТ СН'!$H$17</f>
        <v>4795.8175950799996</v>
      </c>
      <c r="O94" s="36">
        <f>SUMIFS(СВЦЭМ!$C$34:$C$777,СВЦЭМ!$A$34:$A$777,$A94,СВЦЭМ!$B$34:$B$777,O$83)+'СЕТ СН'!$H$9+СВЦЭМ!$D$10+'СЕТ СН'!$H$5-'СЕТ СН'!$H$17</f>
        <v>4738.7251276099996</v>
      </c>
      <c r="P94" s="36">
        <f>SUMIFS(СВЦЭМ!$C$34:$C$777,СВЦЭМ!$A$34:$A$777,$A94,СВЦЭМ!$B$34:$B$777,P$83)+'СЕТ СН'!$H$9+СВЦЭМ!$D$10+'СЕТ СН'!$H$5-'СЕТ СН'!$H$17</f>
        <v>4681.2564571599996</v>
      </c>
      <c r="Q94" s="36">
        <f>SUMIFS(СВЦЭМ!$C$34:$C$777,СВЦЭМ!$A$34:$A$777,$A94,СВЦЭМ!$B$34:$B$777,Q$83)+'СЕТ СН'!$H$9+СВЦЭМ!$D$10+'СЕТ СН'!$H$5-'СЕТ СН'!$H$17</f>
        <v>4669.5808701199994</v>
      </c>
      <c r="R94" s="36">
        <f>SUMIFS(СВЦЭМ!$C$34:$C$777,СВЦЭМ!$A$34:$A$777,$A94,СВЦЭМ!$B$34:$B$777,R$83)+'СЕТ СН'!$H$9+СВЦЭМ!$D$10+'СЕТ СН'!$H$5-'СЕТ СН'!$H$17</f>
        <v>4659.49083909</v>
      </c>
      <c r="S94" s="36">
        <f>SUMIFS(СВЦЭМ!$C$34:$C$777,СВЦЭМ!$A$34:$A$777,$A94,СВЦЭМ!$B$34:$B$777,S$83)+'СЕТ СН'!$H$9+СВЦЭМ!$D$10+'СЕТ СН'!$H$5-'СЕТ СН'!$H$17</f>
        <v>4627.3609262099999</v>
      </c>
      <c r="T94" s="36">
        <f>SUMIFS(СВЦЭМ!$C$34:$C$777,СВЦЭМ!$A$34:$A$777,$A94,СВЦЭМ!$B$34:$B$777,T$83)+'СЕТ СН'!$H$9+СВЦЭМ!$D$10+'СЕТ СН'!$H$5-'СЕТ СН'!$H$17</f>
        <v>4595.6735791999999</v>
      </c>
      <c r="U94" s="36">
        <f>SUMIFS(СВЦЭМ!$C$34:$C$777,СВЦЭМ!$A$34:$A$777,$A94,СВЦЭМ!$B$34:$B$777,U$83)+'СЕТ СН'!$H$9+СВЦЭМ!$D$10+'СЕТ СН'!$H$5-'СЕТ СН'!$H$17</f>
        <v>4594.70642873</v>
      </c>
      <c r="V94" s="36">
        <f>SUMIFS(СВЦЭМ!$C$34:$C$777,СВЦЭМ!$A$34:$A$777,$A94,СВЦЭМ!$B$34:$B$777,V$83)+'СЕТ СН'!$H$9+СВЦЭМ!$D$10+'СЕТ СН'!$H$5-'СЕТ СН'!$H$17</f>
        <v>4613.6005480399999</v>
      </c>
      <c r="W94" s="36">
        <f>SUMIFS(СВЦЭМ!$C$34:$C$777,СВЦЭМ!$A$34:$A$777,$A94,СВЦЭМ!$B$34:$B$777,W$83)+'СЕТ СН'!$H$9+СВЦЭМ!$D$10+'СЕТ СН'!$H$5-'СЕТ СН'!$H$17</f>
        <v>4638.4742674899999</v>
      </c>
      <c r="X94" s="36">
        <f>SUMIFS(СВЦЭМ!$C$34:$C$777,СВЦЭМ!$A$34:$A$777,$A94,СВЦЭМ!$B$34:$B$777,X$83)+'СЕТ СН'!$H$9+СВЦЭМ!$D$10+'СЕТ СН'!$H$5-'СЕТ СН'!$H$17</f>
        <v>4662.7882742199999</v>
      </c>
      <c r="Y94" s="36">
        <f>SUMIFS(СВЦЭМ!$C$34:$C$777,СВЦЭМ!$A$34:$A$777,$A94,СВЦЭМ!$B$34:$B$777,Y$83)+'СЕТ СН'!$H$9+СВЦЭМ!$D$10+'СЕТ СН'!$H$5-'СЕТ СН'!$H$17</f>
        <v>4762.6809186700002</v>
      </c>
    </row>
    <row r="95" spans="1:25" ht="15.75" x14ac:dyDescent="0.2">
      <c r="A95" s="35">
        <f t="shared" si="2"/>
        <v>43416</v>
      </c>
      <c r="B95" s="36">
        <f>SUMIFS(СВЦЭМ!$C$34:$C$777,СВЦЭМ!$A$34:$A$777,$A95,СВЦЭМ!$B$34:$B$777,B$83)+'СЕТ СН'!$H$9+СВЦЭМ!$D$10+'СЕТ СН'!$H$5-'СЕТ СН'!$H$17</f>
        <v>4829.5727130999994</v>
      </c>
      <c r="C95" s="36">
        <f>SUMIFS(СВЦЭМ!$C$34:$C$777,СВЦЭМ!$A$34:$A$777,$A95,СВЦЭМ!$B$34:$B$777,C$83)+'СЕТ СН'!$H$9+СВЦЭМ!$D$10+'СЕТ СН'!$H$5-'СЕТ СН'!$H$17</f>
        <v>4924.4663856099996</v>
      </c>
      <c r="D95" s="36">
        <f>SUMIFS(СВЦЭМ!$C$34:$C$777,СВЦЭМ!$A$34:$A$777,$A95,СВЦЭМ!$B$34:$B$777,D$83)+'СЕТ СН'!$H$9+СВЦЭМ!$D$10+'СЕТ СН'!$H$5-'СЕТ СН'!$H$17</f>
        <v>4986.6193067599997</v>
      </c>
      <c r="E95" s="36">
        <f>SUMIFS(СВЦЭМ!$C$34:$C$777,СВЦЭМ!$A$34:$A$777,$A95,СВЦЭМ!$B$34:$B$777,E$83)+'СЕТ СН'!$H$9+СВЦЭМ!$D$10+'СЕТ СН'!$H$5-'СЕТ СН'!$H$17</f>
        <v>4983.7743788300004</v>
      </c>
      <c r="F95" s="36">
        <f>SUMIFS(СВЦЭМ!$C$34:$C$777,СВЦЭМ!$A$34:$A$777,$A95,СВЦЭМ!$B$34:$B$777,F$83)+'СЕТ СН'!$H$9+СВЦЭМ!$D$10+'СЕТ СН'!$H$5-'СЕТ СН'!$H$17</f>
        <v>4981.52256055</v>
      </c>
      <c r="G95" s="36">
        <f>SUMIFS(СВЦЭМ!$C$34:$C$777,СВЦЭМ!$A$34:$A$777,$A95,СВЦЭМ!$B$34:$B$777,G$83)+'СЕТ СН'!$H$9+СВЦЭМ!$D$10+'СЕТ СН'!$H$5-'СЕТ СН'!$H$17</f>
        <v>4980.1059150700003</v>
      </c>
      <c r="H95" s="36">
        <f>SUMIFS(СВЦЭМ!$C$34:$C$777,СВЦЭМ!$A$34:$A$777,$A95,СВЦЭМ!$B$34:$B$777,H$83)+'СЕТ СН'!$H$9+СВЦЭМ!$D$10+'СЕТ СН'!$H$5-'СЕТ СН'!$H$17</f>
        <v>4939.6905593299998</v>
      </c>
      <c r="I95" s="36">
        <f>SUMIFS(СВЦЭМ!$C$34:$C$777,СВЦЭМ!$A$34:$A$777,$A95,СВЦЭМ!$B$34:$B$777,I$83)+'СЕТ СН'!$H$9+СВЦЭМ!$D$10+'СЕТ СН'!$H$5-'СЕТ СН'!$H$17</f>
        <v>4883.1347273299998</v>
      </c>
      <c r="J95" s="36">
        <f>SUMIFS(СВЦЭМ!$C$34:$C$777,СВЦЭМ!$A$34:$A$777,$A95,СВЦЭМ!$B$34:$B$777,J$83)+'СЕТ СН'!$H$9+СВЦЭМ!$D$10+'СЕТ СН'!$H$5-'СЕТ СН'!$H$17</f>
        <v>4845.6653094699996</v>
      </c>
      <c r="K95" s="36">
        <f>SUMIFS(СВЦЭМ!$C$34:$C$777,СВЦЭМ!$A$34:$A$777,$A95,СВЦЭМ!$B$34:$B$777,K$83)+'СЕТ СН'!$H$9+СВЦЭМ!$D$10+'СЕТ СН'!$H$5-'СЕТ СН'!$H$17</f>
        <v>4844.2435221400001</v>
      </c>
      <c r="L95" s="36">
        <f>SUMIFS(СВЦЭМ!$C$34:$C$777,СВЦЭМ!$A$34:$A$777,$A95,СВЦЭМ!$B$34:$B$777,L$83)+'СЕТ СН'!$H$9+СВЦЭМ!$D$10+'СЕТ СН'!$H$5-'СЕТ СН'!$H$17</f>
        <v>4833.9838904799999</v>
      </c>
      <c r="M95" s="36">
        <f>SUMIFS(СВЦЭМ!$C$34:$C$777,СВЦЭМ!$A$34:$A$777,$A95,СВЦЭМ!$B$34:$B$777,M$83)+'СЕТ СН'!$H$9+СВЦЭМ!$D$10+'СЕТ СН'!$H$5-'СЕТ СН'!$H$17</f>
        <v>4830.1761459500003</v>
      </c>
      <c r="N95" s="36">
        <f>SUMIFS(СВЦЭМ!$C$34:$C$777,СВЦЭМ!$A$34:$A$777,$A95,СВЦЭМ!$B$34:$B$777,N$83)+'СЕТ СН'!$H$9+СВЦЭМ!$D$10+'СЕТ СН'!$H$5-'СЕТ СН'!$H$17</f>
        <v>4799.7392449099998</v>
      </c>
      <c r="O95" s="36">
        <f>SUMIFS(СВЦЭМ!$C$34:$C$777,СВЦЭМ!$A$34:$A$777,$A95,СВЦЭМ!$B$34:$B$777,O$83)+'СЕТ СН'!$H$9+СВЦЭМ!$D$10+'СЕТ СН'!$H$5-'СЕТ СН'!$H$17</f>
        <v>4757.85495928</v>
      </c>
      <c r="P95" s="36">
        <f>SUMIFS(СВЦЭМ!$C$34:$C$777,СВЦЭМ!$A$34:$A$777,$A95,СВЦЭМ!$B$34:$B$777,P$83)+'СЕТ СН'!$H$9+СВЦЭМ!$D$10+'СЕТ СН'!$H$5-'СЕТ СН'!$H$17</f>
        <v>4689.4954507699995</v>
      </c>
      <c r="Q95" s="36">
        <f>SUMIFS(СВЦЭМ!$C$34:$C$777,СВЦЭМ!$A$34:$A$777,$A95,СВЦЭМ!$B$34:$B$777,Q$83)+'СЕТ СН'!$H$9+СВЦЭМ!$D$10+'СЕТ СН'!$H$5-'СЕТ СН'!$H$17</f>
        <v>4679.1810888800001</v>
      </c>
      <c r="R95" s="36">
        <f>SUMIFS(СВЦЭМ!$C$34:$C$777,СВЦЭМ!$A$34:$A$777,$A95,СВЦЭМ!$B$34:$B$777,R$83)+'СЕТ СН'!$H$9+СВЦЭМ!$D$10+'СЕТ СН'!$H$5-'СЕТ СН'!$H$17</f>
        <v>4667.7013589799999</v>
      </c>
      <c r="S95" s="36">
        <f>SUMIFS(СВЦЭМ!$C$34:$C$777,СВЦЭМ!$A$34:$A$777,$A95,СВЦЭМ!$B$34:$B$777,S$83)+'СЕТ СН'!$H$9+СВЦЭМ!$D$10+'СЕТ СН'!$H$5-'СЕТ СН'!$H$17</f>
        <v>4641.5645901799999</v>
      </c>
      <c r="T95" s="36">
        <f>SUMIFS(СВЦЭМ!$C$34:$C$777,СВЦЭМ!$A$34:$A$777,$A95,СВЦЭМ!$B$34:$B$777,T$83)+'СЕТ СН'!$H$9+СВЦЭМ!$D$10+'СЕТ СН'!$H$5-'СЕТ СН'!$H$17</f>
        <v>4626.7595145999994</v>
      </c>
      <c r="U95" s="36">
        <f>SUMIFS(СВЦЭМ!$C$34:$C$777,СВЦЭМ!$A$34:$A$777,$A95,СВЦЭМ!$B$34:$B$777,U$83)+'СЕТ СН'!$H$9+СВЦЭМ!$D$10+'СЕТ СН'!$H$5-'СЕТ СН'!$H$17</f>
        <v>4627.6160386499996</v>
      </c>
      <c r="V95" s="36">
        <f>SUMIFS(СВЦЭМ!$C$34:$C$777,СВЦЭМ!$A$34:$A$777,$A95,СВЦЭМ!$B$34:$B$777,V$83)+'СЕТ СН'!$H$9+СВЦЭМ!$D$10+'СЕТ СН'!$H$5-'СЕТ СН'!$H$17</f>
        <v>4629.0085824500002</v>
      </c>
      <c r="W95" s="36">
        <f>SUMIFS(СВЦЭМ!$C$34:$C$777,СВЦЭМ!$A$34:$A$777,$A95,СВЦЭМ!$B$34:$B$777,W$83)+'СЕТ СН'!$H$9+СВЦЭМ!$D$10+'СЕТ СН'!$H$5-'СЕТ СН'!$H$17</f>
        <v>4636.4153596400001</v>
      </c>
      <c r="X95" s="36">
        <f>SUMIFS(СВЦЭМ!$C$34:$C$777,СВЦЭМ!$A$34:$A$777,$A95,СВЦЭМ!$B$34:$B$777,X$83)+'СЕТ СН'!$H$9+СВЦЭМ!$D$10+'СЕТ СН'!$H$5-'СЕТ СН'!$H$17</f>
        <v>4668.0103439699997</v>
      </c>
      <c r="Y95" s="36">
        <f>SUMIFS(СВЦЭМ!$C$34:$C$777,СВЦЭМ!$A$34:$A$777,$A95,СВЦЭМ!$B$34:$B$777,Y$83)+'СЕТ СН'!$H$9+СВЦЭМ!$D$10+'СЕТ СН'!$H$5-'СЕТ СН'!$H$17</f>
        <v>4771.1160640600001</v>
      </c>
    </row>
    <row r="96" spans="1:25" ht="15.75" x14ac:dyDescent="0.2">
      <c r="A96" s="35">
        <f t="shared" si="2"/>
        <v>43417</v>
      </c>
      <c r="B96" s="36">
        <f>SUMIFS(СВЦЭМ!$C$34:$C$777,СВЦЭМ!$A$34:$A$777,$A96,СВЦЭМ!$B$34:$B$777,B$83)+'СЕТ СН'!$H$9+СВЦЭМ!$D$10+'СЕТ СН'!$H$5-'СЕТ СН'!$H$17</f>
        <v>4859.1114925000002</v>
      </c>
      <c r="C96" s="36">
        <f>SUMIFS(СВЦЭМ!$C$34:$C$777,СВЦЭМ!$A$34:$A$777,$A96,СВЦЭМ!$B$34:$B$777,C$83)+'СЕТ СН'!$H$9+СВЦЭМ!$D$10+'СЕТ СН'!$H$5-'СЕТ СН'!$H$17</f>
        <v>4933.4549886899995</v>
      </c>
      <c r="D96" s="36">
        <f>SUMIFS(СВЦЭМ!$C$34:$C$777,СВЦЭМ!$A$34:$A$777,$A96,СВЦЭМ!$B$34:$B$777,D$83)+'СЕТ СН'!$H$9+СВЦЭМ!$D$10+'СЕТ СН'!$H$5-'СЕТ СН'!$H$17</f>
        <v>4960.5040788400001</v>
      </c>
      <c r="E96" s="36">
        <f>SUMIFS(СВЦЭМ!$C$34:$C$777,СВЦЭМ!$A$34:$A$777,$A96,СВЦЭМ!$B$34:$B$777,E$83)+'СЕТ СН'!$H$9+СВЦЭМ!$D$10+'СЕТ СН'!$H$5-'СЕТ СН'!$H$17</f>
        <v>4958.4070065599999</v>
      </c>
      <c r="F96" s="36">
        <f>SUMIFS(СВЦЭМ!$C$34:$C$777,СВЦЭМ!$A$34:$A$777,$A96,СВЦЭМ!$B$34:$B$777,F$83)+'СЕТ СН'!$H$9+СВЦЭМ!$D$10+'СЕТ СН'!$H$5-'СЕТ СН'!$H$17</f>
        <v>4958.9330212100003</v>
      </c>
      <c r="G96" s="36">
        <f>SUMIFS(СВЦЭМ!$C$34:$C$777,СВЦЭМ!$A$34:$A$777,$A96,СВЦЭМ!$B$34:$B$777,G$83)+'СЕТ СН'!$H$9+СВЦЭМ!$D$10+'СЕТ СН'!$H$5-'СЕТ СН'!$H$17</f>
        <v>4965.43663354</v>
      </c>
      <c r="H96" s="36">
        <f>SUMIFS(СВЦЭМ!$C$34:$C$777,СВЦЭМ!$A$34:$A$777,$A96,СВЦЭМ!$B$34:$B$777,H$83)+'СЕТ СН'!$H$9+СВЦЭМ!$D$10+'СЕТ СН'!$H$5-'СЕТ СН'!$H$17</f>
        <v>4929.7646999099998</v>
      </c>
      <c r="I96" s="36">
        <f>SUMIFS(СВЦЭМ!$C$34:$C$777,СВЦЭМ!$A$34:$A$777,$A96,СВЦЭМ!$B$34:$B$777,I$83)+'СЕТ СН'!$H$9+СВЦЭМ!$D$10+'СЕТ СН'!$H$5-'СЕТ СН'!$H$17</f>
        <v>4863.9779591699998</v>
      </c>
      <c r="J96" s="36">
        <f>SUMIFS(СВЦЭМ!$C$34:$C$777,СВЦЭМ!$A$34:$A$777,$A96,СВЦЭМ!$B$34:$B$777,J$83)+'СЕТ СН'!$H$9+СВЦЭМ!$D$10+'СЕТ СН'!$H$5-'СЕТ СН'!$H$17</f>
        <v>4848.7882816499996</v>
      </c>
      <c r="K96" s="36">
        <f>SUMIFS(СВЦЭМ!$C$34:$C$777,СВЦЭМ!$A$34:$A$777,$A96,СВЦЭМ!$B$34:$B$777,K$83)+'СЕТ СН'!$H$9+СВЦЭМ!$D$10+'СЕТ СН'!$H$5-'СЕТ СН'!$H$17</f>
        <v>4834.0417845100001</v>
      </c>
      <c r="L96" s="36">
        <f>SUMIFS(СВЦЭМ!$C$34:$C$777,СВЦЭМ!$A$34:$A$777,$A96,СВЦЭМ!$B$34:$B$777,L$83)+'СЕТ СН'!$H$9+СВЦЭМ!$D$10+'СЕТ СН'!$H$5-'СЕТ СН'!$H$17</f>
        <v>4830.0525507499997</v>
      </c>
      <c r="M96" s="36">
        <f>SUMIFS(СВЦЭМ!$C$34:$C$777,СВЦЭМ!$A$34:$A$777,$A96,СВЦЭМ!$B$34:$B$777,M$83)+'СЕТ СН'!$H$9+СВЦЭМ!$D$10+'СЕТ СН'!$H$5-'СЕТ СН'!$H$17</f>
        <v>4829.2295071399994</v>
      </c>
      <c r="N96" s="36">
        <f>SUMIFS(СВЦЭМ!$C$34:$C$777,СВЦЭМ!$A$34:$A$777,$A96,СВЦЭМ!$B$34:$B$777,N$83)+'СЕТ СН'!$H$9+СВЦЭМ!$D$10+'СЕТ СН'!$H$5-'СЕТ СН'!$H$17</f>
        <v>4795.9796921699999</v>
      </c>
      <c r="O96" s="36">
        <f>SUMIFS(СВЦЭМ!$C$34:$C$777,СВЦЭМ!$A$34:$A$777,$A96,СВЦЭМ!$B$34:$B$777,O$83)+'СЕТ СН'!$H$9+СВЦЭМ!$D$10+'СЕТ СН'!$H$5-'СЕТ СН'!$H$17</f>
        <v>4751.9644315999994</v>
      </c>
      <c r="P96" s="36">
        <f>SUMIFS(СВЦЭМ!$C$34:$C$777,СВЦЭМ!$A$34:$A$777,$A96,СВЦЭМ!$B$34:$B$777,P$83)+'СЕТ СН'!$H$9+СВЦЭМ!$D$10+'СЕТ СН'!$H$5-'СЕТ СН'!$H$17</f>
        <v>4689.6122223399998</v>
      </c>
      <c r="Q96" s="36">
        <f>SUMIFS(СВЦЭМ!$C$34:$C$777,СВЦЭМ!$A$34:$A$777,$A96,СВЦЭМ!$B$34:$B$777,Q$83)+'СЕТ СН'!$H$9+СВЦЭМ!$D$10+'СЕТ СН'!$H$5-'СЕТ СН'!$H$17</f>
        <v>4678.5156306199997</v>
      </c>
      <c r="R96" s="36">
        <f>SUMIFS(СВЦЭМ!$C$34:$C$777,СВЦЭМ!$A$34:$A$777,$A96,СВЦЭМ!$B$34:$B$777,R$83)+'СЕТ СН'!$H$9+СВЦЭМ!$D$10+'СЕТ СН'!$H$5-'СЕТ СН'!$H$17</f>
        <v>4689.3820991299999</v>
      </c>
      <c r="S96" s="36">
        <f>SUMIFS(СВЦЭМ!$C$34:$C$777,СВЦЭМ!$A$34:$A$777,$A96,СВЦЭМ!$B$34:$B$777,S$83)+'СЕТ СН'!$H$9+СВЦЭМ!$D$10+'СЕТ СН'!$H$5-'СЕТ СН'!$H$17</f>
        <v>4666.1131470700002</v>
      </c>
      <c r="T96" s="36">
        <f>SUMIFS(СВЦЭМ!$C$34:$C$777,СВЦЭМ!$A$34:$A$777,$A96,СВЦЭМ!$B$34:$B$777,T$83)+'СЕТ СН'!$H$9+СВЦЭМ!$D$10+'СЕТ СН'!$H$5-'СЕТ СН'!$H$17</f>
        <v>4624.1613487899995</v>
      </c>
      <c r="U96" s="36">
        <f>SUMIFS(СВЦЭМ!$C$34:$C$777,СВЦЭМ!$A$34:$A$777,$A96,СВЦЭМ!$B$34:$B$777,U$83)+'СЕТ СН'!$H$9+СВЦЭМ!$D$10+'СЕТ СН'!$H$5-'СЕТ СН'!$H$17</f>
        <v>4624.6977858800001</v>
      </c>
      <c r="V96" s="36">
        <f>SUMIFS(СВЦЭМ!$C$34:$C$777,СВЦЭМ!$A$34:$A$777,$A96,СВЦЭМ!$B$34:$B$777,V$83)+'СЕТ СН'!$H$9+СВЦЭМ!$D$10+'СЕТ СН'!$H$5-'СЕТ СН'!$H$17</f>
        <v>4629.8858728699997</v>
      </c>
      <c r="W96" s="36">
        <f>SUMIFS(СВЦЭМ!$C$34:$C$777,СВЦЭМ!$A$34:$A$777,$A96,СВЦЭМ!$B$34:$B$777,W$83)+'СЕТ СН'!$H$9+СВЦЭМ!$D$10+'СЕТ СН'!$H$5-'СЕТ СН'!$H$17</f>
        <v>4635.80792853</v>
      </c>
      <c r="X96" s="36">
        <f>SUMIFS(СВЦЭМ!$C$34:$C$777,СВЦЭМ!$A$34:$A$777,$A96,СВЦЭМ!$B$34:$B$777,X$83)+'СЕТ СН'!$H$9+СВЦЭМ!$D$10+'СЕТ СН'!$H$5-'СЕТ СН'!$H$17</f>
        <v>4671.8402700299994</v>
      </c>
      <c r="Y96" s="36">
        <f>SUMIFS(СВЦЭМ!$C$34:$C$777,СВЦЭМ!$A$34:$A$777,$A96,СВЦЭМ!$B$34:$B$777,Y$83)+'СЕТ СН'!$H$9+СВЦЭМ!$D$10+'СЕТ СН'!$H$5-'СЕТ СН'!$H$17</f>
        <v>4774.2050027300002</v>
      </c>
    </row>
    <row r="97" spans="1:25" ht="15.75" x14ac:dyDescent="0.2">
      <c r="A97" s="35">
        <f t="shared" si="2"/>
        <v>43418</v>
      </c>
      <c r="B97" s="36">
        <f>SUMIFS(СВЦЭМ!$C$34:$C$777,СВЦЭМ!$A$34:$A$777,$A97,СВЦЭМ!$B$34:$B$777,B$83)+'СЕТ СН'!$H$9+СВЦЭМ!$D$10+'СЕТ СН'!$H$5-'СЕТ СН'!$H$17</f>
        <v>4868.08460741</v>
      </c>
      <c r="C97" s="36">
        <f>SUMIFS(СВЦЭМ!$C$34:$C$777,СВЦЭМ!$A$34:$A$777,$A97,СВЦЭМ!$B$34:$B$777,C$83)+'СЕТ СН'!$H$9+СВЦЭМ!$D$10+'СЕТ СН'!$H$5-'СЕТ СН'!$H$17</f>
        <v>4946.2863477299998</v>
      </c>
      <c r="D97" s="36">
        <f>SUMIFS(СВЦЭМ!$C$34:$C$777,СВЦЭМ!$A$34:$A$777,$A97,СВЦЭМ!$B$34:$B$777,D$83)+'СЕТ СН'!$H$9+СВЦЭМ!$D$10+'СЕТ СН'!$H$5-'СЕТ СН'!$H$17</f>
        <v>4961.6851108299998</v>
      </c>
      <c r="E97" s="36">
        <f>SUMIFS(СВЦЭМ!$C$34:$C$777,СВЦЭМ!$A$34:$A$777,$A97,СВЦЭМ!$B$34:$B$777,E$83)+'СЕТ СН'!$H$9+СВЦЭМ!$D$10+'СЕТ СН'!$H$5-'СЕТ СН'!$H$17</f>
        <v>4960.2947160399999</v>
      </c>
      <c r="F97" s="36">
        <f>SUMIFS(СВЦЭМ!$C$34:$C$777,СВЦЭМ!$A$34:$A$777,$A97,СВЦЭМ!$B$34:$B$777,F$83)+'СЕТ СН'!$H$9+СВЦЭМ!$D$10+'СЕТ СН'!$H$5-'СЕТ СН'!$H$17</f>
        <v>4960.9072492200003</v>
      </c>
      <c r="G97" s="36">
        <f>SUMIFS(СВЦЭМ!$C$34:$C$777,СВЦЭМ!$A$34:$A$777,$A97,СВЦЭМ!$B$34:$B$777,G$83)+'СЕТ СН'!$H$9+СВЦЭМ!$D$10+'СЕТ СН'!$H$5-'СЕТ СН'!$H$17</f>
        <v>4967.8020924000002</v>
      </c>
      <c r="H97" s="36">
        <f>SUMIFS(СВЦЭМ!$C$34:$C$777,СВЦЭМ!$A$34:$A$777,$A97,СВЦЭМ!$B$34:$B$777,H$83)+'СЕТ СН'!$H$9+СВЦЭМ!$D$10+'СЕТ СН'!$H$5-'СЕТ СН'!$H$17</f>
        <v>4931.6112310799999</v>
      </c>
      <c r="I97" s="36">
        <f>SUMIFS(СВЦЭМ!$C$34:$C$777,СВЦЭМ!$A$34:$A$777,$A97,СВЦЭМ!$B$34:$B$777,I$83)+'СЕТ СН'!$H$9+СВЦЭМ!$D$10+'СЕТ СН'!$H$5-'СЕТ СН'!$H$17</f>
        <v>4856.6244293499994</v>
      </c>
      <c r="J97" s="36">
        <f>SUMIFS(СВЦЭМ!$C$34:$C$777,СВЦЭМ!$A$34:$A$777,$A97,СВЦЭМ!$B$34:$B$777,J$83)+'СЕТ СН'!$H$9+СВЦЭМ!$D$10+'СЕТ СН'!$H$5-'СЕТ СН'!$H$17</f>
        <v>4849.4594969</v>
      </c>
      <c r="K97" s="36">
        <f>SUMIFS(СВЦЭМ!$C$34:$C$777,СВЦЭМ!$A$34:$A$777,$A97,СВЦЭМ!$B$34:$B$777,K$83)+'СЕТ СН'!$H$9+СВЦЭМ!$D$10+'СЕТ СН'!$H$5-'СЕТ СН'!$H$17</f>
        <v>4842.9510422599997</v>
      </c>
      <c r="L97" s="36">
        <f>SUMIFS(СВЦЭМ!$C$34:$C$777,СВЦЭМ!$A$34:$A$777,$A97,СВЦЭМ!$B$34:$B$777,L$83)+'СЕТ СН'!$H$9+СВЦЭМ!$D$10+'СЕТ СН'!$H$5-'СЕТ СН'!$H$17</f>
        <v>4848.1248887000002</v>
      </c>
      <c r="M97" s="36">
        <f>SUMIFS(СВЦЭМ!$C$34:$C$777,СВЦЭМ!$A$34:$A$777,$A97,СВЦЭМ!$B$34:$B$777,M$83)+'СЕТ СН'!$H$9+СВЦЭМ!$D$10+'СЕТ СН'!$H$5-'СЕТ СН'!$H$17</f>
        <v>4853.4176686999999</v>
      </c>
      <c r="N97" s="36">
        <f>SUMIFS(СВЦЭМ!$C$34:$C$777,СВЦЭМ!$A$34:$A$777,$A97,СВЦЭМ!$B$34:$B$777,N$83)+'СЕТ СН'!$H$9+СВЦЭМ!$D$10+'СЕТ СН'!$H$5-'СЕТ СН'!$H$17</f>
        <v>4804.2247073600001</v>
      </c>
      <c r="O97" s="36">
        <f>SUMIFS(СВЦЭМ!$C$34:$C$777,СВЦЭМ!$A$34:$A$777,$A97,СВЦЭМ!$B$34:$B$777,O$83)+'СЕТ СН'!$H$9+СВЦЭМ!$D$10+'СЕТ СН'!$H$5-'СЕТ СН'!$H$17</f>
        <v>4776.1155943499998</v>
      </c>
      <c r="P97" s="36">
        <f>SUMIFS(СВЦЭМ!$C$34:$C$777,СВЦЭМ!$A$34:$A$777,$A97,СВЦЭМ!$B$34:$B$777,P$83)+'СЕТ СН'!$H$9+СВЦЭМ!$D$10+'СЕТ СН'!$H$5-'СЕТ СН'!$H$17</f>
        <v>4714.1002446499997</v>
      </c>
      <c r="Q97" s="36">
        <f>SUMIFS(СВЦЭМ!$C$34:$C$777,СВЦЭМ!$A$34:$A$777,$A97,СВЦЭМ!$B$34:$B$777,Q$83)+'СЕТ СН'!$H$9+СВЦЭМ!$D$10+'СЕТ СН'!$H$5-'СЕТ СН'!$H$17</f>
        <v>4690.4782684299998</v>
      </c>
      <c r="R97" s="36">
        <f>SUMIFS(СВЦЭМ!$C$34:$C$777,СВЦЭМ!$A$34:$A$777,$A97,СВЦЭМ!$B$34:$B$777,R$83)+'СЕТ СН'!$H$9+СВЦЭМ!$D$10+'СЕТ СН'!$H$5-'СЕТ СН'!$H$17</f>
        <v>4694.4214683399996</v>
      </c>
      <c r="S97" s="36">
        <f>SUMIFS(СВЦЭМ!$C$34:$C$777,СВЦЭМ!$A$34:$A$777,$A97,СВЦЭМ!$B$34:$B$777,S$83)+'СЕТ СН'!$H$9+СВЦЭМ!$D$10+'СЕТ СН'!$H$5-'СЕТ СН'!$H$17</f>
        <v>4666.0214826599995</v>
      </c>
      <c r="T97" s="36">
        <f>SUMIFS(СВЦЭМ!$C$34:$C$777,СВЦЭМ!$A$34:$A$777,$A97,СВЦЭМ!$B$34:$B$777,T$83)+'СЕТ СН'!$H$9+СВЦЭМ!$D$10+'СЕТ СН'!$H$5-'СЕТ СН'!$H$17</f>
        <v>4618.0942893900001</v>
      </c>
      <c r="U97" s="36">
        <f>SUMIFS(СВЦЭМ!$C$34:$C$777,СВЦЭМ!$A$34:$A$777,$A97,СВЦЭМ!$B$34:$B$777,U$83)+'СЕТ СН'!$H$9+СВЦЭМ!$D$10+'СЕТ СН'!$H$5-'СЕТ СН'!$H$17</f>
        <v>4633.8164123899996</v>
      </c>
      <c r="V97" s="36">
        <f>SUMIFS(СВЦЭМ!$C$34:$C$777,СВЦЭМ!$A$34:$A$777,$A97,СВЦЭМ!$B$34:$B$777,V$83)+'СЕТ СН'!$H$9+СВЦЭМ!$D$10+'СЕТ СН'!$H$5-'СЕТ СН'!$H$17</f>
        <v>4652.15668482</v>
      </c>
      <c r="W97" s="36">
        <f>SUMIFS(СВЦЭМ!$C$34:$C$777,СВЦЭМ!$A$34:$A$777,$A97,СВЦЭМ!$B$34:$B$777,W$83)+'СЕТ СН'!$H$9+СВЦЭМ!$D$10+'СЕТ СН'!$H$5-'СЕТ СН'!$H$17</f>
        <v>4627.8130655499999</v>
      </c>
      <c r="X97" s="36">
        <f>SUMIFS(СВЦЭМ!$C$34:$C$777,СВЦЭМ!$A$34:$A$777,$A97,СВЦЭМ!$B$34:$B$777,X$83)+'СЕТ СН'!$H$9+СВЦЭМ!$D$10+'СЕТ СН'!$H$5-'СЕТ СН'!$H$17</f>
        <v>4650.6194499399999</v>
      </c>
      <c r="Y97" s="36">
        <f>SUMIFS(СВЦЭМ!$C$34:$C$777,СВЦЭМ!$A$34:$A$777,$A97,СВЦЭМ!$B$34:$B$777,Y$83)+'СЕТ СН'!$H$9+СВЦЭМ!$D$10+'СЕТ СН'!$H$5-'СЕТ СН'!$H$17</f>
        <v>4746.6629758499994</v>
      </c>
    </row>
    <row r="98" spans="1:25" ht="15.75" x14ac:dyDescent="0.2">
      <c r="A98" s="35">
        <f t="shared" si="2"/>
        <v>43419</v>
      </c>
      <c r="B98" s="36">
        <f>SUMIFS(СВЦЭМ!$C$34:$C$777,СВЦЭМ!$A$34:$A$777,$A98,СВЦЭМ!$B$34:$B$777,B$83)+'СЕТ СН'!$H$9+СВЦЭМ!$D$10+'СЕТ СН'!$H$5-'СЕТ СН'!$H$17</f>
        <v>4850.4575911799993</v>
      </c>
      <c r="C98" s="36">
        <f>SUMIFS(СВЦЭМ!$C$34:$C$777,СВЦЭМ!$A$34:$A$777,$A98,СВЦЭМ!$B$34:$B$777,C$83)+'СЕТ СН'!$H$9+СВЦЭМ!$D$10+'СЕТ СН'!$H$5-'СЕТ СН'!$H$17</f>
        <v>4942.5445684699998</v>
      </c>
      <c r="D98" s="36">
        <f>SUMIFS(СВЦЭМ!$C$34:$C$777,СВЦЭМ!$A$34:$A$777,$A98,СВЦЭМ!$B$34:$B$777,D$83)+'СЕТ СН'!$H$9+СВЦЭМ!$D$10+'СЕТ СН'!$H$5-'СЕТ СН'!$H$17</f>
        <v>4963.9451033400001</v>
      </c>
      <c r="E98" s="36">
        <f>SUMIFS(СВЦЭМ!$C$34:$C$777,СВЦЭМ!$A$34:$A$777,$A98,СВЦЭМ!$B$34:$B$777,E$83)+'СЕТ СН'!$H$9+СВЦЭМ!$D$10+'СЕТ СН'!$H$5-'СЕТ СН'!$H$17</f>
        <v>4959.5697447000002</v>
      </c>
      <c r="F98" s="36">
        <f>SUMIFS(СВЦЭМ!$C$34:$C$777,СВЦЭМ!$A$34:$A$777,$A98,СВЦЭМ!$B$34:$B$777,F$83)+'СЕТ СН'!$H$9+СВЦЭМ!$D$10+'СЕТ СН'!$H$5-'СЕТ СН'!$H$17</f>
        <v>4960.0449523699999</v>
      </c>
      <c r="G98" s="36">
        <f>SUMIFS(СВЦЭМ!$C$34:$C$777,СВЦЭМ!$A$34:$A$777,$A98,СВЦЭМ!$B$34:$B$777,G$83)+'СЕТ СН'!$H$9+СВЦЭМ!$D$10+'СЕТ СН'!$H$5-'СЕТ СН'!$H$17</f>
        <v>4970.5672586299997</v>
      </c>
      <c r="H98" s="36">
        <f>SUMIFS(СВЦЭМ!$C$34:$C$777,СВЦЭМ!$A$34:$A$777,$A98,СВЦЭМ!$B$34:$B$777,H$83)+'СЕТ СН'!$H$9+СВЦЭМ!$D$10+'СЕТ СН'!$H$5-'СЕТ СН'!$H$17</f>
        <v>4933.01397989</v>
      </c>
      <c r="I98" s="36">
        <f>SUMIFS(СВЦЭМ!$C$34:$C$777,СВЦЭМ!$A$34:$A$777,$A98,СВЦЭМ!$B$34:$B$777,I$83)+'СЕТ СН'!$H$9+СВЦЭМ!$D$10+'СЕТ СН'!$H$5-'СЕТ СН'!$H$17</f>
        <v>4854.9908097399993</v>
      </c>
      <c r="J98" s="36">
        <f>SUMIFS(СВЦЭМ!$C$34:$C$777,СВЦЭМ!$A$34:$A$777,$A98,СВЦЭМ!$B$34:$B$777,J$83)+'СЕТ СН'!$H$9+СВЦЭМ!$D$10+'СЕТ СН'!$H$5-'СЕТ СН'!$H$17</f>
        <v>4846.1103613400001</v>
      </c>
      <c r="K98" s="36">
        <f>SUMIFS(СВЦЭМ!$C$34:$C$777,СВЦЭМ!$A$34:$A$777,$A98,СВЦЭМ!$B$34:$B$777,K$83)+'СЕТ СН'!$H$9+СВЦЭМ!$D$10+'СЕТ СН'!$H$5-'СЕТ СН'!$H$17</f>
        <v>4847.98425847</v>
      </c>
      <c r="L98" s="36">
        <f>SUMIFS(СВЦЭМ!$C$34:$C$777,СВЦЭМ!$A$34:$A$777,$A98,СВЦЭМ!$B$34:$B$777,L$83)+'СЕТ СН'!$H$9+СВЦЭМ!$D$10+'СЕТ СН'!$H$5-'СЕТ СН'!$H$17</f>
        <v>4846.5300734900002</v>
      </c>
      <c r="M98" s="36">
        <f>SUMIFS(СВЦЭМ!$C$34:$C$777,СВЦЭМ!$A$34:$A$777,$A98,СВЦЭМ!$B$34:$B$777,M$83)+'СЕТ СН'!$H$9+СВЦЭМ!$D$10+'СЕТ СН'!$H$5-'СЕТ СН'!$H$17</f>
        <v>4849.7488901699999</v>
      </c>
      <c r="N98" s="36">
        <f>SUMIFS(СВЦЭМ!$C$34:$C$777,СВЦЭМ!$A$34:$A$777,$A98,СВЦЭМ!$B$34:$B$777,N$83)+'СЕТ СН'!$H$9+СВЦЭМ!$D$10+'СЕТ СН'!$H$5-'СЕТ СН'!$H$17</f>
        <v>4792.7813035499994</v>
      </c>
      <c r="O98" s="36">
        <f>SUMIFS(СВЦЭМ!$C$34:$C$777,СВЦЭМ!$A$34:$A$777,$A98,СВЦЭМ!$B$34:$B$777,O$83)+'СЕТ СН'!$H$9+СВЦЭМ!$D$10+'СЕТ СН'!$H$5-'СЕТ СН'!$H$17</f>
        <v>4752.1310050499997</v>
      </c>
      <c r="P98" s="36">
        <f>SUMIFS(СВЦЭМ!$C$34:$C$777,СВЦЭМ!$A$34:$A$777,$A98,СВЦЭМ!$B$34:$B$777,P$83)+'СЕТ СН'!$H$9+СВЦЭМ!$D$10+'СЕТ СН'!$H$5-'СЕТ СН'!$H$17</f>
        <v>4690.24859646</v>
      </c>
      <c r="Q98" s="36">
        <f>SUMIFS(СВЦЭМ!$C$34:$C$777,СВЦЭМ!$A$34:$A$777,$A98,СВЦЭМ!$B$34:$B$777,Q$83)+'СЕТ СН'!$H$9+СВЦЭМ!$D$10+'СЕТ СН'!$H$5-'СЕТ СН'!$H$17</f>
        <v>4669.1447110199997</v>
      </c>
      <c r="R98" s="36">
        <f>SUMIFS(СВЦЭМ!$C$34:$C$777,СВЦЭМ!$A$34:$A$777,$A98,СВЦЭМ!$B$34:$B$777,R$83)+'СЕТ СН'!$H$9+СВЦЭМ!$D$10+'СЕТ СН'!$H$5-'СЕТ СН'!$H$17</f>
        <v>4678.4754015399994</v>
      </c>
      <c r="S98" s="36">
        <f>SUMIFS(СВЦЭМ!$C$34:$C$777,СВЦЭМ!$A$34:$A$777,$A98,СВЦЭМ!$B$34:$B$777,S$83)+'СЕТ СН'!$H$9+СВЦЭМ!$D$10+'СЕТ СН'!$H$5-'СЕТ СН'!$H$17</f>
        <v>4651.3682019299995</v>
      </c>
      <c r="T98" s="36">
        <f>SUMIFS(СВЦЭМ!$C$34:$C$777,СВЦЭМ!$A$34:$A$777,$A98,СВЦЭМ!$B$34:$B$777,T$83)+'СЕТ СН'!$H$9+СВЦЭМ!$D$10+'СЕТ СН'!$H$5-'СЕТ СН'!$H$17</f>
        <v>4604.8361554499998</v>
      </c>
      <c r="U98" s="36">
        <f>SUMIFS(СВЦЭМ!$C$34:$C$777,СВЦЭМ!$A$34:$A$777,$A98,СВЦЭМ!$B$34:$B$777,U$83)+'СЕТ СН'!$H$9+СВЦЭМ!$D$10+'СЕТ СН'!$H$5-'СЕТ СН'!$H$17</f>
        <v>4606.3376226999999</v>
      </c>
      <c r="V98" s="36">
        <f>SUMIFS(СВЦЭМ!$C$34:$C$777,СВЦЭМ!$A$34:$A$777,$A98,СВЦЭМ!$B$34:$B$777,V$83)+'СЕТ СН'!$H$9+СВЦЭМ!$D$10+'СЕТ СН'!$H$5-'СЕТ СН'!$H$17</f>
        <v>4632.28787336</v>
      </c>
      <c r="W98" s="36">
        <f>SUMIFS(СВЦЭМ!$C$34:$C$777,СВЦЭМ!$A$34:$A$777,$A98,СВЦЭМ!$B$34:$B$777,W$83)+'СЕТ СН'!$H$9+СВЦЭМ!$D$10+'СЕТ СН'!$H$5-'СЕТ СН'!$H$17</f>
        <v>4650.4517015900001</v>
      </c>
      <c r="X98" s="36">
        <f>SUMIFS(СВЦЭМ!$C$34:$C$777,СВЦЭМ!$A$34:$A$777,$A98,СВЦЭМ!$B$34:$B$777,X$83)+'СЕТ СН'!$H$9+СВЦЭМ!$D$10+'СЕТ СН'!$H$5-'СЕТ СН'!$H$17</f>
        <v>4673.0946033700002</v>
      </c>
      <c r="Y98" s="36">
        <f>SUMIFS(СВЦЭМ!$C$34:$C$777,СВЦЭМ!$A$34:$A$777,$A98,СВЦЭМ!$B$34:$B$777,Y$83)+'СЕТ СН'!$H$9+СВЦЭМ!$D$10+'СЕТ СН'!$H$5-'СЕТ СН'!$H$17</f>
        <v>4776.8379025799995</v>
      </c>
    </row>
    <row r="99" spans="1:25" ht="15.75" x14ac:dyDescent="0.2">
      <c r="A99" s="35">
        <f t="shared" si="2"/>
        <v>43420</v>
      </c>
      <c r="B99" s="36">
        <f>SUMIFS(СВЦЭМ!$C$34:$C$777,СВЦЭМ!$A$34:$A$777,$A99,СВЦЭМ!$B$34:$B$777,B$83)+'СЕТ СН'!$H$9+СВЦЭМ!$D$10+'СЕТ СН'!$H$5-'СЕТ СН'!$H$17</f>
        <v>4865.1432695599997</v>
      </c>
      <c r="C99" s="36">
        <f>SUMIFS(СВЦЭМ!$C$34:$C$777,СВЦЭМ!$A$34:$A$777,$A99,СВЦЭМ!$B$34:$B$777,C$83)+'СЕТ СН'!$H$9+СВЦЭМ!$D$10+'СЕТ СН'!$H$5-'СЕТ СН'!$H$17</f>
        <v>4894.7226753200002</v>
      </c>
      <c r="D99" s="36">
        <f>SUMIFS(СВЦЭМ!$C$34:$C$777,СВЦЭМ!$A$34:$A$777,$A99,СВЦЭМ!$B$34:$B$777,D$83)+'СЕТ СН'!$H$9+СВЦЭМ!$D$10+'СЕТ СН'!$H$5-'СЕТ СН'!$H$17</f>
        <v>4958.9436767099996</v>
      </c>
      <c r="E99" s="36">
        <f>SUMIFS(СВЦЭМ!$C$34:$C$777,СВЦЭМ!$A$34:$A$777,$A99,СВЦЭМ!$B$34:$B$777,E$83)+'СЕТ СН'!$H$9+СВЦЭМ!$D$10+'СЕТ СН'!$H$5-'СЕТ СН'!$H$17</f>
        <v>4955.1172218599995</v>
      </c>
      <c r="F99" s="36">
        <f>SUMIFS(СВЦЭМ!$C$34:$C$777,СВЦЭМ!$A$34:$A$777,$A99,СВЦЭМ!$B$34:$B$777,F$83)+'СЕТ СН'!$H$9+СВЦЭМ!$D$10+'СЕТ СН'!$H$5-'СЕТ СН'!$H$17</f>
        <v>4957.21640579</v>
      </c>
      <c r="G99" s="36">
        <f>SUMIFS(СВЦЭМ!$C$34:$C$777,СВЦЭМ!$A$34:$A$777,$A99,СВЦЭМ!$B$34:$B$777,G$83)+'СЕТ СН'!$H$9+СВЦЭМ!$D$10+'СЕТ СН'!$H$5-'СЕТ СН'!$H$17</f>
        <v>4949.3406132199998</v>
      </c>
      <c r="H99" s="36">
        <f>SUMIFS(СВЦЭМ!$C$34:$C$777,СВЦЭМ!$A$34:$A$777,$A99,СВЦЭМ!$B$34:$B$777,H$83)+'СЕТ СН'!$H$9+СВЦЭМ!$D$10+'СЕТ СН'!$H$5-'СЕТ СН'!$H$17</f>
        <v>4882.8033324899998</v>
      </c>
      <c r="I99" s="36">
        <f>SUMIFS(СВЦЭМ!$C$34:$C$777,СВЦЭМ!$A$34:$A$777,$A99,СВЦЭМ!$B$34:$B$777,I$83)+'СЕТ СН'!$H$9+СВЦЭМ!$D$10+'СЕТ СН'!$H$5-'СЕТ СН'!$H$17</f>
        <v>4876.47856116</v>
      </c>
      <c r="J99" s="36">
        <f>SUMIFS(СВЦЭМ!$C$34:$C$777,СВЦЭМ!$A$34:$A$777,$A99,СВЦЭМ!$B$34:$B$777,J$83)+'СЕТ СН'!$H$9+СВЦЭМ!$D$10+'СЕТ СН'!$H$5-'СЕТ СН'!$H$17</f>
        <v>4867.48798575</v>
      </c>
      <c r="K99" s="36">
        <f>SUMIFS(СВЦЭМ!$C$34:$C$777,СВЦЭМ!$A$34:$A$777,$A99,СВЦЭМ!$B$34:$B$777,K$83)+'СЕТ СН'!$H$9+СВЦЭМ!$D$10+'СЕТ СН'!$H$5-'СЕТ СН'!$H$17</f>
        <v>4872.4356592200002</v>
      </c>
      <c r="L99" s="36">
        <f>SUMIFS(СВЦЭМ!$C$34:$C$777,СВЦЭМ!$A$34:$A$777,$A99,СВЦЭМ!$B$34:$B$777,L$83)+'СЕТ СН'!$H$9+СВЦЭМ!$D$10+'СЕТ СН'!$H$5-'СЕТ СН'!$H$17</f>
        <v>4873.2753254499994</v>
      </c>
      <c r="M99" s="36">
        <f>SUMIFS(СВЦЭМ!$C$34:$C$777,СВЦЭМ!$A$34:$A$777,$A99,СВЦЭМ!$B$34:$B$777,M$83)+'СЕТ СН'!$H$9+СВЦЭМ!$D$10+'СЕТ СН'!$H$5-'СЕТ СН'!$H$17</f>
        <v>4868.0446829000002</v>
      </c>
      <c r="N99" s="36">
        <f>SUMIFS(СВЦЭМ!$C$34:$C$777,СВЦЭМ!$A$34:$A$777,$A99,СВЦЭМ!$B$34:$B$777,N$83)+'СЕТ СН'!$H$9+СВЦЭМ!$D$10+'СЕТ СН'!$H$5-'СЕТ СН'!$H$17</f>
        <v>4854.0084202999997</v>
      </c>
      <c r="O99" s="36">
        <f>SUMIFS(СВЦЭМ!$C$34:$C$777,СВЦЭМ!$A$34:$A$777,$A99,СВЦЭМ!$B$34:$B$777,O$83)+'СЕТ СН'!$H$9+СВЦЭМ!$D$10+'СЕТ СН'!$H$5-'СЕТ СН'!$H$17</f>
        <v>4779.4124988100002</v>
      </c>
      <c r="P99" s="36">
        <f>SUMIFS(СВЦЭМ!$C$34:$C$777,СВЦЭМ!$A$34:$A$777,$A99,СВЦЭМ!$B$34:$B$777,P$83)+'СЕТ СН'!$H$9+СВЦЭМ!$D$10+'СЕТ СН'!$H$5-'СЕТ СН'!$H$17</f>
        <v>4721.5989335499999</v>
      </c>
      <c r="Q99" s="36">
        <f>SUMIFS(СВЦЭМ!$C$34:$C$777,СВЦЭМ!$A$34:$A$777,$A99,СВЦЭМ!$B$34:$B$777,Q$83)+'СЕТ СН'!$H$9+СВЦЭМ!$D$10+'СЕТ СН'!$H$5-'СЕТ СН'!$H$17</f>
        <v>4714.6193092899994</v>
      </c>
      <c r="R99" s="36">
        <f>SUMIFS(СВЦЭМ!$C$34:$C$777,СВЦЭМ!$A$34:$A$777,$A99,СВЦЭМ!$B$34:$B$777,R$83)+'СЕТ СН'!$H$9+СВЦЭМ!$D$10+'СЕТ СН'!$H$5-'СЕТ СН'!$H$17</f>
        <v>4723.4811176599997</v>
      </c>
      <c r="S99" s="36">
        <f>SUMIFS(СВЦЭМ!$C$34:$C$777,СВЦЭМ!$A$34:$A$777,$A99,СВЦЭМ!$B$34:$B$777,S$83)+'СЕТ СН'!$H$9+СВЦЭМ!$D$10+'СЕТ СН'!$H$5-'СЕТ СН'!$H$17</f>
        <v>4681.0880842199995</v>
      </c>
      <c r="T99" s="36">
        <f>SUMIFS(СВЦЭМ!$C$34:$C$777,СВЦЭМ!$A$34:$A$777,$A99,СВЦЭМ!$B$34:$B$777,T$83)+'СЕТ СН'!$H$9+СВЦЭМ!$D$10+'СЕТ СН'!$H$5-'СЕТ СН'!$H$17</f>
        <v>4673.5084790800001</v>
      </c>
      <c r="U99" s="36">
        <f>SUMIFS(СВЦЭМ!$C$34:$C$777,СВЦЭМ!$A$34:$A$777,$A99,СВЦЭМ!$B$34:$B$777,U$83)+'СЕТ СН'!$H$9+СВЦЭМ!$D$10+'СЕТ СН'!$H$5-'СЕТ СН'!$H$17</f>
        <v>4668.0071239499994</v>
      </c>
      <c r="V99" s="36">
        <f>SUMIFS(СВЦЭМ!$C$34:$C$777,СВЦЭМ!$A$34:$A$777,$A99,СВЦЭМ!$B$34:$B$777,V$83)+'СЕТ СН'!$H$9+СВЦЭМ!$D$10+'СЕТ СН'!$H$5-'СЕТ СН'!$H$17</f>
        <v>4688.1403962799995</v>
      </c>
      <c r="W99" s="36">
        <f>SUMIFS(СВЦЭМ!$C$34:$C$777,СВЦЭМ!$A$34:$A$777,$A99,СВЦЭМ!$B$34:$B$777,W$83)+'СЕТ СН'!$H$9+СВЦЭМ!$D$10+'СЕТ СН'!$H$5-'СЕТ СН'!$H$17</f>
        <v>4693.8280544700001</v>
      </c>
      <c r="X99" s="36">
        <f>SUMIFS(СВЦЭМ!$C$34:$C$777,СВЦЭМ!$A$34:$A$777,$A99,СВЦЭМ!$B$34:$B$777,X$83)+'СЕТ СН'!$H$9+СВЦЭМ!$D$10+'СЕТ СН'!$H$5-'СЕТ СН'!$H$17</f>
        <v>4702.1526146199994</v>
      </c>
      <c r="Y99" s="36">
        <f>SUMIFS(СВЦЭМ!$C$34:$C$777,СВЦЭМ!$A$34:$A$777,$A99,СВЦЭМ!$B$34:$B$777,Y$83)+'СЕТ СН'!$H$9+СВЦЭМ!$D$10+'СЕТ СН'!$H$5-'СЕТ СН'!$H$17</f>
        <v>4798.2528866700004</v>
      </c>
    </row>
    <row r="100" spans="1:25" ht="15.75" x14ac:dyDescent="0.2">
      <c r="A100" s="35">
        <f t="shared" si="2"/>
        <v>43421</v>
      </c>
      <c r="B100" s="36">
        <f>SUMIFS(СВЦЭМ!$C$34:$C$777,СВЦЭМ!$A$34:$A$777,$A100,СВЦЭМ!$B$34:$B$777,B$83)+'СЕТ СН'!$H$9+СВЦЭМ!$D$10+'СЕТ СН'!$H$5-'СЕТ СН'!$H$17</f>
        <v>4841.6523000299994</v>
      </c>
      <c r="C100" s="36">
        <f>SUMIFS(СВЦЭМ!$C$34:$C$777,СВЦЭМ!$A$34:$A$777,$A100,СВЦЭМ!$B$34:$B$777,C$83)+'СЕТ СН'!$H$9+СВЦЭМ!$D$10+'СЕТ СН'!$H$5-'СЕТ СН'!$H$17</f>
        <v>4914.3344269500003</v>
      </c>
      <c r="D100" s="36">
        <f>SUMIFS(СВЦЭМ!$C$34:$C$777,СВЦЭМ!$A$34:$A$777,$A100,СВЦЭМ!$B$34:$B$777,D$83)+'СЕТ СН'!$H$9+СВЦЭМ!$D$10+'СЕТ СН'!$H$5-'СЕТ СН'!$H$17</f>
        <v>4964.6348433499998</v>
      </c>
      <c r="E100" s="36">
        <f>SUMIFS(СВЦЭМ!$C$34:$C$777,СВЦЭМ!$A$34:$A$777,$A100,СВЦЭМ!$B$34:$B$777,E$83)+'СЕТ СН'!$H$9+СВЦЭМ!$D$10+'СЕТ СН'!$H$5-'СЕТ СН'!$H$17</f>
        <v>4960.6636859199998</v>
      </c>
      <c r="F100" s="36">
        <f>SUMIFS(СВЦЭМ!$C$34:$C$777,СВЦЭМ!$A$34:$A$777,$A100,СВЦЭМ!$B$34:$B$777,F$83)+'СЕТ СН'!$H$9+СВЦЭМ!$D$10+'СЕТ СН'!$H$5-'СЕТ СН'!$H$17</f>
        <v>4958.8047436999996</v>
      </c>
      <c r="G100" s="36">
        <f>SUMIFS(СВЦЭМ!$C$34:$C$777,СВЦЭМ!$A$34:$A$777,$A100,СВЦЭМ!$B$34:$B$777,G$83)+'СЕТ СН'!$H$9+СВЦЭМ!$D$10+'СЕТ СН'!$H$5-'СЕТ СН'!$H$17</f>
        <v>4952.5893081300001</v>
      </c>
      <c r="H100" s="36">
        <f>SUMIFS(СВЦЭМ!$C$34:$C$777,СВЦЭМ!$A$34:$A$777,$A100,СВЦЭМ!$B$34:$B$777,H$83)+'СЕТ СН'!$H$9+СВЦЭМ!$D$10+'СЕТ СН'!$H$5-'СЕТ СН'!$H$17</f>
        <v>4927.6427029699998</v>
      </c>
      <c r="I100" s="36">
        <f>SUMIFS(СВЦЭМ!$C$34:$C$777,СВЦЭМ!$A$34:$A$777,$A100,СВЦЭМ!$B$34:$B$777,I$83)+'СЕТ СН'!$H$9+СВЦЭМ!$D$10+'СЕТ СН'!$H$5-'СЕТ СН'!$H$17</f>
        <v>4892.7525058900001</v>
      </c>
      <c r="J100" s="36">
        <f>SUMIFS(СВЦЭМ!$C$34:$C$777,СВЦЭМ!$A$34:$A$777,$A100,СВЦЭМ!$B$34:$B$777,J$83)+'СЕТ СН'!$H$9+СВЦЭМ!$D$10+'СЕТ СН'!$H$5-'СЕТ СН'!$H$17</f>
        <v>4859.5822848899998</v>
      </c>
      <c r="K100" s="36">
        <f>SUMIFS(СВЦЭМ!$C$34:$C$777,СВЦЭМ!$A$34:$A$777,$A100,СВЦЭМ!$B$34:$B$777,K$83)+'СЕТ СН'!$H$9+СВЦЭМ!$D$10+'СЕТ СН'!$H$5-'СЕТ СН'!$H$17</f>
        <v>4836.64828898</v>
      </c>
      <c r="L100" s="36">
        <f>SUMIFS(СВЦЭМ!$C$34:$C$777,СВЦЭМ!$A$34:$A$777,$A100,СВЦЭМ!$B$34:$B$777,L$83)+'СЕТ СН'!$H$9+СВЦЭМ!$D$10+'СЕТ СН'!$H$5-'СЕТ СН'!$H$17</f>
        <v>4842.3850910800002</v>
      </c>
      <c r="M100" s="36">
        <f>SUMIFS(СВЦЭМ!$C$34:$C$777,СВЦЭМ!$A$34:$A$777,$A100,СВЦЭМ!$B$34:$B$777,M$83)+'СЕТ СН'!$H$9+СВЦЭМ!$D$10+'СЕТ СН'!$H$5-'СЕТ СН'!$H$17</f>
        <v>4843.3724430299999</v>
      </c>
      <c r="N100" s="36">
        <f>SUMIFS(СВЦЭМ!$C$34:$C$777,СВЦЭМ!$A$34:$A$777,$A100,СВЦЭМ!$B$34:$B$777,N$83)+'СЕТ СН'!$H$9+СВЦЭМ!$D$10+'СЕТ СН'!$H$5-'СЕТ СН'!$H$17</f>
        <v>4810.9996589599996</v>
      </c>
      <c r="O100" s="36">
        <f>SUMIFS(СВЦЭМ!$C$34:$C$777,СВЦЭМ!$A$34:$A$777,$A100,СВЦЭМ!$B$34:$B$777,O$83)+'СЕТ СН'!$H$9+СВЦЭМ!$D$10+'СЕТ СН'!$H$5-'СЕТ СН'!$H$17</f>
        <v>4762.8051606999998</v>
      </c>
      <c r="P100" s="36">
        <f>SUMIFS(СВЦЭМ!$C$34:$C$777,СВЦЭМ!$A$34:$A$777,$A100,СВЦЭМ!$B$34:$B$777,P$83)+'СЕТ СН'!$H$9+СВЦЭМ!$D$10+'СЕТ СН'!$H$5-'СЕТ СН'!$H$17</f>
        <v>4684.3849807500001</v>
      </c>
      <c r="Q100" s="36">
        <f>SUMIFS(СВЦЭМ!$C$34:$C$777,СВЦЭМ!$A$34:$A$777,$A100,СВЦЭМ!$B$34:$B$777,Q$83)+'СЕТ СН'!$H$9+СВЦЭМ!$D$10+'СЕТ СН'!$H$5-'СЕТ СН'!$H$17</f>
        <v>4669.9339805</v>
      </c>
      <c r="R100" s="36">
        <f>SUMIFS(СВЦЭМ!$C$34:$C$777,СВЦЭМ!$A$34:$A$777,$A100,СВЦЭМ!$B$34:$B$777,R$83)+'СЕТ СН'!$H$9+СВЦЭМ!$D$10+'СЕТ СН'!$H$5-'СЕТ СН'!$H$17</f>
        <v>4669.5258047799998</v>
      </c>
      <c r="S100" s="36">
        <f>SUMIFS(СВЦЭМ!$C$34:$C$777,СВЦЭМ!$A$34:$A$777,$A100,СВЦЭМ!$B$34:$B$777,S$83)+'СЕТ СН'!$H$9+СВЦЭМ!$D$10+'СЕТ СН'!$H$5-'СЕТ СН'!$H$17</f>
        <v>4634.2001728099995</v>
      </c>
      <c r="T100" s="36">
        <f>SUMIFS(СВЦЭМ!$C$34:$C$777,СВЦЭМ!$A$34:$A$777,$A100,СВЦЭМ!$B$34:$B$777,T$83)+'СЕТ СН'!$H$9+СВЦЭМ!$D$10+'СЕТ СН'!$H$5-'СЕТ СН'!$H$17</f>
        <v>4605.3403321400001</v>
      </c>
      <c r="U100" s="36">
        <f>SUMIFS(СВЦЭМ!$C$34:$C$777,СВЦЭМ!$A$34:$A$777,$A100,СВЦЭМ!$B$34:$B$777,U$83)+'СЕТ СН'!$H$9+СВЦЭМ!$D$10+'СЕТ СН'!$H$5-'СЕТ СН'!$H$17</f>
        <v>4596.4097795299995</v>
      </c>
      <c r="V100" s="36">
        <f>SUMIFS(СВЦЭМ!$C$34:$C$777,СВЦЭМ!$A$34:$A$777,$A100,СВЦЭМ!$B$34:$B$777,V$83)+'СЕТ СН'!$H$9+СВЦЭМ!$D$10+'СЕТ СН'!$H$5-'СЕТ СН'!$H$17</f>
        <v>4622.1538696399994</v>
      </c>
      <c r="W100" s="36">
        <f>SUMIFS(СВЦЭМ!$C$34:$C$777,СВЦЭМ!$A$34:$A$777,$A100,СВЦЭМ!$B$34:$B$777,W$83)+'СЕТ СН'!$H$9+СВЦЭМ!$D$10+'СЕТ СН'!$H$5-'СЕТ СН'!$H$17</f>
        <v>4634.5633651799999</v>
      </c>
      <c r="X100" s="36">
        <f>SUMIFS(СВЦЭМ!$C$34:$C$777,СВЦЭМ!$A$34:$A$777,$A100,СВЦЭМ!$B$34:$B$777,X$83)+'СЕТ СН'!$H$9+СВЦЭМ!$D$10+'СЕТ СН'!$H$5-'СЕТ СН'!$H$17</f>
        <v>4663.2173244999994</v>
      </c>
      <c r="Y100" s="36">
        <f>SUMIFS(СВЦЭМ!$C$34:$C$777,СВЦЭМ!$A$34:$A$777,$A100,СВЦЭМ!$B$34:$B$777,Y$83)+'СЕТ СН'!$H$9+СВЦЭМ!$D$10+'СЕТ СН'!$H$5-'СЕТ СН'!$H$17</f>
        <v>4750.6354048699995</v>
      </c>
    </row>
    <row r="101" spans="1:25" ht="15.75" x14ac:dyDescent="0.2">
      <c r="A101" s="35">
        <f t="shared" si="2"/>
        <v>43422</v>
      </c>
      <c r="B101" s="36">
        <f>SUMIFS(СВЦЭМ!$C$34:$C$777,СВЦЭМ!$A$34:$A$777,$A101,СВЦЭМ!$B$34:$B$777,B$83)+'СЕТ СН'!$H$9+СВЦЭМ!$D$10+'СЕТ СН'!$H$5-'СЕТ СН'!$H$17</f>
        <v>4865.1444630400001</v>
      </c>
      <c r="C101" s="36">
        <f>SUMIFS(СВЦЭМ!$C$34:$C$777,СВЦЭМ!$A$34:$A$777,$A101,СВЦЭМ!$B$34:$B$777,C$83)+'СЕТ СН'!$H$9+СВЦЭМ!$D$10+'СЕТ СН'!$H$5-'СЕТ СН'!$H$17</f>
        <v>4936.6570953199998</v>
      </c>
      <c r="D101" s="36">
        <f>SUMIFS(СВЦЭМ!$C$34:$C$777,СВЦЭМ!$A$34:$A$777,$A101,СВЦЭМ!$B$34:$B$777,D$83)+'СЕТ СН'!$H$9+СВЦЭМ!$D$10+'СЕТ СН'!$H$5-'СЕТ СН'!$H$17</f>
        <v>5000.2516740700003</v>
      </c>
      <c r="E101" s="36">
        <f>SUMIFS(СВЦЭМ!$C$34:$C$777,СВЦЭМ!$A$34:$A$777,$A101,СВЦЭМ!$B$34:$B$777,E$83)+'СЕТ СН'!$H$9+СВЦЭМ!$D$10+'СЕТ СН'!$H$5-'СЕТ СН'!$H$17</f>
        <v>4995.7278189099998</v>
      </c>
      <c r="F101" s="36">
        <f>SUMIFS(СВЦЭМ!$C$34:$C$777,СВЦЭМ!$A$34:$A$777,$A101,СВЦЭМ!$B$34:$B$777,F$83)+'СЕТ СН'!$H$9+СВЦЭМ!$D$10+'СЕТ СН'!$H$5-'СЕТ СН'!$H$17</f>
        <v>4992.7976061500003</v>
      </c>
      <c r="G101" s="36">
        <f>SUMIFS(СВЦЭМ!$C$34:$C$777,СВЦЭМ!$A$34:$A$777,$A101,СВЦЭМ!$B$34:$B$777,G$83)+'СЕТ СН'!$H$9+СВЦЭМ!$D$10+'СЕТ СН'!$H$5-'СЕТ СН'!$H$17</f>
        <v>4988.3597254400001</v>
      </c>
      <c r="H101" s="36">
        <f>SUMIFS(СВЦЭМ!$C$34:$C$777,СВЦЭМ!$A$34:$A$777,$A101,СВЦЭМ!$B$34:$B$777,H$83)+'СЕТ СН'!$H$9+СВЦЭМ!$D$10+'СЕТ СН'!$H$5-'СЕТ СН'!$H$17</f>
        <v>4994.0568729300003</v>
      </c>
      <c r="I101" s="36">
        <f>SUMIFS(СВЦЭМ!$C$34:$C$777,СВЦЭМ!$A$34:$A$777,$A101,СВЦЭМ!$B$34:$B$777,I$83)+'СЕТ СН'!$H$9+СВЦЭМ!$D$10+'СЕТ СН'!$H$5-'СЕТ СН'!$H$17</f>
        <v>4978.9211188999998</v>
      </c>
      <c r="J101" s="36">
        <f>SUMIFS(СВЦЭМ!$C$34:$C$777,СВЦЭМ!$A$34:$A$777,$A101,СВЦЭМ!$B$34:$B$777,J$83)+'СЕТ СН'!$H$9+СВЦЭМ!$D$10+'СЕТ СН'!$H$5-'СЕТ СН'!$H$17</f>
        <v>4918.4347556000002</v>
      </c>
      <c r="K101" s="36">
        <f>SUMIFS(СВЦЭМ!$C$34:$C$777,СВЦЭМ!$A$34:$A$777,$A101,СВЦЭМ!$B$34:$B$777,K$83)+'СЕТ СН'!$H$9+СВЦЭМ!$D$10+'СЕТ СН'!$H$5-'СЕТ СН'!$H$17</f>
        <v>4886.3511177</v>
      </c>
      <c r="L101" s="36">
        <f>SUMIFS(СВЦЭМ!$C$34:$C$777,СВЦЭМ!$A$34:$A$777,$A101,СВЦЭМ!$B$34:$B$777,L$83)+'СЕТ СН'!$H$9+СВЦЭМ!$D$10+'СЕТ СН'!$H$5-'СЕТ СН'!$H$17</f>
        <v>4868.0142640000004</v>
      </c>
      <c r="M101" s="36">
        <f>SUMIFS(СВЦЭМ!$C$34:$C$777,СВЦЭМ!$A$34:$A$777,$A101,СВЦЭМ!$B$34:$B$777,M$83)+'СЕТ СН'!$H$9+СВЦЭМ!$D$10+'СЕТ СН'!$H$5-'СЕТ СН'!$H$17</f>
        <v>4858.0352319399999</v>
      </c>
      <c r="N101" s="36">
        <f>SUMIFS(СВЦЭМ!$C$34:$C$777,СВЦЭМ!$A$34:$A$777,$A101,СВЦЭМ!$B$34:$B$777,N$83)+'СЕТ СН'!$H$9+СВЦЭМ!$D$10+'СЕТ СН'!$H$5-'СЕТ СН'!$H$17</f>
        <v>4818.5860256799997</v>
      </c>
      <c r="O101" s="36">
        <f>SUMIFS(СВЦЭМ!$C$34:$C$777,СВЦЭМ!$A$34:$A$777,$A101,СВЦЭМ!$B$34:$B$777,O$83)+'СЕТ СН'!$H$9+СВЦЭМ!$D$10+'СЕТ СН'!$H$5-'СЕТ СН'!$H$17</f>
        <v>4758.21153116</v>
      </c>
      <c r="P101" s="36">
        <f>SUMIFS(СВЦЭМ!$C$34:$C$777,СВЦЭМ!$A$34:$A$777,$A101,СВЦЭМ!$B$34:$B$777,P$83)+'СЕТ СН'!$H$9+СВЦЭМ!$D$10+'СЕТ СН'!$H$5-'СЕТ СН'!$H$17</f>
        <v>4688.1447876399998</v>
      </c>
      <c r="Q101" s="36">
        <f>SUMIFS(СВЦЭМ!$C$34:$C$777,СВЦЭМ!$A$34:$A$777,$A101,СВЦЭМ!$B$34:$B$777,Q$83)+'СЕТ СН'!$H$9+СВЦЭМ!$D$10+'СЕТ СН'!$H$5-'СЕТ СН'!$H$17</f>
        <v>4675.91169661</v>
      </c>
      <c r="R101" s="36">
        <f>SUMIFS(СВЦЭМ!$C$34:$C$777,СВЦЭМ!$A$34:$A$777,$A101,СВЦЭМ!$B$34:$B$777,R$83)+'СЕТ СН'!$H$9+СВЦЭМ!$D$10+'СЕТ СН'!$H$5-'СЕТ СН'!$H$17</f>
        <v>4673.8213622100002</v>
      </c>
      <c r="S101" s="36">
        <f>SUMIFS(СВЦЭМ!$C$34:$C$777,СВЦЭМ!$A$34:$A$777,$A101,СВЦЭМ!$B$34:$B$777,S$83)+'СЕТ СН'!$H$9+СВЦЭМ!$D$10+'СЕТ СН'!$H$5-'СЕТ СН'!$H$17</f>
        <v>4632.5515392899997</v>
      </c>
      <c r="T101" s="36">
        <f>SUMIFS(СВЦЭМ!$C$34:$C$777,СВЦЭМ!$A$34:$A$777,$A101,СВЦЭМ!$B$34:$B$777,T$83)+'СЕТ СН'!$H$9+СВЦЭМ!$D$10+'СЕТ СН'!$H$5-'СЕТ СН'!$H$17</f>
        <v>4603.89074403</v>
      </c>
      <c r="U101" s="36">
        <f>SUMIFS(СВЦЭМ!$C$34:$C$777,СВЦЭМ!$A$34:$A$777,$A101,СВЦЭМ!$B$34:$B$777,U$83)+'СЕТ СН'!$H$9+СВЦЭМ!$D$10+'СЕТ СН'!$H$5-'СЕТ СН'!$H$17</f>
        <v>4604.21233992</v>
      </c>
      <c r="V101" s="36">
        <f>SUMIFS(СВЦЭМ!$C$34:$C$777,СВЦЭМ!$A$34:$A$777,$A101,СВЦЭМ!$B$34:$B$777,V$83)+'СЕТ СН'!$H$9+СВЦЭМ!$D$10+'СЕТ СН'!$H$5-'СЕТ СН'!$H$17</f>
        <v>4625.6872783499994</v>
      </c>
      <c r="W101" s="36">
        <f>SUMIFS(СВЦЭМ!$C$34:$C$777,СВЦЭМ!$A$34:$A$777,$A101,СВЦЭМ!$B$34:$B$777,W$83)+'СЕТ СН'!$H$9+СВЦЭМ!$D$10+'СЕТ СН'!$H$5-'СЕТ СН'!$H$17</f>
        <v>4645.1382337599998</v>
      </c>
      <c r="X101" s="36">
        <f>SUMIFS(СВЦЭМ!$C$34:$C$777,СВЦЭМ!$A$34:$A$777,$A101,СВЦЭМ!$B$34:$B$777,X$83)+'СЕТ СН'!$H$9+СВЦЭМ!$D$10+'СЕТ СН'!$H$5-'СЕТ СН'!$H$17</f>
        <v>4672.7523161399995</v>
      </c>
      <c r="Y101" s="36">
        <f>SUMIFS(СВЦЭМ!$C$34:$C$777,СВЦЭМ!$A$34:$A$777,$A101,СВЦЭМ!$B$34:$B$777,Y$83)+'СЕТ СН'!$H$9+СВЦЭМ!$D$10+'СЕТ СН'!$H$5-'СЕТ СН'!$H$17</f>
        <v>4785.9601599699999</v>
      </c>
    </row>
    <row r="102" spans="1:25" ht="15.75" x14ac:dyDescent="0.2">
      <c r="A102" s="35">
        <f t="shared" si="2"/>
        <v>43423</v>
      </c>
      <c r="B102" s="36">
        <f>SUMIFS(СВЦЭМ!$C$34:$C$777,СВЦЭМ!$A$34:$A$777,$A102,СВЦЭМ!$B$34:$B$777,B$83)+'СЕТ СН'!$H$9+СВЦЭМ!$D$10+'СЕТ СН'!$H$5-'СЕТ СН'!$H$17</f>
        <v>4841.4398409400001</v>
      </c>
      <c r="C102" s="36">
        <f>SUMIFS(СВЦЭМ!$C$34:$C$777,СВЦЭМ!$A$34:$A$777,$A102,СВЦЭМ!$B$34:$B$777,C$83)+'СЕТ СН'!$H$9+СВЦЭМ!$D$10+'СЕТ СН'!$H$5-'СЕТ СН'!$H$17</f>
        <v>4882.8215974900004</v>
      </c>
      <c r="D102" s="36">
        <f>SUMIFS(СВЦЭМ!$C$34:$C$777,СВЦЭМ!$A$34:$A$777,$A102,СВЦЭМ!$B$34:$B$777,D$83)+'СЕТ СН'!$H$9+СВЦЭМ!$D$10+'СЕТ СН'!$H$5-'СЕТ СН'!$H$17</f>
        <v>4969.7030375200002</v>
      </c>
      <c r="E102" s="36">
        <f>SUMIFS(СВЦЭМ!$C$34:$C$777,СВЦЭМ!$A$34:$A$777,$A102,СВЦЭМ!$B$34:$B$777,E$83)+'СЕТ СН'!$H$9+СВЦЭМ!$D$10+'СЕТ СН'!$H$5-'СЕТ СН'!$H$17</f>
        <v>4973.1310201400001</v>
      </c>
      <c r="F102" s="36">
        <f>SUMIFS(СВЦЭМ!$C$34:$C$777,СВЦЭМ!$A$34:$A$777,$A102,СВЦЭМ!$B$34:$B$777,F$83)+'СЕТ СН'!$H$9+СВЦЭМ!$D$10+'СЕТ СН'!$H$5-'СЕТ СН'!$H$17</f>
        <v>4973.3871174699998</v>
      </c>
      <c r="G102" s="36">
        <f>SUMIFS(СВЦЭМ!$C$34:$C$777,СВЦЭМ!$A$34:$A$777,$A102,СВЦЭМ!$B$34:$B$777,G$83)+'СЕТ СН'!$H$9+СВЦЭМ!$D$10+'СЕТ СН'!$H$5-'СЕТ СН'!$H$17</f>
        <v>4982.7949751899996</v>
      </c>
      <c r="H102" s="36">
        <f>SUMIFS(СВЦЭМ!$C$34:$C$777,СВЦЭМ!$A$34:$A$777,$A102,СВЦЭМ!$B$34:$B$777,H$83)+'СЕТ СН'!$H$9+СВЦЭМ!$D$10+'СЕТ СН'!$H$5-'СЕТ СН'!$H$17</f>
        <v>4959.7450578500002</v>
      </c>
      <c r="I102" s="36">
        <f>SUMIFS(СВЦЭМ!$C$34:$C$777,СВЦЭМ!$A$34:$A$777,$A102,СВЦЭМ!$B$34:$B$777,I$83)+'СЕТ СН'!$H$9+СВЦЭМ!$D$10+'СЕТ СН'!$H$5-'СЕТ СН'!$H$17</f>
        <v>4923.82755533</v>
      </c>
      <c r="J102" s="36">
        <f>SUMIFS(СВЦЭМ!$C$34:$C$777,СВЦЭМ!$A$34:$A$777,$A102,СВЦЭМ!$B$34:$B$777,J$83)+'СЕТ СН'!$H$9+СВЦЭМ!$D$10+'СЕТ СН'!$H$5-'СЕТ СН'!$H$17</f>
        <v>4896.2209434200004</v>
      </c>
      <c r="K102" s="36">
        <f>SUMIFS(СВЦЭМ!$C$34:$C$777,СВЦЭМ!$A$34:$A$777,$A102,СВЦЭМ!$B$34:$B$777,K$83)+'СЕТ СН'!$H$9+СВЦЭМ!$D$10+'СЕТ СН'!$H$5-'СЕТ СН'!$H$17</f>
        <v>4873.3942527600002</v>
      </c>
      <c r="L102" s="36">
        <f>SUMIFS(СВЦЭМ!$C$34:$C$777,СВЦЭМ!$A$34:$A$777,$A102,СВЦЭМ!$B$34:$B$777,L$83)+'СЕТ СН'!$H$9+СВЦЭМ!$D$10+'СЕТ СН'!$H$5-'СЕТ СН'!$H$17</f>
        <v>4875.9006916299995</v>
      </c>
      <c r="M102" s="36">
        <f>SUMIFS(СВЦЭМ!$C$34:$C$777,СВЦЭМ!$A$34:$A$777,$A102,СВЦЭМ!$B$34:$B$777,M$83)+'СЕТ СН'!$H$9+СВЦЭМ!$D$10+'СЕТ СН'!$H$5-'СЕТ СН'!$H$17</f>
        <v>4875.6996663199998</v>
      </c>
      <c r="N102" s="36">
        <f>SUMIFS(СВЦЭМ!$C$34:$C$777,СВЦЭМ!$A$34:$A$777,$A102,СВЦЭМ!$B$34:$B$777,N$83)+'СЕТ СН'!$H$9+СВЦЭМ!$D$10+'СЕТ СН'!$H$5-'СЕТ СН'!$H$17</f>
        <v>4851.95891992</v>
      </c>
      <c r="O102" s="36">
        <f>SUMIFS(СВЦЭМ!$C$34:$C$777,СВЦЭМ!$A$34:$A$777,$A102,СВЦЭМ!$B$34:$B$777,O$83)+'СЕТ СН'!$H$9+СВЦЭМ!$D$10+'СЕТ СН'!$H$5-'СЕТ СН'!$H$17</f>
        <v>4777.7711647200003</v>
      </c>
      <c r="P102" s="36">
        <f>SUMIFS(СВЦЭМ!$C$34:$C$777,СВЦЭМ!$A$34:$A$777,$A102,СВЦЭМ!$B$34:$B$777,P$83)+'СЕТ СН'!$H$9+СВЦЭМ!$D$10+'СЕТ СН'!$H$5-'СЕТ СН'!$H$17</f>
        <v>4709.3775545299995</v>
      </c>
      <c r="Q102" s="36">
        <f>SUMIFS(СВЦЭМ!$C$34:$C$777,СВЦЭМ!$A$34:$A$777,$A102,СВЦЭМ!$B$34:$B$777,Q$83)+'СЕТ СН'!$H$9+СВЦЭМ!$D$10+'СЕТ СН'!$H$5-'СЕТ СН'!$H$17</f>
        <v>4707.0841469899997</v>
      </c>
      <c r="R102" s="36">
        <f>SUMIFS(СВЦЭМ!$C$34:$C$777,СВЦЭМ!$A$34:$A$777,$A102,СВЦЭМ!$B$34:$B$777,R$83)+'СЕТ СН'!$H$9+СВЦЭМ!$D$10+'СЕТ СН'!$H$5-'СЕТ СН'!$H$17</f>
        <v>4722.8567934900002</v>
      </c>
      <c r="S102" s="36">
        <f>SUMIFS(СВЦЭМ!$C$34:$C$777,СВЦЭМ!$A$34:$A$777,$A102,СВЦЭМ!$B$34:$B$777,S$83)+'СЕТ СН'!$H$9+СВЦЭМ!$D$10+'СЕТ СН'!$H$5-'СЕТ СН'!$H$17</f>
        <v>4692.5804418399994</v>
      </c>
      <c r="T102" s="36">
        <f>SUMIFS(СВЦЭМ!$C$34:$C$777,СВЦЭМ!$A$34:$A$777,$A102,СВЦЭМ!$B$34:$B$777,T$83)+'СЕТ СН'!$H$9+СВЦЭМ!$D$10+'СЕТ СН'!$H$5-'СЕТ СН'!$H$17</f>
        <v>4682.7567552099999</v>
      </c>
      <c r="U102" s="36">
        <f>SUMIFS(СВЦЭМ!$C$34:$C$777,СВЦЭМ!$A$34:$A$777,$A102,СВЦЭМ!$B$34:$B$777,U$83)+'СЕТ СН'!$H$9+СВЦЭМ!$D$10+'СЕТ СН'!$H$5-'СЕТ СН'!$H$17</f>
        <v>4669.0144107400001</v>
      </c>
      <c r="V102" s="36">
        <f>SUMIFS(СВЦЭМ!$C$34:$C$777,СВЦЭМ!$A$34:$A$777,$A102,СВЦЭМ!$B$34:$B$777,V$83)+'СЕТ СН'!$H$9+СВЦЭМ!$D$10+'СЕТ СН'!$H$5-'СЕТ СН'!$H$17</f>
        <v>4690.2267588999994</v>
      </c>
      <c r="W102" s="36">
        <f>SUMIFS(СВЦЭМ!$C$34:$C$777,СВЦЭМ!$A$34:$A$777,$A102,СВЦЭМ!$B$34:$B$777,W$83)+'СЕТ СН'!$H$9+СВЦЭМ!$D$10+'СЕТ СН'!$H$5-'СЕТ СН'!$H$17</f>
        <v>4708.9009039799994</v>
      </c>
      <c r="X102" s="36">
        <f>SUMIFS(СВЦЭМ!$C$34:$C$777,СВЦЭМ!$A$34:$A$777,$A102,СВЦЭМ!$B$34:$B$777,X$83)+'СЕТ СН'!$H$9+СВЦЭМ!$D$10+'СЕТ СН'!$H$5-'СЕТ СН'!$H$17</f>
        <v>4734.1606139199994</v>
      </c>
      <c r="Y102" s="36">
        <f>SUMIFS(СВЦЭМ!$C$34:$C$777,СВЦЭМ!$A$34:$A$777,$A102,СВЦЭМ!$B$34:$B$777,Y$83)+'СЕТ СН'!$H$9+СВЦЭМ!$D$10+'СЕТ СН'!$H$5-'СЕТ СН'!$H$17</f>
        <v>4821.1130105900002</v>
      </c>
    </row>
    <row r="103" spans="1:25" ht="15.75" x14ac:dyDescent="0.2">
      <c r="A103" s="35">
        <f t="shared" si="2"/>
        <v>43424</v>
      </c>
      <c r="B103" s="36">
        <f>SUMIFS(СВЦЭМ!$C$34:$C$777,СВЦЭМ!$A$34:$A$777,$A103,СВЦЭМ!$B$34:$B$777,B$83)+'СЕТ СН'!$H$9+СВЦЭМ!$D$10+'СЕТ СН'!$H$5-'СЕТ СН'!$H$17</f>
        <v>4818.9838503800001</v>
      </c>
      <c r="C103" s="36">
        <f>SUMIFS(СВЦЭМ!$C$34:$C$777,СВЦЭМ!$A$34:$A$777,$A103,СВЦЭМ!$B$34:$B$777,C$83)+'СЕТ СН'!$H$9+СВЦЭМ!$D$10+'СЕТ СН'!$H$5-'СЕТ СН'!$H$17</f>
        <v>4905.4784563200001</v>
      </c>
      <c r="D103" s="36">
        <f>SUMIFS(СВЦЭМ!$C$34:$C$777,СВЦЭМ!$A$34:$A$777,$A103,СВЦЭМ!$B$34:$B$777,D$83)+'СЕТ СН'!$H$9+СВЦЭМ!$D$10+'СЕТ СН'!$H$5-'СЕТ СН'!$H$17</f>
        <v>4998.3198212699999</v>
      </c>
      <c r="E103" s="36">
        <f>SUMIFS(СВЦЭМ!$C$34:$C$777,СВЦЭМ!$A$34:$A$777,$A103,СВЦЭМ!$B$34:$B$777,E$83)+'СЕТ СН'!$H$9+СВЦЭМ!$D$10+'СЕТ СН'!$H$5-'СЕТ СН'!$H$17</f>
        <v>5002.8521081400004</v>
      </c>
      <c r="F103" s="36">
        <f>SUMIFS(СВЦЭМ!$C$34:$C$777,СВЦЭМ!$A$34:$A$777,$A103,СВЦЭМ!$B$34:$B$777,F$83)+'СЕТ СН'!$H$9+СВЦЭМ!$D$10+'СЕТ СН'!$H$5-'СЕТ СН'!$H$17</f>
        <v>5001.37215019</v>
      </c>
      <c r="G103" s="36">
        <f>SUMIFS(СВЦЭМ!$C$34:$C$777,СВЦЭМ!$A$34:$A$777,$A103,СВЦЭМ!$B$34:$B$777,G$83)+'СЕТ СН'!$H$9+СВЦЭМ!$D$10+'СЕТ СН'!$H$5-'СЕТ СН'!$H$17</f>
        <v>4992.1827773799996</v>
      </c>
      <c r="H103" s="36">
        <f>SUMIFS(СВЦЭМ!$C$34:$C$777,СВЦЭМ!$A$34:$A$777,$A103,СВЦЭМ!$B$34:$B$777,H$83)+'СЕТ СН'!$H$9+СВЦЭМ!$D$10+'СЕТ СН'!$H$5-'СЕТ СН'!$H$17</f>
        <v>4900.29266542</v>
      </c>
      <c r="I103" s="36">
        <f>SUMIFS(СВЦЭМ!$C$34:$C$777,СВЦЭМ!$A$34:$A$777,$A103,СВЦЭМ!$B$34:$B$777,I$83)+'СЕТ СН'!$H$9+СВЦЭМ!$D$10+'СЕТ СН'!$H$5-'СЕТ СН'!$H$17</f>
        <v>4851.0312999799999</v>
      </c>
      <c r="J103" s="36">
        <f>SUMIFS(СВЦЭМ!$C$34:$C$777,СВЦЭМ!$A$34:$A$777,$A103,СВЦЭМ!$B$34:$B$777,J$83)+'СЕТ СН'!$H$9+СВЦЭМ!$D$10+'СЕТ СН'!$H$5-'СЕТ СН'!$H$17</f>
        <v>4827.1113716899999</v>
      </c>
      <c r="K103" s="36">
        <f>SUMIFS(СВЦЭМ!$C$34:$C$777,СВЦЭМ!$A$34:$A$777,$A103,СВЦЭМ!$B$34:$B$777,K$83)+'СЕТ СН'!$H$9+СВЦЭМ!$D$10+'СЕТ СН'!$H$5-'СЕТ СН'!$H$17</f>
        <v>4814.0837867199998</v>
      </c>
      <c r="L103" s="36">
        <f>SUMIFS(СВЦЭМ!$C$34:$C$777,СВЦЭМ!$A$34:$A$777,$A103,СВЦЭМ!$B$34:$B$777,L$83)+'СЕТ СН'!$H$9+СВЦЭМ!$D$10+'СЕТ СН'!$H$5-'СЕТ СН'!$H$17</f>
        <v>4820.4772399799995</v>
      </c>
      <c r="M103" s="36">
        <f>SUMIFS(СВЦЭМ!$C$34:$C$777,СВЦЭМ!$A$34:$A$777,$A103,СВЦЭМ!$B$34:$B$777,M$83)+'СЕТ СН'!$H$9+СВЦЭМ!$D$10+'СЕТ СН'!$H$5-'СЕТ СН'!$H$17</f>
        <v>4821.1381834899994</v>
      </c>
      <c r="N103" s="36">
        <f>SUMIFS(СВЦЭМ!$C$34:$C$777,СВЦЭМ!$A$34:$A$777,$A103,СВЦЭМ!$B$34:$B$777,N$83)+'СЕТ СН'!$H$9+СВЦЭМ!$D$10+'СЕТ СН'!$H$5-'СЕТ СН'!$H$17</f>
        <v>4791.8226257400001</v>
      </c>
      <c r="O103" s="36">
        <f>SUMIFS(СВЦЭМ!$C$34:$C$777,СВЦЭМ!$A$34:$A$777,$A103,СВЦЭМ!$B$34:$B$777,O$83)+'СЕТ СН'!$H$9+СВЦЭМ!$D$10+'СЕТ СН'!$H$5-'СЕТ СН'!$H$17</f>
        <v>4773.6359696199997</v>
      </c>
      <c r="P103" s="36">
        <f>SUMIFS(СВЦЭМ!$C$34:$C$777,СВЦЭМ!$A$34:$A$777,$A103,СВЦЭМ!$B$34:$B$777,P$83)+'СЕТ СН'!$H$9+СВЦЭМ!$D$10+'СЕТ СН'!$H$5-'СЕТ СН'!$H$17</f>
        <v>4683.8092222300002</v>
      </c>
      <c r="Q103" s="36">
        <f>SUMIFS(СВЦЭМ!$C$34:$C$777,СВЦЭМ!$A$34:$A$777,$A103,СВЦЭМ!$B$34:$B$777,Q$83)+'СЕТ СН'!$H$9+СВЦЭМ!$D$10+'СЕТ СН'!$H$5-'СЕТ СН'!$H$17</f>
        <v>4669.0516354900001</v>
      </c>
      <c r="R103" s="36">
        <f>SUMIFS(СВЦЭМ!$C$34:$C$777,СВЦЭМ!$A$34:$A$777,$A103,СВЦЭМ!$B$34:$B$777,R$83)+'СЕТ СН'!$H$9+СВЦЭМ!$D$10+'СЕТ СН'!$H$5-'СЕТ СН'!$H$17</f>
        <v>4695.9579249600001</v>
      </c>
      <c r="S103" s="36">
        <f>SUMIFS(СВЦЭМ!$C$34:$C$777,СВЦЭМ!$A$34:$A$777,$A103,СВЦЭМ!$B$34:$B$777,S$83)+'СЕТ СН'!$H$9+СВЦЭМ!$D$10+'СЕТ СН'!$H$5-'СЕТ СН'!$H$17</f>
        <v>4668.5727314999995</v>
      </c>
      <c r="T103" s="36">
        <f>SUMIFS(СВЦЭМ!$C$34:$C$777,СВЦЭМ!$A$34:$A$777,$A103,СВЦЭМ!$B$34:$B$777,T$83)+'СЕТ СН'!$H$9+СВЦЭМ!$D$10+'СЕТ СН'!$H$5-'СЕТ СН'!$H$17</f>
        <v>4634.03969753</v>
      </c>
      <c r="U103" s="36">
        <f>SUMIFS(СВЦЭМ!$C$34:$C$777,СВЦЭМ!$A$34:$A$777,$A103,СВЦЭМ!$B$34:$B$777,U$83)+'СЕТ СН'!$H$9+СВЦЭМ!$D$10+'СЕТ СН'!$H$5-'СЕТ СН'!$H$17</f>
        <v>4638.1161241599993</v>
      </c>
      <c r="V103" s="36">
        <f>SUMIFS(СВЦЭМ!$C$34:$C$777,СВЦЭМ!$A$34:$A$777,$A103,СВЦЭМ!$B$34:$B$777,V$83)+'СЕТ СН'!$H$9+СВЦЭМ!$D$10+'СЕТ СН'!$H$5-'СЕТ СН'!$H$17</f>
        <v>4654.3737843700001</v>
      </c>
      <c r="W103" s="36">
        <f>SUMIFS(СВЦЭМ!$C$34:$C$777,СВЦЭМ!$A$34:$A$777,$A103,СВЦЭМ!$B$34:$B$777,W$83)+'СЕТ СН'!$H$9+СВЦЭМ!$D$10+'СЕТ СН'!$H$5-'СЕТ СН'!$H$17</f>
        <v>4657.8335983500001</v>
      </c>
      <c r="X103" s="36">
        <f>SUMIFS(СВЦЭМ!$C$34:$C$777,СВЦЭМ!$A$34:$A$777,$A103,СВЦЭМ!$B$34:$B$777,X$83)+'СЕТ СН'!$H$9+СВЦЭМ!$D$10+'СЕТ СН'!$H$5-'СЕТ СН'!$H$17</f>
        <v>4667.4429873999998</v>
      </c>
      <c r="Y103" s="36">
        <f>SUMIFS(СВЦЭМ!$C$34:$C$777,СВЦЭМ!$A$34:$A$777,$A103,СВЦЭМ!$B$34:$B$777,Y$83)+'СЕТ СН'!$H$9+СВЦЭМ!$D$10+'СЕТ СН'!$H$5-'СЕТ СН'!$H$17</f>
        <v>4752.3417618399999</v>
      </c>
    </row>
    <row r="104" spans="1:25" ht="15.75" x14ac:dyDescent="0.2">
      <c r="A104" s="35">
        <f t="shared" si="2"/>
        <v>43425</v>
      </c>
      <c r="B104" s="36">
        <f>SUMIFS(СВЦЭМ!$C$34:$C$777,СВЦЭМ!$A$34:$A$777,$A104,СВЦЭМ!$B$34:$B$777,B$83)+'СЕТ СН'!$H$9+СВЦЭМ!$D$10+'СЕТ СН'!$H$5-'СЕТ СН'!$H$17</f>
        <v>4806.9059936799995</v>
      </c>
      <c r="C104" s="36">
        <f>SUMIFS(СВЦЭМ!$C$34:$C$777,СВЦЭМ!$A$34:$A$777,$A104,СВЦЭМ!$B$34:$B$777,C$83)+'СЕТ СН'!$H$9+СВЦЭМ!$D$10+'СЕТ СН'!$H$5-'СЕТ СН'!$H$17</f>
        <v>4888.6043361399998</v>
      </c>
      <c r="D104" s="36">
        <f>SUMIFS(СВЦЭМ!$C$34:$C$777,СВЦЭМ!$A$34:$A$777,$A104,СВЦЭМ!$B$34:$B$777,D$83)+'СЕТ СН'!$H$9+СВЦЭМ!$D$10+'СЕТ СН'!$H$5-'СЕТ СН'!$H$17</f>
        <v>4986.4890036799998</v>
      </c>
      <c r="E104" s="36">
        <f>SUMIFS(СВЦЭМ!$C$34:$C$777,СВЦЭМ!$A$34:$A$777,$A104,СВЦЭМ!$B$34:$B$777,E$83)+'СЕТ СН'!$H$9+СВЦЭМ!$D$10+'СЕТ СН'!$H$5-'СЕТ СН'!$H$17</f>
        <v>4986.7895133699994</v>
      </c>
      <c r="F104" s="36">
        <f>SUMIFS(СВЦЭМ!$C$34:$C$777,СВЦЭМ!$A$34:$A$777,$A104,СВЦЭМ!$B$34:$B$777,F$83)+'СЕТ СН'!$H$9+СВЦЭМ!$D$10+'СЕТ СН'!$H$5-'СЕТ СН'!$H$17</f>
        <v>4988.3798864399996</v>
      </c>
      <c r="G104" s="36">
        <f>SUMIFS(СВЦЭМ!$C$34:$C$777,СВЦЭМ!$A$34:$A$777,$A104,СВЦЭМ!$B$34:$B$777,G$83)+'СЕТ СН'!$H$9+СВЦЭМ!$D$10+'СЕТ СН'!$H$5-'СЕТ СН'!$H$17</f>
        <v>4995.1349812799999</v>
      </c>
      <c r="H104" s="36">
        <f>SUMIFS(СВЦЭМ!$C$34:$C$777,СВЦЭМ!$A$34:$A$777,$A104,СВЦЭМ!$B$34:$B$777,H$83)+'СЕТ СН'!$H$9+СВЦЭМ!$D$10+'СЕТ СН'!$H$5-'СЕТ СН'!$H$17</f>
        <v>4958.4741588400002</v>
      </c>
      <c r="I104" s="36">
        <f>SUMIFS(СВЦЭМ!$C$34:$C$777,СВЦЭМ!$A$34:$A$777,$A104,СВЦЭМ!$B$34:$B$777,I$83)+'СЕТ СН'!$H$9+СВЦЭМ!$D$10+'СЕТ СН'!$H$5-'СЕТ СН'!$H$17</f>
        <v>4899.8221567499995</v>
      </c>
      <c r="J104" s="36">
        <f>SUMIFS(СВЦЭМ!$C$34:$C$777,СВЦЭМ!$A$34:$A$777,$A104,СВЦЭМ!$B$34:$B$777,J$83)+'СЕТ СН'!$H$9+СВЦЭМ!$D$10+'СЕТ СН'!$H$5-'СЕТ СН'!$H$17</f>
        <v>4886.0277453899998</v>
      </c>
      <c r="K104" s="36">
        <f>SUMIFS(СВЦЭМ!$C$34:$C$777,СВЦЭМ!$A$34:$A$777,$A104,СВЦЭМ!$B$34:$B$777,K$83)+'СЕТ СН'!$H$9+СВЦЭМ!$D$10+'СЕТ СН'!$H$5-'СЕТ СН'!$H$17</f>
        <v>4881.2196171200003</v>
      </c>
      <c r="L104" s="36">
        <f>SUMIFS(СВЦЭМ!$C$34:$C$777,СВЦЭМ!$A$34:$A$777,$A104,СВЦЭМ!$B$34:$B$777,L$83)+'СЕТ СН'!$H$9+СВЦЭМ!$D$10+'СЕТ СН'!$H$5-'СЕТ СН'!$H$17</f>
        <v>4880.1104592299998</v>
      </c>
      <c r="M104" s="36">
        <f>SUMIFS(СВЦЭМ!$C$34:$C$777,СВЦЭМ!$A$34:$A$777,$A104,СВЦЭМ!$B$34:$B$777,M$83)+'СЕТ СН'!$H$9+СВЦЭМ!$D$10+'СЕТ СН'!$H$5-'СЕТ СН'!$H$17</f>
        <v>4871.5952803700002</v>
      </c>
      <c r="N104" s="36">
        <f>SUMIFS(СВЦЭМ!$C$34:$C$777,СВЦЭМ!$A$34:$A$777,$A104,СВЦЭМ!$B$34:$B$777,N$83)+'СЕТ СН'!$H$9+СВЦЭМ!$D$10+'СЕТ СН'!$H$5-'СЕТ СН'!$H$17</f>
        <v>4830.10754043</v>
      </c>
      <c r="O104" s="36">
        <f>SUMIFS(СВЦЭМ!$C$34:$C$777,СВЦЭМ!$A$34:$A$777,$A104,СВЦЭМ!$B$34:$B$777,O$83)+'СЕТ СН'!$H$9+СВЦЭМ!$D$10+'СЕТ СН'!$H$5-'СЕТ СН'!$H$17</f>
        <v>4761.79381233</v>
      </c>
      <c r="P104" s="36">
        <f>SUMIFS(СВЦЭМ!$C$34:$C$777,СВЦЭМ!$A$34:$A$777,$A104,СВЦЭМ!$B$34:$B$777,P$83)+'СЕТ СН'!$H$9+СВЦЭМ!$D$10+'СЕТ СН'!$H$5-'СЕТ СН'!$H$17</f>
        <v>4679.6634262399994</v>
      </c>
      <c r="Q104" s="36">
        <f>SUMIFS(СВЦЭМ!$C$34:$C$777,СВЦЭМ!$A$34:$A$777,$A104,СВЦЭМ!$B$34:$B$777,Q$83)+'СЕТ СН'!$H$9+СВЦЭМ!$D$10+'СЕТ СН'!$H$5-'СЕТ СН'!$H$17</f>
        <v>4659.14749785</v>
      </c>
      <c r="R104" s="36">
        <f>SUMIFS(СВЦЭМ!$C$34:$C$777,СВЦЭМ!$A$34:$A$777,$A104,СВЦЭМ!$B$34:$B$777,R$83)+'СЕТ СН'!$H$9+СВЦЭМ!$D$10+'СЕТ СН'!$H$5-'СЕТ СН'!$H$17</f>
        <v>4672.0275438600002</v>
      </c>
      <c r="S104" s="36">
        <f>SUMIFS(СВЦЭМ!$C$34:$C$777,СВЦЭМ!$A$34:$A$777,$A104,СВЦЭМ!$B$34:$B$777,S$83)+'СЕТ СН'!$H$9+СВЦЭМ!$D$10+'СЕТ СН'!$H$5-'СЕТ СН'!$H$17</f>
        <v>4653.5712899199998</v>
      </c>
      <c r="T104" s="36">
        <f>SUMIFS(СВЦЭМ!$C$34:$C$777,СВЦЭМ!$A$34:$A$777,$A104,СВЦЭМ!$B$34:$B$777,T$83)+'СЕТ СН'!$H$9+СВЦЭМ!$D$10+'СЕТ СН'!$H$5-'СЕТ СН'!$H$17</f>
        <v>4614.64989109</v>
      </c>
      <c r="U104" s="36">
        <f>SUMIFS(СВЦЭМ!$C$34:$C$777,СВЦЭМ!$A$34:$A$777,$A104,СВЦЭМ!$B$34:$B$777,U$83)+'СЕТ СН'!$H$9+СВЦЭМ!$D$10+'СЕТ СН'!$H$5-'СЕТ СН'!$H$17</f>
        <v>4616.2027399099998</v>
      </c>
      <c r="V104" s="36">
        <f>SUMIFS(СВЦЭМ!$C$34:$C$777,СВЦЭМ!$A$34:$A$777,$A104,СВЦЭМ!$B$34:$B$777,V$83)+'СЕТ СН'!$H$9+СВЦЭМ!$D$10+'СЕТ СН'!$H$5-'СЕТ СН'!$H$17</f>
        <v>4636.3635757599995</v>
      </c>
      <c r="W104" s="36">
        <f>SUMIFS(СВЦЭМ!$C$34:$C$777,СВЦЭМ!$A$34:$A$777,$A104,СВЦЭМ!$B$34:$B$777,W$83)+'СЕТ СН'!$H$9+СВЦЭМ!$D$10+'СЕТ СН'!$H$5-'СЕТ СН'!$H$17</f>
        <v>4646.3806212</v>
      </c>
      <c r="X104" s="36">
        <f>SUMIFS(СВЦЭМ!$C$34:$C$777,СВЦЭМ!$A$34:$A$777,$A104,СВЦЭМ!$B$34:$B$777,X$83)+'СЕТ СН'!$H$9+СВЦЭМ!$D$10+'СЕТ СН'!$H$5-'СЕТ СН'!$H$17</f>
        <v>4668.6121857899998</v>
      </c>
      <c r="Y104" s="36">
        <f>SUMIFS(СВЦЭМ!$C$34:$C$777,СВЦЭМ!$A$34:$A$777,$A104,СВЦЭМ!$B$34:$B$777,Y$83)+'СЕТ СН'!$H$9+СВЦЭМ!$D$10+'СЕТ СН'!$H$5-'СЕТ СН'!$H$17</f>
        <v>4760.8640767699999</v>
      </c>
    </row>
    <row r="105" spans="1:25" ht="15.75" x14ac:dyDescent="0.2">
      <c r="A105" s="35">
        <f t="shared" si="2"/>
        <v>43426</v>
      </c>
      <c r="B105" s="36">
        <f>SUMIFS(СВЦЭМ!$C$34:$C$777,СВЦЭМ!$A$34:$A$777,$A105,СВЦЭМ!$B$34:$B$777,B$83)+'СЕТ СН'!$H$9+СВЦЭМ!$D$10+'СЕТ СН'!$H$5-'СЕТ СН'!$H$17</f>
        <v>4866.5729170599998</v>
      </c>
      <c r="C105" s="36">
        <f>SUMIFS(СВЦЭМ!$C$34:$C$777,СВЦЭМ!$A$34:$A$777,$A105,СВЦЭМ!$B$34:$B$777,C$83)+'СЕТ СН'!$H$9+СВЦЭМ!$D$10+'СЕТ СН'!$H$5-'СЕТ СН'!$H$17</f>
        <v>4962.33557389</v>
      </c>
      <c r="D105" s="36">
        <f>SUMIFS(СВЦЭМ!$C$34:$C$777,СВЦЭМ!$A$34:$A$777,$A105,СВЦЭМ!$B$34:$B$777,D$83)+'СЕТ СН'!$H$9+СВЦЭМ!$D$10+'СЕТ СН'!$H$5-'СЕТ СН'!$H$17</f>
        <v>5078.2287760099998</v>
      </c>
      <c r="E105" s="36">
        <f>SUMIFS(СВЦЭМ!$C$34:$C$777,СВЦЭМ!$A$34:$A$777,$A105,СВЦЭМ!$B$34:$B$777,E$83)+'СЕТ СН'!$H$9+СВЦЭМ!$D$10+'СЕТ СН'!$H$5-'СЕТ СН'!$H$17</f>
        <v>5089.6824348800001</v>
      </c>
      <c r="F105" s="36">
        <f>SUMIFS(СВЦЭМ!$C$34:$C$777,СВЦЭМ!$A$34:$A$777,$A105,СВЦЭМ!$B$34:$B$777,F$83)+'СЕТ СН'!$H$9+СВЦЭМ!$D$10+'СЕТ СН'!$H$5-'СЕТ СН'!$H$17</f>
        <v>5086.0657923700001</v>
      </c>
      <c r="G105" s="36">
        <f>SUMIFS(СВЦЭМ!$C$34:$C$777,СВЦЭМ!$A$34:$A$777,$A105,СВЦЭМ!$B$34:$B$777,G$83)+'СЕТ СН'!$H$9+СВЦЭМ!$D$10+'СЕТ СН'!$H$5-'СЕТ СН'!$H$17</f>
        <v>5060.1109886799995</v>
      </c>
      <c r="H105" s="36">
        <f>SUMIFS(СВЦЭМ!$C$34:$C$777,СВЦЭМ!$A$34:$A$777,$A105,СВЦЭМ!$B$34:$B$777,H$83)+'СЕТ СН'!$H$9+СВЦЭМ!$D$10+'СЕТ СН'!$H$5-'СЕТ СН'!$H$17</f>
        <v>4968.5864827300002</v>
      </c>
      <c r="I105" s="36">
        <f>SUMIFS(СВЦЭМ!$C$34:$C$777,СВЦЭМ!$A$34:$A$777,$A105,СВЦЭМ!$B$34:$B$777,I$83)+'СЕТ СН'!$H$9+СВЦЭМ!$D$10+'СЕТ СН'!$H$5-'СЕТ СН'!$H$17</f>
        <v>4905.7695736599999</v>
      </c>
      <c r="J105" s="36">
        <f>SUMIFS(СВЦЭМ!$C$34:$C$777,СВЦЭМ!$A$34:$A$777,$A105,СВЦЭМ!$B$34:$B$777,J$83)+'СЕТ СН'!$H$9+СВЦЭМ!$D$10+'СЕТ СН'!$H$5-'СЕТ СН'!$H$17</f>
        <v>4889.4480919299995</v>
      </c>
      <c r="K105" s="36">
        <f>SUMIFS(СВЦЭМ!$C$34:$C$777,СВЦЭМ!$A$34:$A$777,$A105,СВЦЭМ!$B$34:$B$777,K$83)+'СЕТ СН'!$H$9+СВЦЭМ!$D$10+'СЕТ СН'!$H$5-'СЕТ СН'!$H$17</f>
        <v>4888.9547684999998</v>
      </c>
      <c r="L105" s="36">
        <f>SUMIFS(СВЦЭМ!$C$34:$C$777,СВЦЭМ!$A$34:$A$777,$A105,СВЦЭМ!$B$34:$B$777,L$83)+'СЕТ СН'!$H$9+СВЦЭМ!$D$10+'СЕТ СН'!$H$5-'СЕТ СН'!$H$17</f>
        <v>4913.8844367699994</v>
      </c>
      <c r="M105" s="36">
        <f>SUMIFS(СВЦЭМ!$C$34:$C$777,СВЦЭМ!$A$34:$A$777,$A105,СВЦЭМ!$B$34:$B$777,M$83)+'СЕТ СН'!$H$9+СВЦЭМ!$D$10+'СЕТ СН'!$H$5-'СЕТ СН'!$H$17</f>
        <v>4897.0860345499996</v>
      </c>
      <c r="N105" s="36">
        <f>SUMIFS(СВЦЭМ!$C$34:$C$777,СВЦЭМ!$A$34:$A$777,$A105,СВЦЭМ!$B$34:$B$777,N$83)+'СЕТ СН'!$H$9+СВЦЭМ!$D$10+'СЕТ СН'!$H$5-'СЕТ СН'!$H$17</f>
        <v>4842.1428019200002</v>
      </c>
      <c r="O105" s="36">
        <f>SUMIFS(СВЦЭМ!$C$34:$C$777,СВЦЭМ!$A$34:$A$777,$A105,СВЦЭМ!$B$34:$B$777,O$83)+'СЕТ СН'!$H$9+СВЦЭМ!$D$10+'СЕТ СН'!$H$5-'СЕТ СН'!$H$17</f>
        <v>4736.9997931199996</v>
      </c>
      <c r="P105" s="36">
        <f>SUMIFS(СВЦЭМ!$C$34:$C$777,СВЦЭМ!$A$34:$A$777,$A105,СВЦЭМ!$B$34:$B$777,P$83)+'СЕТ СН'!$H$9+СВЦЭМ!$D$10+'СЕТ СН'!$H$5-'СЕТ СН'!$H$17</f>
        <v>4656.5793246699996</v>
      </c>
      <c r="Q105" s="36">
        <f>SUMIFS(СВЦЭМ!$C$34:$C$777,СВЦЭМ!$A$34:$A$777,$A105,СВЦЭМ!$B$34:$B$777,Q$83)+'СЕТ СН'!$H$9+СВЦЭМ!$D$10+'СЕТ СН'!$H$5-'СЕТ СН'!$H$17</f>
        <v>4643.5258369799994</v>
      </c>
      <c r="R105" s="36">
        <f>SUMIFS(СВЦЭМ!$C$34:$C$777,СВЦЭМ!$A$34:$A$777,$A105,СВЦЭМ!$B$34:$B$777,R$83)+'СЕТ СН'!$H$9+СВЦЭМ!$D$10+'СЕТ СН'!$H$5-'СЕТ СН'!$H$17</f>
        <v>4665.3572053099997</v>
      </c>
      <c r="S105" s="36">
        <f>SUMIFS(СВЦЭМ!$C$34:$C$777,СВЦЭМ!$A$34:$A$777,$A105,СВЦЭМ!$B$34:$B$777,S$83)+'СЕТ СН'!$H$9+СВЦЭМ!$D$10+'СЕТ СН'!$H$5-'СЕТ СН'!$H$17</f>
        <v>4641.8720083500002</v>
      </c>
      <c r="T105" s="36">
        <f>SUMIFS(СВЦЭМ!$C$34:$C$777,СВЦЭМ!$A$34:$A$777,$A105,СВЦЭМ!$B$34:$B$777,T$83)+'СЕТ СН'!$H$9+СВЦЭМ!$D$10+'СЕТ СН'!$H$5-'СЕТ СН'!$H$17</f>
        <v>4604.3494816699995</v>
      </c>
      <c r="U105" s="36">
        <f>SUMIFS(СВЦЭМ!$C$34:$C$777,СВЦЭМ!$A$34:$A$777,$A105,СВЦЭМ!$B$34:$B$777,U$83)+'СЕТ СН'!$H$9+СВЦЭМ!$D$10+'СЕТ СН'!$H$5-'СЕТ СН'!$H$17</f>
        <v>4598.9394241299997</v>
      </c>
      <c r="V105" s="36">
        <f>SUMIFS(СВЦЭМ!$C$34:$C$777,СВЦЭМ!$A$34:$A$777,$A105,СВЦЭМ!$B$34:$B$777,V$83)+'СЕТ СН'!$H$9+СВЦЭМ!$D$10+'СЕТ СН'!$H$5-'СЕТ СН'!$H$17</f>
        <v>4613.6866653099996</v>
      </c>
      <c r="W105" s="36">
        <f>SUMIFS(СВЦЭМ!$C$34:$C$777,СВЦЭМ!$A$34:$A$777,$A105,СВЦЭМ!$B$34:$B$777,W$83)+'СЕТ СН'!$H$9+СВЦЭМ!$D$10+'СЕТ СН'!$H$5-'СЕТ СН'!$H$17</f>
        <v>4622.6131775599997</v>
      </c>
      <c r="X105" s="36">
        <f>SUMIFS(СВЦЭМ!$C$34:$C$777,СВЦЭМ!$A$34:$A$777,$A105,СВЦЭМ!$B$34:$B$777,X$83)+'СЕТ СН'!$H$9+СВЦЭМ!$D$10+'СЕТ СН'!$H$5-'СЕТ СН'!$H$17</f>
        <v>4638.5616876300001</v>
      </c>
      <c r="Y105" s="36">
        <f>SUMIFS(СВЦЭМ!$C$34:$C$777,СВЦЭМ!$A$34:$A$777,$A105,СВЦЭМ!$B$34:$B$777,Y$83)+'СЕТ СН'!$H$9+СВЦЭМ!$D$10+'СЕТ СН'!$H$5-'СЕТ СН'!$H$17</f>
        <v>4725.7700721599995</v>
      </c>
    </row>
    <row r="106" spans="1:25" ht="15.75" x14ac:dyDescent="0.2">
      <c r="A106" s="35">
        <f t="shared" si="2"/>
        <v>43427</v>
      </c>
      <c r="B106" s="36">
        <f>SUMIFS(СВЦЭМ!$C$34:$C$777,СВЦЭМ!$A$34:$A$777,$A106,СВЦЭМ!$B$34:$B$777,B$83)+'СЕТ СН'!$H$9+СВЦЭМ!$D$10+'СЕТ СН'!$H$5-'СЕТ СН'!$H$17</f>
        <v>4879.7225246899998</v>
      </c>
      <c r="C106" s="36">
        <f>SUMIFS(СВЦЭМ!$C$34:$C$777,СВЦЭМ!$A$34:$A$777,$A106,СВЦЭМ!$B$34:$B$777,C$83)+'СЕТ СН'!$H$9+СВЦЭМ!$D$10+'СЕТ СН'!$H$5-'СЕТ СН'!$H$17</f>
        <v>4935.2187780499999</v>
      </c>
      <c r="D106" s="36">
        <f>SUMIFS(СВЦЭМ!$C$34:$C$777,СВЦЭМ!$A$34:$A$777,$A106,СВЦЭМ!$B$34:$B$777,D$83)+'СЕТ СН'!$H$9+СВЦЭМ!$D$10+'СЕТ СН'!$H$5-'СЕТ СН'!$H$17</f>
        <v>4977.3305836499994</v>
      </c>
      <c r="E106" s="36">
        <f>SUMIFS(СВЦЭМ!$C$34:$C$777,СВЦЭМ!$A$34:$A$777,$A106,СВЦЭМ!$B$34:$B$777,E$83)+'СЕТ СН'!$H$9+СВЦЭМ!$D$10+'СЕТ СН'!$H$5-'СЕТ СН'!$H$17</f>
        <v>4982.0928770099999</v>
      </c>
      <c r="F106" s="36">
        <f>SUMIFS(СВЦЭМ!$C$34:$C$777,СВЦЭМ!$A$34:$A$777,$A106,СВЦЭМ!$B$34:$B$777,F$83)+'СЕТ СН'!$H$9+СВЦЭМ!$D$10+'СЕТ СН'!$H$5-'СЕТ СН'!$H$17</f>
        <v>4979.4142879599995</v>
      </c>
      <c r="G106" s="36">
        <f>SUMIFS(СВЦЭМ!$C$34:$C$777,СВЦЭМ!$A$34:$A$777,$A106,СВЦЭМ!$B$34:$B$777,G$83)+'СЕТ СН'!$H$9+СВЦЭМ!$D$10+'СЕТ СН'!$H$5-'СЕТ СН'!$H$17</f>
        <v>4949.9396850799994</v>
      </c>
      <c r="H106" s="36">
        <f>SUMIFS(СВЦЭМ!$C$34:$C$777,СВЦЭМ!$A$34:$A$777,$A106,СВЦЭМ!$B$34:$B$777,H$83)+'СЕТ СН'!$H$9+СВЦЭМ!$D$10+'СЕТ СН'!$H$5-'СЕТ СН'!$H$17</f>
        <v>4879.9573684400002</v>
      </c>
      <c r="I106" s="36">
        <f>SUMIFS(СВЦЭМ!$C$34:$C$777,СВЦЭМ!$A$34:$A$777,$A106,СВЦЭМ!$B$34:$B$777,I$83)+'СЕТ СН'!$H$9+СВЦЭМ!$D$10+'СЕТ СН'!$H$5-'СЕТ СН'!$H$17</f>
        <v>4821.2140398599995</v>
      </c>
      <c r="J106" s="36">
        <f>SUMIFS(СВЦЭМ!$C$34:$C$777,СВЦЭМ!$A$34:$A$777,$A106,СВЦЭМ!$B$34:$B$777,J$83)+'СЕТ СН'!$H$9+СВЦЭМ!$D$10+'СЕТ СН'!$H$5-'СЕТ СН'!$H$17</f>
        <v>4800.2798856399995</v>
      </c>
      <c r="K106" s="36">
        <f>SUMIFS(СВЦЭМ!$C$34:$C$777,СВЦЭМ!$A$34:$A$777,$A106,СВЦЭМ!$B$34:$B$777,K$83)+'СЕТ СН'!$H$9+СВЦЭМ!$D$10+'СЕТ СН'!$H$5-'СЕТ СН'!$H$17</f>
        <v>4785.63708554</v>
      </c>
      <c r="L106" s="36">
        <f>SUMIFS(СВЦЭМ!$C$34:$C$777,СВЦЭМ!$A$34:$A$777,$A106,СВЦЭМ!$B$34:$B$777,L$83)+'СЕТ СН'!$H$9+СВЦЭМ!$D$10+'СЕТ СН'!$H$5-'СЕТ СН'!$H$17</f>
        <v>4776.9035537600002</v>
      </c>
      <c r="M106" s="36">
        <f>SUMIFS(СВЦЭМ!$C$34:$C$777,СВЦЭМ!$A$34:$A$777,$A106,СВЦЭМ!$B$34:$B$777,M$83)+'СЕТ СН'!$H$9+СВЦЭМ!$D$10+'СЕТ СН'!$H$5-'СЕТ СН'!$H$17</f>
        <v>4780.7006539000004</v>
      </c>
      <c r="N106" s="36">
        <f>SUMIFS(СВЦЭМ!$C$34:$C$777,СВЦЭМ!$A$34:$A$777,$A106,СВЦЭМ!$B$34:$B$777,N$83)+'СЕТ СН'!$H$9+СВЦЭМ!$D$10+'СЕТ СН'!$H$5-'СЕТ СН'!$H$17</f>
        <v>4793.6668480399994</v>
      </c>
      <c r="O106" s="36">
        <f>SUMIFS(СВЦЭМ!$C$34:$C$777,СВЦЭМ!$A$34:$A$777,$A106,СВЦЭМ!$B$34:$B$777,O$83)+'СЕТ СН'!$H$9+СВЦЭМ!$D$10+'СЕТ СН'!$H$5-'СЕТ СН'!$H$17</f>
        <v>4805.5993095599997</v>
      </c>
      <c r="P106" s="36">
        <f>SUMIFS(СВЦЭМ!$C$34:$C$777,СВЦЭМ!$A$34:$A$777,$A106,СВЦЭМ!$B$34:$B$777,P$83)+'СЕТ СН'!$H$9+СВЦЭМ!$D$10+'СЕТ СН'!$H$5-'СЕТ СН'!$H$17</f>
        <v>4818.56604247</v>
      </c>
      <c r="Q106" s="36">
        <f>SUMIFS(СВЦЭМ!$C$34:$C$777,СВЦЭМ!$A$34:$A$777,$A106,СВЦЭМ!$B$34:$B$777,Q$83)+'СЕТ СН'!$H$9+СВЦЭМ!$D$10+'СЕТ СН'!$H$5-'СЕТ СН'!$H$17</f>
        <v>4818.4521950299995</v>
      </c>
      <c r="R106" s="36">
        <f>SUMIFS(СВЦЭМ!$C$34:$C$777,СВЦЭМ!$A$34:$A$777,$A106,СВЦЭМ!$B$34:$B$777,R$83)+'СЕТ СН'!$H$9+СВЦЭМ!$D$10+'СЕТ СН'!$H$5-'СЕТ СН'!$H$17</f>
        <v>4838.5524533999996</v>
      </c>
      <c r="S106" s="36">
        <f>SUMIFS(СВЦЭМ!$C$34:$C$777,СВЦЭМ!$A$34:$A$777,$A106,СВЦЭМ!$B$34:$B$777,S$83)+'СЕТ СН'!$H$9+СВЦЭМ!$D$10+'СЕТ СН'!$H$5-'СЕТ СН'!$H$17</f>
        <v>4796.11466466</v>
      </c>
      <c r="T106" s="36">
        <f>SUMIFS(СВЦЭМ!$C$34:$C$777,СВЦЭМ!$A$34:$A$777,$A106,СВЦЭМ!$B$34:$B$777,T$83)+'СЕТ СН'!$H$9+СВЦЭМ!$D$10+'СЕТ СН'!$H$5-'СЕТ СН'!$H$17</f>
        <v>4755.11496962</v>
      </c>
      <c r="U106" s="36">
        <f>SUMIFS(СВЦЭМ!$C$34:$C$777,СВЦЭМ!$A$34:$A$777,$A106,СВЦЭМ!$B$34:$B$777,U$83)+'СЕТ СН'!$H$9+СВЦЭМ!$D$10+'СЕТ СН'!$H$5-'СЕТ СН'!$H$17</f>
        <v>4752.4665936000001</v>
      </c>
      <c r="V106" s="36">
        <f>SUMIFS(СВЦЭМ!$C$34:$C$777,СВЦЭМ!$A$34:$A$777,$A106,СВЦЭМ!$B$34:$B$777,V$83)+'СЕТ СН'!$H$9+СВЦЭМ!$D$10+'СЕТ СН'!$H$5-'СЕТ СН'!$H$17</f>
        <v>4773.7992942600004</v>
      </c>
      <c r="W106" s="36">
        <f>SUMIFS(СВЦЭМ!$C$34:$C$777,СВЦЭМ!$A$34:$A$777,$A106,СВЦЭМ!$B$34:$B$777,W$83)+'СЕТ СН'!$H$9+СВЦЭМ!$D$10+'СЕТ СН'!$H$5-'СЕТ СН'!$H$17</f>
        <v>4780.5487599899998</v>
      </c>
      <c r="X106" s="36">
        <f>SUMIFS(СВЦЭМ!$C$34:$C$777,СВЦЭМ!$A$34:$A$777,$A106,СВЦЭМ!$B$34:$B$777,X$83)+'СЕТ СН'!$H$9+СВЦЭМ!$D$10+'СЕТ СН'!$H$5-'СЕТ СН'!$H$17</f>
        <v>4803.2522876399998</v>
      </c>
      <c r="Y106" s="36">
        <f>SUMIFS(СВЦЭМ!$C$34:$C$777,СВЦЭМ!$A$34:$A$777,$A106,СВЦЭМ!$B$34:$B$777,Y$83)+'СЕТ СН'!$H$9+СВЦЭМ!$D$10+'СЕТ СН'!$H$5-'СЕТ СН'!$H$17</f>
        <v>4826.5072141499995</v>
      </c>
    </row>
    <row r="107" spans="1:25" ht="15.75" x14ac:dyDescent="0.2">
      <c r="A107" s="35">
        <f t="shared" si="2"/>
        <v>43428</v>
      </c>
      <c r="B107" s="36">
        <f>SUMIFS(СВЦЭМ!$C$34:$C$777,СВЦЭМ!$A$34:$A$777,$A107,СВЦЭМ!$B$34:$B$777,B$83)+'СЕТ СН'!$H$9+СВЦЭМ!$D$10+'СЕТ СН'!$H$5-'СЕТ СН'!$H$17</f>
        <v>4853.1338879300001</v>
      </c>
      <c r="C107" s="36">
        <f>SUMIFS(СВЦЭМ!$C$34:$C$777,СВЦЭМ!$A$34:$A$777,$A107,СВЦЭМ!$B$34:$B$777,C$83)+'СЕТ СН'!$H$9+СВЦЭМ!$D$10+'СЕТ СН'!$H$5-'СЕТ СН'!$H$17</f>
        <v>4849.7672671</v>
      </c>
      <c r="D107" s="36">
        <f>SUMIFS(СВЦЭМ!$C$34:$C$777,СВЦЭМ!$A$34:$A$777,$A107,СВЦЭМ!$B$34:$B$777,D$83)+'СЕТ СН'!$H$9+СВЦЭМ!$D$10+'СЕТ СН'!$H$5-'СЕТ СН'!$H$17</f>
        <v>4846.8106091199998</v>
      </c>
      <c r="E107" s="36">
        <f>SUMIFS(СВЦЭМ!$C$34:$C$777,СВЦЭМ!$A$34:$A$777,$A107,СВЦЭМ!$B$34:$B$777,E$83)+'СЕТ СН'!$H$9+СВЦЭМ!$D$10+'СЕТ СН'!$H$5-'СЕТ СН'!$H$17</f>
        <v>4847.6693082900001</v>
      </c>
      <c r="F107" s="36">
        <f>SUMIFS(СВЦЭМ!$C$34:$C$777,СВЦЭМ!$A$34:$A$777,$A107,СВЦЭМ!$B$34:$B$777,F$83)+'СЕТ СН'!$H$9+СВЦЭМ!$D$10+'СЕТ СН'!$H$5-'СЕТ СН'!$H$17</f>
        <v>4856.4602943800001</v>
      </c>
      <c r="G107" s="36">
        <f>SUMIFS(СВЦЭМ!$C$34:$C$777,СВЦЭМ!$A$34:$A$777,$A107,СВЦЭМ!$B$34:$B$777,G$83)+'СЕТ СН'!$H$9+СВЦЭМ!$D$10+'СЕТ СН'!$H$5-'СЕТ СН'!$H$17</f>
        <v>4843.6770764399998</v>
      </c>
      <c r="H107" s="36">
        <f>SUMIFS(СВЦЭМ!$C$34:$C$777,СВЦЭМ!$A$34:$A$777,$A107,СВЦЭМ!$B$34:$B$777,H$83)+'СЕТ СН'!$H$9+СВЦЭМ!$D$10+'СЕТ СН'!$H$5-'СЕТ СН'!$H$17</f>
        <v>4865.8335909400002</v>
      </c>
      <c r="I107" s="36">
        <f>SUMIFS(СВЦЭМ!$C$34:$C$777,СВЦЭМ!$A$34:$A$777,$A107,СВЦЭМ!$B$34:$B$777,I$83)+'СЕТ СН'!$H$9+СВЦЭМ!$D$10+'СЕТ СН'!$H$5-'СЕТ СН'!$H$17</f>
        <v>4832.4852820200003</v>
      </c>
      <c r="J107" s="36">
        <f>SUMIFS(СВЦЭМ!$C$34:$C$777,СВЦЭМ!$A$34:$A$777,$A107,СВЦЭМ!$B$34:$B$777,J$83)+'СЕТ СН'!$H$9+СВЦЭМ!$D$10+'СЕТ СН'!$H$5-'СЕТ СН'!$H$17</f>
        <v>4786.1106040999994</v>
      </c>
      <c r="K107" s="36">
        <f>SUMIFS(СВЦЭМ!$C$34:$C$777,СВЦЭМ!$A$34:$A$777,$A107,СВЦЭМ!$B$34:$B$777,K$83)+'СЕТ СН'!$H$9+СВЦЭМ!$D$10+'СЕТ СН'!$H$5-'СЕТ СН'!$H$17</f>
        <v>4768.03616521</v>
      </c>
      <c r="L107" s="36">
        <f>SUMIFS(СВЦЭМ!$C$34:$C$777,СВЦЭМ!$A$34:$A$777,$A107,СВЦЭМ!$B$34:$B$777,L$83)+'СЕТ СН'!$H$9+СВЦЭМ!$D$10+'СЕТ СН'!$H$5-'СЕТ СН'!$H$17</f>
        <v>4755.6389870899993</v>
      </c>
      <c r="M107" s="36">
        <f>SUMIFS(СВЦЭМ!$C$34:$C$777,СВЦЭМ!$A$34:$A$777,$A107,СВЦЭМ!$B$34:$B$777,M$83)+'СЕТ СН'!$H$9+СВЦЭМ!$D$10+'СЕТ СН'!$H$5-'СЕТ СН'!$H$17</f>
        <v>4770.2566660700004</v>
      </c>
      <c r="N107" s="36">
        <f>SUMIFS(СВЦЭМ!$C$34:$C$777,СВЦЭМ!$A$34:$A$777,$A107,СВЦЭМ!$B$34:$B$777,N$83)+'СЕТ СН'!$H$9+СВЦЭМ!$D$10+'СЕТ СН'!$H$5-'СЕТ СН'!$H$17</f>
        <v>4791.1054740999998</v>
      </c>
      <c r="O107" s="36">
        <f>SUMIFS(СВЦЭМ!$C$34:$C$777,СВЦЭМ!$A$34:$A$777,$A107,СВЦЭМ!$B$34:$B$777,O$83)+'СЕТ СН'!$H$9+СВЦЭМ!$D$10+'СЕТ СН'!$H$5-'СЕТ СН'!$H$17</f>
        <v>4818.1864702499997</v>
      </c>
      <c r="P107" s="36">
        <f>SUMIFS(СВЦЭМ!$C$34:$C$777,СВЦЭМ!$A$34:$A$777,$A107,СВЦЭМ!$B$34:$B$777,P$83)+'СЕТ СН'!$H$9+СВЦЭМ!$D$10+'СЕТ СН'!$H$5-'СЕТ СН'!$H$17</f>
        <v>4834.8613045499997</v>
      </c>
      <c r="Q107" s="36">
        <f>SUMIFS(СВЦЭМ!$C$34:$C$777,СВЦЭМ!$A$34:$A$777,$A107,СВЦЭМ!$B$34:$B$777,Q$83)+'СЕТ СН'!$H$9+СВЦЭМ!$D$10+'СЕТ СН'!$H$5-'СЕТ СН'!$H$17</f>
        <v>4840.1489627800001</v>
      </c>
      <c r="R107" s="36">
        <f>SUMIFS(СВЦЭМ!$C$34:$C$777,СВЦЭМ!$A$34:$A$777,$A107,СВЦЭМ!$B$34:$B$777,R$83)+'СЕТ СН'!$H$9+СВЦЭМ!$D$10+'СЕТ СН'!$H$5-'СЕТ СН'!$H$17</f>
        <v>4829.2274429299996</v>
      </c>
      <c r="S107" s="36">
        <f>SUMIFS(СВЦЭМ!$C$34:$C$777,СВЦЭМ!$A$34:$A$777,$A107,СВЦЭМ!$B$34:$B$777,S$83)+'СЕТ СН'!$H$9+СВЦЭМ!$D$10+'СЕТ СН'!$H$5-'СЕТ СН'!$H$17</f>
        <v>4785.40930166</v>
      </c>
      <c r="T107" s="36">
        <f>SUMIFS(СВЦЭМ!$C$34:$C$777,СВЦЭМ!$A$34:$A$777,$A107,СВЦЭМ!$B$34:$B$777,T$83)+'СЕТ СН'!$H$9+СВЦЭМ!$D$10+'СЕТ СН'!$H$5-'СЕТ СН'!$H$17</f>
        <v>4748.7593511499999</v>
      </c>
      <c r="U107" s="36">
        <f>SUMIFS(СВЦЭМ!$C$34:$C$777,СВЦЭМ!$A$34:$A$777,$A107,СВЦЭМ!$B$34:$B$777,U$83)+'СЕТ СН'!$H$9+СВЦЭМ!$D$10+'СЕТ СН'!$H$5-'СЕТ СН'!$H$17</f>
        <v>4749.2014194399999</v>
      </c>
      <c r="V107" s="36">
        <f>SUMIFS(СВЦЭМ!$C$34:$C$777,СВЦЭМ!$A$34:$A$777,$A107,СВЦЭМ!$B$34:$B$777,V$83)+'СЕТ СН'!$H$9+СВЦЭМ!$D$10+'СЕТ СН'!$H$5-'СЕТ СН'!$H$17</f>
        <v>4766.6228222299997</v>
      </c>
      <c r="W107" s="36">
        <f>SUMIFS(СВЦЭМ!$C$34:$C$777,СВЦЭМ!$A$34:$A$777,$A107,СВЦЭМ!$B$34:$B$777,W$83)+'СЕТ СН'!$H$9+СВЦЭМ!$D$10+'СЕТ СН'!$H$5-'СЕТ СН'!$H$17</f>
        <v>4797.6541531800003</v>
      </c>
      <c r="X107" s="36">
        <f>SUMIFS(СВЦЭМ!$C$34:$C$777,СВЦЭМ!$A$34:$A$777,$A107,СВЦЭМ!$B$34:$B$777,X$83)+'СЕТ СН'!$H$9+СВЦЭМ!$D$10+'СЕТ СН'!$H$5-'СЕТ СН'!$H$17</f>
        <v>4827.01633107</v>
      </c>
      <c r="Y107" s="36">
        <f>SUMIFS(СВЦЭМ!$C$34:$C$777,СВЦЭМ!$A$34:$A$777,$A107,СВЦЭМ!$B$34:$B$777,Y$83)+'СЕТ СН'!$H$9+СВЦЭМ!$D$10+'СЕТ СН'!$H$5-'СЕТ СН'!$H$17</f>
        <v>4851.5366563500002</v>
      </c>
    </row>
    <row r="108" spans="1:25" ht="15.75" x14ac:dyDescent="0.2">
      <c r="A108" s="35">
        <f t="shared" si="2"/>
        <v>43429</v>
      </c>
      <c r="B108" s="36">
        <f>SUMIFS(СВЦЭМ!$C$34:$C$777,СВЦЭМ!$A$34:$A$777,$A108,СВЦЭМ!$B$34:$B$777,B$83)+'СЕТ СН'!$H$9+СВЦЭМ!$D$10+'СЕТ СН'!$H$5-'СЕТ СН'!$H$17</f>
        <v>4868.2431734000002</v>
      </c>
      <c r="C108" s="36">
        <f>SUMIFS(СВЦЭМ!$C$34:$C$777,СВЦЭМ!$A$34:$A$777,$A108,СВЦЭМ!$B$34:$B$777,C$83)+'СЕТ СН'!$H$9+СВЦЭМ!$D$10+'СЕТ СН'!$H$5-'СЕТ СН'!$H$17</f>
        <v>4931.6080788400004</v>
      </c>
      <c r="D108" s="36">
        <f>SUMIFS(СВЦЭМ!$C$34:$C$777,СВЦЭМ!$A$34:$A$777,$A108,СВЦЭМ!$B$34:$B$777,D$83)+'СЕТ СН'!$H$9+СВЦЭМ!$D$10+'СЕТ СН'!$H$5-'СЕТ СН'!$H$17</f>
        <v>5008.2688558199998</v>
      </c>
      <c r="E108" s="36">
        <f>SUMIFS(СВЦЭМ!$C$34:$C$777,СВЦЭМ!$A$34:$A$777,$A108,СВЦЭМ!$B$34:$B$777,E$83)+'СЕТ СН'!$H$9+СВЦЭМ!$D$10+'СЕТ СН'!$H$5-'СЕТ СН'!$H$17</f>
        <v>5004.7745200500003</v>
      </c>
      <c r="F108" s="36">
        <f>SUMIFS(СВЦЭМ!$C$34:$C$777,СВЦЭМ!$A$34:$A$777,$A108,СВЦЭМ!$B$34:$B$777,F$83)+'СЕТ СН'!$H$9+СВЦЭМ!$D$10+'СЕТ СН'!$H$5-'СЕТ СН'!$H$17</f>
        <v>5003.8450444099999</v>
      </c>
      <c r="G108" s="36">
        <f>SUMIFS(СВЦЭМ!$C$34:$C$777,СВЦЭМ!$A$34:$A$777,$A108,СВЦЭМ!$B$34:$B$777,G$83)+'СЕТ СН'!$H$9+СВЦЭМ!$D$10+'СЕТ СН'!$H$5-'СЕТ СН'!$H$17</f>
        <v>5008.7126536400001</v>
      </c>
      <c r="H108" s="36">
        <f>SUMIFS(СВЦЭМ!$C$34:$C$777,СВЦЭМ!$A$34:$A$777,$A108,СВЦЭМ!$B$34:$B$777,H$83)+'СЕТ СН'!$H$9+СВЦЭМ!$D$10+'СЕТ СН'!$H$5-'СЕТ СН'!$H$17</f>
        <v>4985.9611753899999</v>
      </c>
      <c r="I108" s="36">
        <f>SUMIFS(СВЦЭМ!$C$34:$C$777,СВЦЭМ!$A$34:$A$777,$A108,СВЦЭМ!$B$34:$B$777,I$83)+'СЕТ СН'!$H$9+СВЦЭМ!$D$10+'СЕТ СН'!$H$5-'СЕТ СН'!$H$17</f>
        <v>4919.2892689199998</v>
      </c>
      <c r="J108" s="36">
        <f>SUMIFS(СВЦЭМ!$C$34:$C$777,СВЦЭМ!$A$34:$A$777,$A108,СВЦЭМ!$B$34:$B$777,J$83)+'СЕТ СН'!$H$9+СВЦЭМ!$D$10+'СЕТ СН'!$H$5-'СЕТ СН'!$H$17</f>
        <v>4898.2442701299997</v>
      </c>
      <c r="K108" s="36">
        <f>SUMIFS(СВЦЭМ!$C$34:$C$777,СВЦЭМ!$A$34:$A$777,$A108,СВЦЭМ!$B$34:$B$777,K$83)+'СЕТ СН'!$H$9+СВЦЭМ!$D$10+'СЕТ СН'!$H$5-'СЕТ СН'!$H$17</f>
        <v>4834.3835193799996</v>
      </c>
      <c r="L108" s="36">
        <f>SUMIFS(СВЦЭМ!$C$34:$C$777,СВЦЭМ!$A$34:$A$777,$A108,СВЦЭМ!$B$34:$B$777,L$83)+'СЕТ СН'!$H$9+СВЦЭМ!$D$10+'СЕТ СН'!$H$5-'СЕТ СН'!$H$17</f>
        <v>4841.8599675300002</v>
      </c>
      <c r="M108" s="36">
        <f>SUMIFS(СВЦЭМ!$C$34:$C$777,СВЦЭМ!$A$34:$A$777,$A108,СВЦЭМ!$B$34:$B$777,M$83)+'СЕТ СН'!$H$9+СВЦЭМ!$D$10+'СЕТ СН'!$H$5-'СЕТ СН'!$H$17</f>
        <v>4837.6795898099999</v>
      </c>
      <c r="N108" s="36">
        <f>SUMIFS(СВЦЭМ!$C$34:$C$777,СВЦЭМ!$A$34:$A$777,$A108,СВЦЭМ!$B$34:$B$777,N$83)+'СЕТ СН'!$H$9+СВЦЭМ!$D$10+'СЕТ СН'!$H$5-'СЕТ СН'!$H$17</f>
        <v>4849.6081070700002</v>
      </c>
      <c r="O108" s="36">
        <f>SUMIFS(СВЦЭМ!$C$34:$C$777,СВЦЭМ!$A$34:$A$777,$A108,СВЦЭМ!$B$34:$B$777,O$83)+'СЕТ СН'!$H$9+СВЦЭМ!$D$10+'СЕТ СН'!$H$5-'СЕТ СН'!$H$17</f>
        <v>4812.3859992400003</v>
      </c>
      <c r="P108" s="36">
        <f>SUMIFS(СВЦЭМ!$C$34:$C$777,СВЦЭМ!$A$34:$A$777,$A108,СВЦЭМ!$B$34:$B$777,P$83)+'СЕТ СН'!$H$9+СВЦЭМ!$D$10+'СЕТ СН'!$H$5-'СЕТ СН'!$H$17</f>
        <v>4756.5764245</v>
      </c>
      <c r="Q108" s="36">
        <f>SUMIFS(СВЦЭМ!$C$34:$C$777,СВЦЭМ!$A$34:$A$777,$A108,СВЦЭМ!$B$34:$B$777,Q$83)+'СЕТ СН'!$H$9+СВЦЭМ!$D$10+'СЕТ СН'!$H$5-'СЕТ СН'!$H$17</f>
        <v>4744.1679454199993</v>
      </c>
      <c r="R108" s="36">
        <f>SUMIFS(СВЦЭМ!$C$34:$C$777,СВЦЭМ!$A$34:$A$777,$A108,СВЦЭМ!$B$34:$B$777,R$83)+'СЕТ СН'!$H$9+СВЦЭМ!$D$10+'СЕТ СН'!$H$5-'СЕТ СН'!$H$17</f>
        <v>4740.3196870799993</v>
      </c>
      <c r="S108" s="36">
        <f>SUMIFS(СВЦЭМ!$C$34:$C$777,СВЦЭМ!$A$34:$A$777,$A108,СВЦЭМ!$B$34:$B$777,S$83)+'СЕТ СН'!$H$9+СВЦЭМ!$D$10+'СЕТ СН'!$H$5-'СЕТ СН'!$H$17</f>
        <v>4702.8221448699996</v>
      </c>
      <c r="T108" s="36">
        <f>SUMIFS(СВЦЭМ!$C$34:$C$777,СВЦЭМ!$A$34:$A$777,$A108,СВЦЭМ!$B$34:$B$777,T$83)+'СЕТ СН'!$H$9+СВЦЭМ!$D$10+'СЕТ СН'!$H$5-'СЕТ СН'!$H$17</f>
        <v>4655.4196393799994</v>
      </c>
      <c r="U108" s="36">
        <f>SUMIFS(СВЦЭМ!$C$34:$C$777,СВЦЭМ!$A$34:$A$777,$A108,СВЦЭМ!$B$34:$B$777,U$83)+'СЕТ СН'!$H$9+СВЦЭМ!$D$10+'СЕТ СН'!$H$5-'СЕТ СН'!$H$17</f>
        <v>4660.3837208999994</v>
      </c>
      <c r="V108" s="36">
        <f>SUMIFS(СВЦЭМ!$C$34:$C$777,СВЦЭМ!$A$34:$A$777,$A108,СВЦЭМ!$B$34:$B$777,V$83)+'СЕТ СН'!$H$9+СВЦЭМ!$D$10+'СЕТ СН'!$H$5-'СЕТ СН'!$H$17</f>
        <v>4676.5893877399994</v>
      </c>
      <c r="W108" s="36">
        <f>SUMIFS(СВЦЭМ!$C$34:$C$777,СВЦЭМ!$A$34:$A$777,$A108,СВЦЭМ!$B$34:$B$777,W$83)+'СЕТ СН'!$H$9+СВЦЭМ!$D$10+'СЕТ СН'!$H$5-'СЕТ СН'!$H$17</f>
        <v>4690.8628946199997</v>
      </c>
      <c r="X108" s="36">
        <f>SUMIFS(СВЦЭМ!$C$34:$C$777,СВЦЭМ!$A$34:$A$777,$A108,СВЦЭМ!$B$34:$B$777,X$83)+'СЕТ СН'!$H$9+СВЦЭМ!$D$10+'СЕТ СН'!$H$5-'СЕТ СН'!$H$17</f>
        <v>4720.1150965099996</v>
      </c>
      <c r="Y108" s="36">
        <f>SUMIFS(СВЦЭМ!$C$34:$C$777,СВЦЭМ!$A$34:$A$777,$A108,СВЦЭМ!$B$34:$B$777,Y$83)+'СЕТ СН'!$H$9+СВЦЭМ!$D$10+'СЕТ СН'!$H$5-'СЕТ СН'!$H$17</f>
        <v>4813.7600403099996</v>
      </c>
    </row>
    <row r="109" spans="1:25" ht="15.75" x14ac:dyDescent="0.2">
      <c r="A109" s="35">
        <f t="shared" si="2"/>
        <v>43430</v>
      </c>
      <c r="B109" s="36">
        <f>SUMIFS(СВЦЭМ!$C$34:$C$777,СВЦЭМ!$A$34:$A$777,$A109,СВЦЭМ!$B$34:$B$777,B$83)+'СЕТ СН'!$H$9+СВЦЭМ!$D$10+'СЕТ СН'!$H$5-'СЕТ СН'!$H$17</f>
        <v>4871.4215628699994</v>
      </c>
      <c r="C109" s="36">
        <f>SUMIFS(СВЦЭМ!$C$34:$C$777,СВЦЭМ!$A$34:$A$777,$A109,СВЦЭМ!$B$34:$B$777,C$83)+'СЕТ СН'!$H$9+СВЦЭМ!$D$10+'СЕТ СН'!$H$5-'СЕТ СН'!$H$17</f>
        <v>4954.1823817899995</v>
      </c>
      <c r="D109" s="36">
        <f>SUMIFS(СВЦЭМ!$C$34:$C$777,СВЦЭМ!$A$34:$A$777,$A109,СВЦЭМ!$B$34:$B$777,D$83)+'СЕТ СН'!$H$9+СВЦЭМ!$D$10+'СЕТ СН'!$H$5-'СЕТ СН'!$H$17</f>
        <v>5010.8113501500002</v>
      </c>
      <c r="E109" s="36">
        <f>SUMIFS(СВЦЭМ!$C$34:$C$777,СВЦЭМ!$A$34:$A$777,$A109,СВЦЭМ!$B$34:$B$777,E$83)+'СЕТ СН'!$H$9+СВЦЭМ!$D$10+'СЕТ СН'!$H$5-'СЕТ СН'!$H$17</f>
        <v>5008.9034360300002</v>
      </c>
      <c r="F109" s="36">
        <f>SUMIFS(СВЦЭМ!$C$34:$C$777,СВЦЭМ!$A$34:$A$777,$A109,СВЦЭМ!$B$34:$B$777,F$83)+'СЕТ СН'!$H$9+СВЦЭМ!$D$10+'СЕТ СН'!$H$5-'СЕТ СН'!$H$17</f>
        <v>5010.1769602100003</v>
      </c>
      <c r="G109" s="36">
        <f>SUMIFS(СВЦЭМ!$C$34:$C$777,СВЦЭМ!$A$34:$A$777,$A109,СВЦЭМ!$B$34:$B$777,G$83)+'СЕТ СН'!$H$9+СВЦЭМ!$D$10+'СЕТ СН'!$H$5-'СЕТ СН'!$H$17</f>
        <v>5014.4832006999995</v>
      </c>
      <c r="H109" s="36">
        <f>SUMIFS(СВЦЭМ!$C$34:$C$777,СВЦЭМ!$A$34:$A$777,$A109,СВЦЭМ!$B$34:$B$777,H$83)+'СЕТ СН'!$H$9+СВЦЭМ!$D$10+'СЕТ СН'!$H$5-'СЕТ СН'!$H$17</f>
        <v>4956.9119115599997</v>
      </c>
      <c r="I109" s="36">
        <f>SUMIFS(СВЦЭМ!$C$34:$C$777,СВЦЭМ!$A$34:$A$777,$A109,СВЦЭМ!$B$34:$B$777,I$83)+'СЕТ СН'!$H$9+СВЦЭМ!$D$10+'СЕТ СН'!$H$5-'СЕТ СН'!$H$17</f>
        <v>4908.8637785399997</v>
      </c>
      <c r="J109" s="36">
        <f>SUMIFS(СВЦЭМ!$C$34:$C$777,СВЦЭМ!$A$34:$A$777,$A109,СВЦЭМ!$B$34:$B$777,J$83)+'СЕТ СН'!$H$9+СВЦЭМ!$D$10+'СЕТ СН'!$H$5-'СЕТ СН'!$H$17</f>
        <v>4877.9589364200001</v>
      </c>
      <c r="K109" s="36">
        <f>SUMIFS(СВЦЭМ!$C$34:$C$777,СВЦЭМ!$A$34:$A$777,$A109,СВЦЭМ!$B$34:$B$777,K$83)+'СЕТ СН'!$H$9+СВЦЭМ!$D$10+'СЕТ СН'!$H$5-'СЕТ СН'!$H$17</f>
        <v>4853.8208012200002</v>
      </c>
      <c r="L109" s="36">
        <f>SUMIFS(СВЦЭМ!$C$34:$C$777,СВЦЭМ!$A$34:$A$777,$A109,СВЦЭМ!$B$34:$B$777,L$83)+'СЕТ СН'!$H$9+СВЦЭМ!$D$10+'СЕТ СН'!$H$5-'СЕТ СН'!$H$17</f>
        <v>4849.2015876300002</v>
      </c>
      <c r="M109" s="36">
        <f>SUMIFS(СВЦЭМ!$C$34:$C$777,СВЦЭМ!$A$34:$A$777,$A109,СВЦЭМ!$B$34:$B$777,M$83)+'СЕТ СН'!$H$9+СВЦЭМ!$D$10+'СЕТ СН'!$H$5-'СЕТ СН'!$H$17</f>
        <v>4850.4471879399998</v>
      </c>
      <c r="N109" s="36">
        <f>SUMIFS(СВЦЭМ!$C$34:$C$777,СВЦЭМ!$A$34:$A$777,$A109,СВЦЭМ!$B$34:$B$777,N$83)+'СЕТ СН'!$H$9+СВЦЭМ!$D$10+'СЕТ СН'!$H$5-'СЕТ СН'!$H$17</f>
        <v>4844.6037246999995</v>
      </c>
      <c r="O109" s="36">
        <f>SUMIFS(СВЦЭМ!$C$34:$C$777,СВЦЭМ!$A$34:$A$777,$A109,СВЦЭМ!$B$34:$B$777,O$83)+'СЕТ СН'!$H$9+СВЦЭМ!$D$10+'СЕТ СН'!$H$5-'СЕТ СН'!$H$17</f>
        <v>4816.7214001499997</v>
      </c>
      <c r="P109" s="36">
        <f>SUMIFS(СВЦЭМ!$C$34:$C$777,СВЦЭМ!$A$34:$A$777,$A109,СВЦЭМ!$B$34:$B$777,P$83)+'СЕТ СН'!$H$9+СВЦЭМ!$D$10+'СЕТ СН'!$H$5-'СЕТ СН'!$H$17</f>
        <v>4766.13819487</v>
      </c>
      <c r="Q109" s="36">
        <f>SUMIFS(СВЦЭМ!$C$34:$C$777,СВЦЭМ!$A$34:$A$777,$A109,СВЦЭМ!$B$34:$B$777,Q$83)+'СЕТ СН'!$H$9+СВЦЭМ!$D$10+'СЕТ СН'!$H$5-'СЕТ СН'!$H$17</f>
        <v>4755.2460205799998</v>
      </c>
      <c r="R109" s="36">
        <f>SUMIFS(СВЦЭМ!$C$34:$C$777,СВЦЭМ!$A$34:$A$777,$A109,СВЦЭМ!$B$34:$B$777,R$83)+'СЕТ СН'!$H$9+СВЦЭМ!$D$10+'СЕТ СН'!$H$5-'СЕТ СН'!$H$17</f>
        <v>4739.7702851899994</v>
      </c>
      <c r="S109" s="36">
        <f>SUMIFS(СВЦЭМ!$C$34:$C$777,СВЦЭМ!$A$34:$A$777,$A109,СВЦЭМ!$B$34:$B$777,S$83)+'СЕТ СН'!$H$9+СВЦЭМ!$D$10+'СЕТ СН'!$H$5-'СЕТ СН'!$H$17</f>
        <v>4714.3760029899995</v>
      </c>
      <c r="T109" s="36">
        <f>SUMIFS(СВЦЭМ!$C$34:$C$777,СВЦЭМ!$A$34:$A$777,$A109,СВЦЭМ!$B$34:$B$777,T$83)+'СЕТ СН'!$H$9+СВЦЭМ!$D$10+'СЕТ СН'!$H$5-'СЕТ СН'!$H$17</f>
        <v>4693.7238383599997</v>
      </c>
      <c r="U109" s="36">
        <f>SUMIFS(СВЦЭМ!$C$34:$C$777,СВЦЭМ!$A$34:$A$777,$A109,СВЦЭМ!$B$34:$B$777,U$83)+'СЕТ СН'!$H$9+СВЦЭМ!$D$10+'СЕТ СН'!$H$5-'СЕТ СН'!$H$17</f>
        <v>4685.4109851399999</v>
      </c>
      <c r="V109" s="36">
        <f>SUMIFS(СВЦЭМ!$C$34:$C$777,СВЦЭМ!$A$34:$A$777,$A109,СВЦЭМ!$B$34:$B$777,V$83)+'СЕТ СН'!$H$9+СВЦЭМ!$D$10+'СЕТ СН'!$H$5-'СЕТ СН'!$H$17</f>
        <v>4698.1747697599994</v>
      </c>
      <c r="W109" s="36">
        <f>SUMIFS(СВЦЭМ!$C$34:$C$777,СВЦЭМ!$A$34:$A$777,$A109,СВЦЭМ!$B$34:$B$777,W$83)+'СЕТ СН'!$H$9+СВЦЭМ!$D$10+'СЕТ СН'!$H$5-'СЕТ СН'!$H$17</f>
        <v>4726.3106448600001</v>
      </c>
      <c r="X109" s="36">
        <f>SUMIFS(СВЦЭМ!$C$34:$C$777,СВЦЭМ!$A$34:$A$777,$A109,СВЦЭМ!$B$34:$B$777,X$83)+'СЕТ СН'!$H$9+СВЦЭМ!$D$10+'СЕТ СН'!$H$5-'СЕТ СН'!$H$17</f>
        <v>4755.8674482400002</v>
      </c>
      <c r="Y109" s="36">
        <f>SUMIFS(СВЦЭМ!$C$34:$C$777,СВЦЭМ!$A$34:$A$777,$A109,СВЦЭМ!$B$34:$B$777,Y$83)+'СЕТ СН'!$H$9+СВЦЭМ!$D$10+'СЕТ СН'!$H$5-'СЕТ СН'!$H$17</f>
        <v>4853.4050886799996</v>
      </c>
    </row>
    <row r="110" spans="1:25" ht="15.75" x14ac:dyDescent="0.2">
      <c r="A110" s="35">
        <f t="shared" si="2"/>
        <v>43431</v>
      </c>
      <c r="B110" s="36">
        <f>SUMIFS(СВЦЭМ!$C$34:$C$777,СВЦЭМ!$A$34:$A$777,$A110,СВЦЭМ!$B$34:$B$777,B$83)+'СЕТ СН'!$H$9+СВЦЭМ!$D$10+'СЕТ СН'!$H$5-'СЕТ СН'!$H$17</f>
        <v>4914.4800417500001</v>
      </c>
      <c r="C110" s="36">
        <f>SUMIFS(СВЦЭМ!$C$34:$C$777,СВЦЭМ!$A$34:$A$777,$A110,СВЦЭМ!$B$34:$B$777,C$83)+'СЕТ СН'!$H$9+СВЦЭМ!$D$10+'СЕТ СН'!$H$5-'СЕТ СН'!$H$17</f>
        <v>4960.8770755699998</v>
      </c>
      <c r="D110" s="36">
        <f>SUMIFS(СВЦЭМ!$C$34:$C$777,СВЦЭМ!$A$34:$A$777,$A110,СВЦЭМ!$B$34:$B$777,D$83)+'СЕТ СН'!$H$9+СВЦЭМ!$D$10+'СЕТ СН'!$H$5-'СЕТ СН'!$H$17</f>
        <v>5011.2708385599999</v>
      </c>
      <c r="E110" s="36">
        <f>SUMIFS(СВЦЭМ!$C$34:$C$777,СВЦЭМ!$A$34:$A$777,$A110,СВЦЭМ!$B$34:$B$777,E$83)+'СЕТ СН'!$H$9+СВЦЭМ!$D$10+'СЕТ СН'!$H$5-'СЕТ СН'!$H$17</f>
        <v>5009.1426328400003</v>
      </c>
      <c r="F110" s="36">
        <f>SUMIFS(СВЦЭМ!$C$34:$C$777,СВЦЭМ!$A$34:$A$777,$A110,СВЦЭМ!$B$34:$B$777,F$83)+'СЕТ СН'!$H$9+СВЦЭМ!$D$10+'СЕТ СН'!$H$5-'СЕТ СН'!$H$17</f>
        <v>5009.92788311</v>
      </c>
      <c r="G110" s="36">
        <f>SUMIFS(СВЦЭМ!$C$34:$C$777,СВЦЭМ!$A$34:$A$777,$A110,СВЦЭМ!$B$34:$B$777,G$83)+'СЕТ СН'!$H$9+СВЦЭМ!$D$10+'СЕТ СН'!$H$5-'СЕТ СН'!$H$17</f>
        <v>5010.8042292500004</v>
      </c>
      <c r="H110" s="36">
        <f>SUMIFS(СВЦЭМ!$C$34:$C$777,СВЦЭМ!$A$34:$A$777,$A110,СВЦЭМ!$B$34:$B$777,H$83)+'СЕТ СН'!$H$9+СВЦЭМ!$D$10+'СЕТ СН'!$H$5-'СЕТ СН'!$H$17</f>
        <v>4958.0545776600002</v>
      </c>
      <c r="I110" s="36">
        <f>SUMIFS(СВЦЭМ!$C$34:$C$777,СВЦЭМ!$A$34:$A$777,$A110,СВЦЭМ!$B$34:$B$777,I$83)+'СЕТ СН'!$H$9+СВЦЭМ!$D$10+'СЕТ СН'!$H$5-'СЕТ СН'!$H$17</f>
        <v>4943.6111935899999</v>
      </c>
      <c r="J110" s="36">
        <f>SUMIFS(СВЦЭМ!$C$34:$C$777,СВЦЭМ!$A$34:$A$777,$A110,СВЦЭМ!$B$34:$B$777,J$83)+'СЕТ СН'!$H$9+СВЦЭМ!$D$10+'СЕТ СН'!$H$5-'СЕТ СН'!$H$17</f>
        <v>4901.7496407400004</v>
      </c>
      <c r="K110" s="36">
        <f>SUMIFS(СВЦЭМ!$C$34:$C$777,СВЦЭМ!$A$34:$A$777,$A110,СВЦЭМ!$B$34:$B$777,K$83)+'СЕТ СН'!$H$9+СВЦЭМ!$D$10+'СЕТ СН'!$H$5-'СЕТ СН'!$H$17</f>
        <v>4886.6434704699996</v>
      </c>
      <c r="L110" s="36">
        <f>SUMIFS(СВЦЭМ!$C$34:$C$777,СВЦЭМ!$A$34:$A$777,$A110,СВЦЭМ!$B$34:$B$777,L$83)+'СЕТ СН'!$H$9+СВЦЭМ!$D$10+'СЕТ СН'!$H$5-'СЕТ СН'!$H$17</f>
        <v>4889.8801148900002</v>
      </c>
      <c r="M110" s="36">
        <f>SUMIFS(СВЦЭМ!$C$34:$C$777,СВЦЭМ!$A$34:$A$777,$A110,СВЦЭМ!$B$34:$B$777,M$83)+'СЕТ СН'!$H$9+СВЦЭМ!$D$10+'СЕТ СН'!$H$5-'СЕТ СН'!$H$17</f>
        <v>4901.7471864899999</v>
      </c>
      <c r="N110" s="36">
        <f>SUMIFS(СВЦЭМ!$C$34:$C$777,СВЦЭМ!$A$34:$A$777,$A110,СВЦЭМ!$B$34:$B$777,N$83)+'СЕТ СН'!$H$9+СВЦЭМ!$D$10+'СЕТ СН'!$H$5-'СЕТ СН'!$H$17</f>
        <v>4869.24576015</v>
      </c>
      <c r="O110" s="36">
        <f>SUMIFS(СВЦЭМ!$C$34:$C$777,СВЦЭМ!$A$34:$A$777,$A110,СВЦЭМ!$B$34:$B$777,O$83)+'СЕТ СН'!$H$9+СВЦЭМ!$D$10+'СЕТ СН'!$H$5-'СЕТ СН'!$H$17</f>
        <v>4812.9894255999998</v>
      </c>
      <c r="P110" s="36">
        <f>SUMIFS(СВЦЭМ!$C$34:$C$777,СВЦЭМ!$A$34:$A$777,$A110,СВЦЭМ!$B$34:$B$777,P$83)+'СЕТ СН'!$H$9+СВЦЭМ!$D$10+'СЕТ СН'!$H$5-'СЕТ СН'!$H$17</f>
        <v>4753.4052370399995</v>
      </c>
      <c r="Q110" s="36">
        <f>SUMIFS(СВЦЭМ!$C$34:$C$777,СВЦЭМ!$A$34:$A$777,$A110,СВЦЭМ!$B$34:$B$777,Q$83)+'СЕТ СН'!$H$9+СВЦЭМ!$D$10+'СЕТ СН'!$H$5-'СЕТ СН'!$H$17</f>
        <v>4739.2644621999998</v>
      </c>
      <c r="R110" s="36">
        <f>SUMIFS(СВЦЭМ!$C$34:$C$777,СВЦЭМ!$A$34:$A$777,$A110,СВЦЭМ!$B$34:$B$777,R$83)+'СЕТ СН'!$H$9+СВЦЭМ!$D$10+'СЕТ СН'!$H$5-'СЕТ СН'!$H$17</f>
        <v>4749.0832952299997</v>
      </c>
      <c r="S110" s="36">
        <f>SUMIFS(СВЦЭМ!$C$34:$C$777,СВЦЭМ!$A$34:$A$777,$A110,СВЦЭМ!$B$34:$B$777,S$83)+'СЕТ СН'!$H$9+СВЦЭМ!$D$10+'СЕТ СН'!$H$5-'СЕТ СН'!$H$17</f>
        <v>4724.32562229</v>
      </c>
      <c r="T110" s="36">
        <f>SUMIFS(СВЦЭМ!$C$34:$C$777,СВЦЭМ!$A$34:$A$777,$A110,СВЦЭМ!$B$34:$B$777,T$83)+'СЕТ СН'!$H$9+СВЦЭМ!$D$10+'СЕТ СН'!$H$5-'СЕТ СН'!$H$17</f>
        <v>4679.2643050099996</v>
      </c>
      <c r="U110" s="36">
        <f>SUMIFS(СВЦЭМ!$C$34:$C$777,СВЦЭМ!$A$34:$A$777,$A110,СВЦЭМ!$B$34:$B$777,U$83)+'СЕТ СН'!$H$9+СВЦЭМ!$D$10+'СЕТ СН'!$H$5-'СЕТ СН'!$H$17</f>
        <v>4687.7954395899997</v>
      </c>
      <c r="V110" s="36">
        <f>SUMIFS(СВЦЭМ!$C$34:$C$777,СВЦЭМ!$A$34:$A$777,$A110,СВЦЭМ!$B$34:$B$777,V$83)+'СЕТ СН'!$H$9+СВЦЭМ!$D$10+'СЕТ СН'!$H$5-'СЕТ СН'!$H$17</f>
        <v>4703.6043590899999</v>
      </c>
      <c r="W110" s="36">
        <f>SUMIFS(СВЦЭМ!$C$34:$C$777,СВЦЭМ!$A$34:$A$777,$A110,СВЦЭМ!$B$34:$B$777,W$83)+'СЕТ СН'!$H$9+СВЦЭМ!$D$10+'СЕТ СН'!$H$5-'СЕТ СН'!$H$17</f>
        <v>4714.8337383199996</v>
      </c>
      <c r="X110" s="36">
        <f>SUMIFS(СВЦЭМ!$C$34:$C$777,СВЦЭМ!$A$34:$A$777,$A110,СВЦЭМ!$B$34:$B$777,X$83)+'СЕТ СН'!$H$9+СВЦЭМ!$D$10+'СЕТ СН'!$H$5-'СЕТ СН'!$H$17</f>
        <v>4738.4021682100001</v>
      </c>
      <c r="Y110" s="36">
        <f>SUMIFS(СВЦЭМ!$C$34:$C$777,СВЦЭМ!$A$34:$A$777,$A110,СВЦЭМ!$B$34:$B$777,Y$83)+'СЕТ СН'!$H$9+СВЦЭМ!$D$10+'СЕТ СН'!$H$5-'СЕТ СН'!$H$17</f>
        <v>4821.0317836900003</v>
      </c>
    </row>
    <row r="111" spans="1:25" ht="15.75" x14ac:dyDescent="0.2">
      <c r="A111" s="35">
        <f t="shared" si="2"/>
        <v>43432</v>
      </c>
      <c r="B111" s="36">
        <f>SUMIFS(СВЦЭМ!$C$34:$C$777,СВЦЭМ!$A$34:$A$777,$A111,СВЦЭМ!$B$34:$B$777,B$83)+'СЕТ СН'!$H$9+СВЦЭМ!$D$10+'СЕТ СН'!$H$5-'СЕТ СН'!$H$17</f>
        <v>4933.2340261700001</v>
      </c>
      <c r="C111" s="36">
        <f>SUMIFS(СВЦЭМ!$C$34:$C$777,СВЦЭМ!$A$34:$A$777,$A111,СВЦЭМ!$B$34:$B$777,C$83)+'СЕТ СН'!$H$9+СВЦЭМ!$D$10+'СЕТ СН'!$H$5-'СЕТ СН'!$H$17</f>
        <v>4993.2975421599995</v>
      </c>
      <c r="D111" s="36">
        <f>SUMIFS(СВЦЭМ!$C$34:$C$777,СВЦЭМ!$A$34:$A$777,$A111,СВЦЭМ!$B$34:$B$777,D$83)+'СЕТ СН'!$H$9+СВЦЭМ!$D$10+'СЕТ СН'!$H$5-'СЕТ СН'!$H$17</f>
        <v>5022.4790935000001</v>
      </c>
      <c r="E111" s="36">
        <f>SUMIFS(СВЦЭМ!$C$34:$C$777,СВЦЭМ!$A$34:$A$777,$A111,СВЦЭМ!$B$34:$B$777,E$83)+'СЕТ СН'!$H$9+СВЦЭМ!$D$10+'СЕТ СН'!$H$5-'СЕТ СН'!$H$17</f>
        <v>5067.4755218</v>
      </c>
      <c r="F111" s="36">
        <f>SUMIFS(СВЦЭМ!$C$34:$C$777,СВЦЭМ!$A$34:$A$777,$A111,СВЦЭМ!$B$34:$B$777,F$83)+'СЕТ СН'!$H$9+СВЦЭМ!$D$10+'СЕТ СН'!$H$5-'СЕТ СН'!$H$17</f>
        <v>5116.2422252400002</v>
      </c>
      <c r="G111" s="36">
        <f>SUMIFS(СВЦЭМ!$C$34:$C$777,СВЦЭМ!$A$34:$A$777,$A111,СВЦЭМ!$B$34:$B$777,G$83)+'СЕТ СН'!$H$9+СВЦЭМ!$D$10+'СЕТ СН'!$H$5-'СЕТ СН'!$H$17</f>
        <v>5084.5583524499998</v>
      </c>
      <c r="H111" s="36">
        <f>SUMIFS(СВЦЭМ!$C$34:$C$777,СВЦЭМ!$A$34:$A$777,$A111,СВЦЭМ!$B$34:$B$777,H$83)+'СЕТ СН'!$H$9+СВЦЭМ!$D$10+'СЕТ СН'!$H$5-'СЕТ СН'!$H$17</f>
        <v>4996.8203938799998</v>
      </c>
      <c r="I111" s="36">
        <f>SUMIFS(СВЦЭМ!$C$34:$C$777,СВЦЭМ!$A$34:$A$777,$A111,СВЦЭМ!$B$34:$B$777,I$83)+'СЕТ СН'!$H$9+СВЦЭМ!$D$10+'СЕТ СН'!$H$5-'СЕТ СН'!$H$17</f>
        <v>4929.5982261999998</v>
      </c>
      <c r="J111" s="36">
        <f>SUMIFS(СВЦЭМ!$C$34:$C$777,СВЦЭМ!$A$34:$A$777,$A111,СВЦЭМ!$B$34:$B$777,J$83)+'СЕТ СН'!$H$9+СВЦЭМ!$D$10+'СЕТ СН'!$H$5-'СЕТ СН'!$H$17</f>
        <v>4909.5069844500003</v>
      </c>
      <c r="K111" s="36">
        <f>SUMIFS(СВЦЭМ!$C$34:$C$777,СВЦЭМ!$A$34:$A$777,$A111,СВЦЭМ!$B$34:$B$777,K$83)+'СЕТ СН'!$H$9+СВЦЭМ!$D$10+'СЕТ СН'!$H$5-'СЕТ СН'!$H$17</f>
        <v>4903.6377912899998</v>
      </c>
      <c r="L111" s="36">
        <f>SUMIFS(СВЦЭМ!$C$34:$C$777,СВЦЭМ!$A$34:$A$777,$A111,СВЦЭМ!$B$34:$B$777,L$83)+'СЕТ СН'!$H$9+СВЦЭМ!$D$10+'СЕТ СН'!$H$5-'СЕТ СН'!$H$17</f>
        <v>4900.5114740700001</v>
      </c>
      <c r="M111" s="36">
        <f>SUMIFS(СВЦЭМ!$C$34:$C$777,СВЦЭМ!$A$34:$A$777,$A111,СВЦЭМ!$B$34:$B$777,M$83)+'СЕТ СН'!$H$9+СВЦЭМ!$D$10+'СЕТ СН'!$H$5-'СЕТ СН'!$H$17</f>
        <v>4896.6253715499997</v>
      </c>
      <c r="N111" s="36">
        <f>SUMIFS(СВЦЭМ!$C$34:$C$777,СВЦЭМ!$A$34:$A$777,$A111,СВЦЭМ!$B$34:$B$777,N$83)+'СЕТ СН'!$H$9+СВЦЭМ!$D$10+'СЕТ СН'!$H$5-'СЕТ СН'!$H$17</f>
        <v>4864.6478632600001</v>
      </c>
      <c r="O111" s="36">
        <f>SUMIFS(СВЦЭМ!$C$34:$C$777,СВЦЭМ!$A$34:$A$777,$A111,СВЦЭМ!$B$34:$B$777,O$83)+'СЕТ СН'!$H$9+СВЦЭМ!$D$10+'СЕТ СН'!$H$5-'СЕТ СН'!$H$17</f>
        <v>4830.2253487899998</v>
      </c>
      <c r="P111" s="36">
        <f>SUMIFS(СВЦЭМ!$C$34:$C$777,СВЦЭМ!$A$34:$A$777,$A111,СВЦЭМ!$B$34:$B$777,P$83)+'СЕТ СН'!$H$9+СВЦЭМ!$D$10+'СЕТ СН'!$H$5-'СЕТ СН'!$H$17</f>
        <v>4765.7834921699996</v>
      </c>
      <c r="Q111" s="36">
        <f>SUMIFS(СВЦЭМ!$C$34:$C$777,СВЦЭМ!$A$34:$A$777,$A111,СВЦЭМ!$B$34:$B$777,Q$83)+'СЕТ СН'!$H$9+СВЦЭМ!$D$10+'СЕТ СН'!$H$5-'СЕТ СН'!$H$17</f>
        <v>4752.7950142599993</v>
      </c>
      <c r="R111" s="36">
        <f>SUMIFS(СВЦЭМ!$C$34:$C$777,СВЦЭМ!$A$34:$A$777,$A111,СВЦЭМ!$B$34:$B$777,R$83)+'СЕТ СН'!$H$9+СВЦЭМ!$D$10+'СЕТ СН'!$H$5-'СЕТ СН'!$H$17</f>
        <v>4739.5062560199995</v>
      </c>
      <c r="S111" s="36">
        <f>SUMIFS(СВЦЭМ!$C$34:$C$777,СВЦЭМ!$A$34:$A$777,$A111,СВЦЭМ!$B$34:$B$777,S$83)+'СЕТ СН'!$H$9+СВЦЭМ!$D$10+'СЕТ СН'!$H$5-'СЕТ СН'!$H$17</f>
        <v>4707.9964800299995</v>
      </c>
      <c r="T111" s="36">
        <f>SUMIFS(СВЦЭМ!$C$34:$C$777,СВЦЭМ!$A$34:$A$777,$A111,СВЦЭМ!$B$34:$B$777,T$83)+'СЕТ СН'!$H$9+СВЦЭМ!$D$10+'СЕТ СН'!$H$5-'СЕТ СН'!$H$17</f>
        <v>4676.4877950499995</v>
      </c>
      <c r="U111" s="36">
        <f>SUMIFS(СВЦЭМ!$C$34:$C$777,СВЦЭМ!$A$34:$A$777,$A111,СВЦЭМ!$B$34:$B$777,U$83)+'СЕТ СН'!$H$9+СВЦЭМ!$D$10+'СЕТ СН'!$H$5-'СЕТ СН'!$H$17</f>
        <v>4674.27138311</v>
      </c>
      <c r="V111" s="36">
        <f>SUMIFS(СВЦЭМ!$C$34:$C$777,СВЦЭМ!$A$34:$A$777,$A111,СВЦЭМ!$B$34:$B$777,V$83)+'СЕТ СН'!$H$9+СВЦЭМ!$D$10+'СЕТ СН'!$H$5-'СЕТ СН'!$H$17</f>
        <v>4695.7517448899998</v>
      </c>
      <c r="W111" s="36">
        <f>SUMIFS(СВЦЭМ!$C$34:$C$777,СВЦЭМ!$A$34:$A$777,$A111,СВЦЭМ!$B$34:$B$777,W$83)+'СЕТ СН'!$H$9+СВЦЭМ!$D$10+'СЕТ СН'!$H$5-'СЕТ СН'!$H$17</f>
        <v>4727.2642983599999</v>
      </c>
      <c r="X111" s="36">
        <f>SUMIFS(СВЦЭМ!$C$34:$C$777,СВЦЭМ!$A$34:$A$777,$A111,СВЦЭМ!$B$34:$B$777,X$83)+'СЕТ СН'!$H$9+СВЦЭМ!$D$10+'СЕТ СН'!$H$5-'СЕТ СН'!$H$17</f>
        <v>4757.5746647199994</v>
      </c>
      <c r="Y111" s="36">
        <f>SUMIFS(СВЦЭМ!$C$34:$C$777,СВЦЭМ!$A$34:$A$777,$A111,СВЦЭМ!$B$34:$B$777,Y$83)+'СЕТ СН'!$H$9+СВЦЭМ!$D$10+'СЕТ СН'!$H$5-'СЕТ СН'!$H$17</f>
        <v>4842.7564293899995</v>
      </c>
    </row>
    <row r="112" spans="1:25" ht="15.75" x14ac:dyDescent="0.2">
      <c r="A112" s="35">
        <f t="shared" si="2"/>
        <v>43433</v>
      </c>
      <c r="B112" s="36">
        <f>SUMIFS(СВЦЭМ!$C$34:$C$777,СВЦЭМ!$A$34:$A$777,$A112,СВЦЭМ!$B$34:$B$777,B$83)+'СЕТ СН'!$H$9+СВЦЭМ!$D$10+'СЕТ СН'!$H$5-'СЕТ СН'!$H$17</f>
        <v>4926.6930757500004</v>
      </c>
      <c r="C112" s="36">
        <f>SUMIFS(СВЦЭМ!$C$34:$C$777,СВЦЭМ!$A$34:$A$777,$A112,СВЦЭМ!$B$34:$B$777,C$83)+'СЕТ СН'!$H$9+СВЦЭМ!$D$10+'СЕТ СН'!$H$5-'СЕТ СН'!$H$17</f>
        <v>5025.7060346999997</v>
      </c>
      <c r="D112" s="36">
        <f>SUMIFS(СВЦЭМ!$C$34:$C$777,СВЦЭМ!$A$34:$A$777,$A112,СВЦЭМ!$B$34:$B$777,D$83)+'СЕТ СН'!$H$9+СВЦЭМ!$D$10+'СЕТ СН'!$H$5-'СЕТ СН'!$H$17</f>
        <v>5091.7912001100003</v>
      </c>
      <c r="E112" s="36">
        <f>SUMIFS(СВЦЭМ!$C$34:$C$777,СВЦЭМ!$A$34:$A$777,$A112,СВЦЭМ!$B$34:$B$777,E$83)+'СЕТ СН'!$H$9+СВЦЭМ!$D$10+'СЕТ СН'!$H$5-'СЕТ СН'!$H$17</f>
        <v>5096.5323747100001</v>
      </c>
      <c r="F112" s="36">
        <f>SUMIFS(СВЦЭМ!$C$34:$C$777,СВЦЭМ!$A$34:$A$777,$A112,СВЦЭМ!$B$34:$B$777,F$83)+'СЕТ СН'!$H$9+СВЦЭМ!$D$10+'СЕТ СН'!$H$5-'СЕТ СН'!$H$17</f>
        <v>5092.7663652500005</v>
      </c>
      <c r="G112" s="36">
        <f>SUMIFS(СВЦЭМ!$C$34:$C$777,СВЦЭМ!$A$34:$A$777,$A112,СВЦЭМ!$B$34:$B$777,G$83)+'СЕТ СН'!$H$9+СВЦЭМ!$D$10+'СЕТ СН'!$H$5-'СЕТ СН'!$H$17</f>
        <v>5067.6132573900004</v>
      </c>
      <c r="H112" s="36">
        <f>SUMIFS(СВЦЭМ!$C$34:$C$777,СВЦЭМ!$A$34:$A$777,$A112,СВЦЭМ!$B$34:$B$777,H$83)+'СЕТ СН'!$H$9+СВЦЭМ!$D$10+'СЕТ СН'!$H$5-'СЕТ СН'!$H$17</f>
        <v>4987.4909217200002</v>
      </c>
      <c r="I112" s="36">
        <f>SUMIFS(СВЦЭМ!$C$34:$C$777,СВЦЭМ!$A$34:$A$777,$A112,СВЦЭМ!$B$34:$B$777,I$83)+'СЕТ СН'!$H$9+СВЦЭМ!$D$10+'СЕТ СН'!$H$5-'СЕТ СН'!$H$17</f>
        <v>4938.4556916800002</v>
      </c>
      <c r="J112" s="36">
        <f>SUMIFS(СВЦЭМ!$C$34:$C$777,СВЦЭМ!$A$34:$A$777,$A112,СВЦЭМ!$B$34:$B$777,J$83)+'СЕТ СН'!$H$9+СВЦЭМ!$D$10+'СЕТ СН'!$H$5-'СЕТ СН'!$H$17</f>
        <v>4887.6175604499995</v>
      </c>
      <c r="K112" s="36">
        <f>SUMIFS(СВЦЭМ!$C$34:$C$777,СВЦЭМ!$A$34:$A$777,$A112,СВЦЭМ!$B$34:$B$777,K$83)+'СЕТ СН'!$H$9+СВЦЭМ!$D$10+'СЕТ СН'!$H$5-'СЕТ СН'!$H$17</f>
        <v>4865.3060507999999</v>
      </c>
      <c r="L112" s="36">
        <f>SUMIFS(СВЦЭМ!$C$34:$C$777,СВЦЭМ!$A$34:$A$777,$A112,СВЦЭМ!$B$34:$B$777,L$83)+'СЕТ СН'!$H$9+СВЦЭМ!$D$10+'СЕТ СН'!$H$5-'СЕТ СН'!$H$17</f>
        <v>4863.1540724799997</v>
      </c>
      <c r="M112" s="36">
        <f>SUMIFS(СВЦЭМ!$C$34:$C$777,СВЦЭМ!$A$34:$A$777,$A112,СВЦЭМ!$B$34:$B$777,M$83)+'СЕТ СН'!$H$9+СВЦЭМ!$D$10+'СЕТ СН'!$H$5-'СЕТ СН'!$H$17</f>
        <v>4869.02715919</v>
      </c>
      <c r="N112" s="36">
        <f>SUMIFS(СВЦЭМ!$C$34:$C$777,СВЦЭМ!$A$34:$A$777,$A112,СВЦЭМ!$B$34:$B$777,N$83)+'СЕТ СН'!$H$9+СВЦЭМ!$D$10+'СЕТ СН'!$H$5-'СЕТ СН'!$H$17</f>
        <v>4843.1803922700001</v>
      </c>
      <c r="O112" s="36">
        <f>SUMIFS(СВЦЭМ!$C$34:$C$777,СВЦЭМ!$A$34:$A$777,$A112,СВЦЭМ!$B$34:$B$777,O$83)+'СЕТ СН'!$H$9+СВЦЭМ!$D$10+'СЕТ СН'!$H$5-'СЕТ СН'!$H$17</f>
        <v>4814.9876155000002</v>
      </c>
      <c r="P112" s="36">
        <f>SUMIFS(СВЦЭМ!$C$34:$C$777,СВЦЭМ!$A$34:$A$777,$A112,СВЦЭМ!$B$34:$B$777,P$83)+'СЕТ СН'!$H$9+СВЦЭМ!$D$10+'СЕТ СН'!$H$5-'СЕТ СН'!$H$17</f>
        <v>4764.3808752300001</v>
      </c>
      <c r="Q112" s="36">
        <f>SUMIFS(СВЦЭМ!$C$34:$C$777,СВЦЭМ!$A$34:$A$777,$A112,СВЦЭМ!$B$34:$B$777,Q$83)+'СЕТ СН'!$H$9+СВЦЭМ!$D$10+'СЕТ СН'!$H$5-'СЕТ СН'!$H$17</f>
        <v>4745.94942171</v>
      </c>
      <c r="R112" s="36">
        <f>SUMIFS(СВЦЭМ!$C$34:$C$777,СВЦЭМ!$A$34:$A$777,$A112,СВЦЭМ!$B$34:$B$777,R$83)+'СЕТ СН'!$H$9+СВЦЭМ!$D$10+'СЕТ СН'!$H$5-'СЕТ СН'!$H$17</f>
        <v>4740.6693259099993</v>
      </c>
      <c r="S112" s="36">
        <f>SUMIFS(СВЦЭМ!$C$34:$C$777,СВЦЭМ!$A$34:$A$777,$A112,СВЦЭМ!$B$34:$B$777,S$83)+'СЕТ СН'!$H$9+СВЦЭМ!$D$10+'СЕТ СН'!$H$5-'СЕТ СН'!$H$17</f>
        <v>4702.1323331399999</v>
      </c>
      <c r="T112" s="36">
        <f>SUMIFS(СВЦЭМ!$C$34:$C$777,СВЦЭМ!$A$34:$A$777,$A112,СВЦЭМ!$B$34:$B$777,T$83)+'СЕТ СН'!$H$9+СВЦЭМ!$D$10+'СЕТ СН'!$H$5-'СЕТ СН'!$H$17</f>
        <v>4668.0668906999999</v>
      </c>
      <c r="U112" s="36">
        <f>SUMIFS(СВЦЭМ!$C$34:$C$777,СВЦЭМ!$A$34:$A$777,$A112,СВЦЭМ!$B$34:$B$777,U$83)+'СЕТ СН'!$H$9+СВЦЭМ!$D$10+'СЕТ СН'!$H$5-'СЕТ СН'!$H$17</f>
        <v>4684.8887658200001</v>
      </c>
      <c r="V112" s="36">
        <f>SUMIFS(СВЦЭМ!$C$34:$C$777,СВЦЭМ!$A$34:$A$777,$A112,СВЦЭМ!$B$34:$B$777,V$83)+'СЕТ СН'!$H$9+СВЦЭМ!$D$10+'СЕТ СН'!$H$5-'СЕТ СН'!$H$17</f>
        <v>4701.5049499199995</v>
      </c>
      <c r="W112" s="36">
        <f>SUMIFS(СВЦЭМ!$C$34:$C$777,СВЦЭМ!$A$34:$A$777,$A112,СВЦЭМ!$B$34:$B$777,W$83)+'СЕТ СН'!$H$9+СВЦЭМ!$D$10+'СЕТ СН'!$H$5-'СЕТ СН'!$H$17</f>
        <v>4727.1435880399995</v>
      </c>
      <c r="X112" s="36">
        <f>SUMIFS(СВЦЭМ!$C$34:$C$777,СВЦЭМ!$A$34:$A$777,$A112,СВЦЭМ!$B$34:$B$777,X$83)+'СЕТ СН'!$H$9+СВЦЭМ!$D$10+'СЕТ СН'!$H$5-'СЕТ СН'!$H$17</f>
        <v>4760.9865912099995</v>
      </c>
      <c r="Y112" s="36">
        <f>SUMIFS(СВЦЭМ!$C$34:$C$777,СВЦЭМ!$A$34:$A$777,$A112,СВЦЭМ!$B$34:$B$777,Y$83)+'СЕТ СН'!$H$9+СВЦЭМ!$D$10+'СЕТ СН'!$H$5-'СЕТ СН'!$H$17</f>
        <v>4839.6060325099997</v>
      </c>
    </row>
    <row r="113" spans="1:27" ht="15.75" x14ac:dyDescent="0.2">
      <c r="A113" s="35">
        <f t="shared" si="2"/>
        <v>43434</v>
      </c>
      <c r="B113" s="36">
        <f>SUMIFS(СВЦЭМ!$C$34:$C$777,СВЦЭМ!$A$34:$A$777,$A113,СВЦЭМ!$B$34:$B$777,B$83)+'СЕТ СН'!$H$9+СВЦЭМ!$D$10+'СЕТ СН'!$H$5-'СЕТ СН'!$H$17</f>
        <v>4905.4725552199998</v>
      </c>
      <c r="C113" s="36">
        <f>SUMIFS(СВЦЭМ!$C$34:$C$777,СВЦЭМ!$A$34:$A$777,$A113,СВЦЭМ!$B$34:$B$777,C$83)+'СЕТ СН'!$H$9+СВЦЭМ!$D$10+'СЕТ СН'!$H$5-'СЕТ СН'!$H$17</f>
        <v>4981.2460815599998</v>
      </c>
      <c r="D113" s="36">
        <f>SUMIFS(СВЦЭМ!$C$34:$C$777,СВЦЭМ!$A$34:$A$777,$A113,СВЦЭМ!$B$34:$B$777,D$83)+'СЕТ СН'!$H$9+СВЦЭМ!$D$10+'СЕТ СН'!$H$5-'СЕТ СН'!$H$17</f>
        <v>5021.37386444</v>
      </c>
      <c r="E113" s="36">
        <f>SUMIFS(СВЦЭМ!$C$34:$C$777,СВЦЭМ!$A$34:$A$777,$A113,СВЦЭМ!$B$34:$B$777,E$83)+'СЕТ СН'!$H$9+СВЦЭМ!$D$10+'СЕТ СН'!$H$5-'СЕТ СН'!$H$17</f>
        <v>5100.4531156000003</v>
      </c>
      <c r="F113" s="36">
        <f>SUMIFS(СВЦЭМ!$C$34:$C$777,СВЦЭМ!$A$34:$A$777,$A113,СВЦЭМ!$B$34:$B$777,F$83)+'СЕТ СН'!$H$9+СВЦЭМ!$D$10+'СЕТ СН'!$H$5-'СЕТ СН'!$H$17</f>
        <v>5064.9242787800003</v>
      </c>
      <c r="G113" s="36">
        <f>SUMIFS(СВЦЭМ!$C$34:$C$777,СВЦЭМ!$A$34:$A$777,$A113,СВЦЭМ!$B$34:$B$777,G$83)+'СЕТ СН'!$H$9+СВЦЭМ!$D$10+'СЕТ СН'!$H$5-'СЕТ СН'!$H$17</f>
        <v>5010.6703041700002</v>
      </c>
      <c r="H113" s="36">
        <f>SUMIFS(СВЦЭМ!$C$34:$C$777,СВЦЭМ!$A$34:$A$777,$A113,СВЦЭМ!$B$34:$B$777,H$83)+'СЕТ СН'!$H$9+СВЦЭМ!$D$10+'СЕТ СН'!$H$5-'СЕТ СН'!$H$17</f>
        <v>4979.1280626199996</v>
      </c>
      <c r="I113" s="36">
        <f>SUMIFS(СВЦЭМ!$C$34:$C$777,СВЦЭМ!$A$34:$A$777,$A113,СВЦЭМ!$B$34:$B$777,I$83)+'СЕТ СН'!$H$9+СВЦЭМ!$D$10+'СЕТ СН'!$H$5-'СЕТ СН'!$H$17</f>
        <v>4936.8602397200002</v>
      </c>
      <c r="J113" s="36">
        <f>SUMIFS(СВЦЭМ!$C$34:$C$777,СВЦЭМ!$A$34:$A$777,$A113,СВЦЭМ!$B$34:$B$777,J$83)+'СЕТ СН'!$H$9+СВЦЭМ!$D$10+'СЕТ СН'!$H$5-'СЕТ СН'!$H$17</f>
        <v>4899.63964485</v>
      </c>
      <c r="K113" s="36">
        <f>SUMIFS(СВЦЭМ!$C$34:$C$777,СВЦЭМ!$A$34:$A$777,$A113,СВЦЭМ!$B$34:$B$777,K$83)+'СЕТ СН'!$H$9+СВЦЭМ!$D$10+'СЕТ СН'!$H$5-'СЕТ СН'!$H$17</f>
        <v>4889.4221604000004</v>
      </c>
      <c r="L113" s="36">
        <f>SUMIFS(СВЦЭМ!$C$34:$C$777,СВЦЭМ!$A$34:$A$777,$A113,СВЦЭМ!$B$34:$B$777,L$83)+'СЕТ СН'!$H$9+СВЦЭМ!$D$10+'СЕТ СН'!$H$5-'СЕТ СН'!$H$17</f>
        <v>4894.5479031099994</v>
      </c>
      <c r="M113" s="36">
        <f>SUMIFS(СВЦЭМ!$C$34:$C$777,СВЦЭМ!$A$34:$A$777,$A113,СВЦЭМ!$B$34:$B$777,M$83)+'СЕТ СН'!$H$9+СВЦЭМ!$D$10+'СЕТ СН'!$H$5-'СЕТ СН'!$H$17</f>
        <v>4910.3206715599999</v>
      </c>
      <c r="N113" s="36">
        <f>SUMIFS(СВЦЭМ!$C$34:$C$777,СВЦЭМ!$A$34:$A$777,$A113,СВЦЭМ!$B$34:$B$777,N$83)+'СЕТ СН'!$H$9+СВЦЭМ!$D$10+'СЕТ СН'!$H$5-'СЕТ СН'!$H$17</f>
        <v>4869.6922998999999</v>
      </c>
      <c r="O113" s="36">
        <f>SUMIFS(СВЦЭМ!$C$34:$C$777,СВЦЭМ!$A$34:$A$777,$A113,СВЦЭМ!$B$34:$B$777,O$83)+'СЕТ СН'!$H$9+СВЦЭМ!$D$10+'СЕТ СН'!$H$5-'СЕТ СН'!$H$17</f>
        <v>4843.0492303399997</v>
      </c>
      <c r="P113" s="36">
        <f>SUMIFS(СВЦЭМ!$C$34:$C$777,СВЦЭМ!$A$34:$A$777,$A113,СВЦЭМ!$B$34:$B$777,P$83)+'СЕТ СН'!$H$9+СВЦЭМ!$D$10+'СЕТ СН'!$H$5-'СЕТ СН'!$H$17</f>
        <v>4785.0225601299999</v>
      </c>
      <c r="Q113" s="36">
        <f>SUMIFS(СВЦЭМ!$C$34:$C$777,СВЦЭМ!$A$34:$A$777,$A113,СВЦЭМ!$B$34:$B$777,Q$83)+'СЕТ СН'!$H$9+СВЦЭМ!$D$10+'СЕТ СН'!$H$5-'СЕТ СН'!$H$17</f>
        <v>4770.4245624300002</v>
      </c>
      <c r="R113" s="36">
        <f>SUMIFS(СВЦЭМ!$C$34:$C$777,СВЦЭМ!$A$34:$A$777,$A113,СВЦЭМ!$B$34:$B$777,R$83)+'СЕТ СН'!$H$9+СВЦЭМ!$D$10+'СЕТ СН'!$H$5-'СЕТ СН'!$H$17</f>
        <v>4768.3746384100004</v>
      </c>
      <c r="S113" s="36">
        <f>SUMIFS(СВЦЭМ!$C$34:$C$777,СВЦЭМ!$A$34:$A$777,$A113,СВЦЭМ!$B$34:$B$777,S$83)+'СЕТ СН'!$H$9+СВЦЭМ!$D$10+'СЕТ СН'!$H$5-'СЕТ СН'!$H$17</f>
        <v>4751.9206800799993</v>
      </c>
      <c r="T113" s="36">
        <f>SUMIFS(СВЦЭМ!$C$34:$C$777,СВЦЭМ!$A$34:$A$777,$A113,СВЦЭМ!$B$34:$B$777,T$83)+'СЕТ СН'!$H$9+СВЦЭМ!$D$10+'СЕТ СН'!$H$5-'СЕТ СН'!$H$17</f>
        <v>4681.5447094000001</v>
      </c>
      <c r="U113" s="36">
        <f>SUMIFS(СВЦЭМ!$C$34:$C$777,СВЦЭМ!$A$34:$A$777,$A113,СВЦЭМ!$B$34:$B$777,U$83)+'СЕТ СН'!$H$9+СВЦЭМ!$D$10+'СЕТ СН'!$H$5-'СЕТ СН'!$H$17</f>
        <v>4702.5902244999997</v>
      </c>
      <c r="V113" s="36">
        <f>SUMIFS(СВЦЭМ!$C$34:$C$777,СВЦЭМ!$A$34:$A$777,$A113,СВЦЭМ!$B$34:$B$777,V$83)+'СЕТ СН'!$H$9+СВЦЭМ!$D$10+'СЕТ СН'!$H$5-'СЕТ СН'!$H$17</f>
        <v>4711.9742082599996</v>
      </c>
      <c r="W113" s="36">
        <f>SUMIFS(СВЦЭМ!$C$34:$C$777,СВЦЭМ!$A$34:$A$777,$A113,СВЦЭМ!$B$34:$B$777,W$83)+'СЕТ СН'!$H$9+СВЦЭМ!$D$10+'СЕТ СН'!$H$5-'СЕТ СН'!$H$17</f>
        <v>4701.2964101199996</v>
      </c>
      <c r="X113" s="36">
        <f>SUMIFS(СВЦЭМ!$C$34:$C$777,СВЦЭМ!$A$34:$A$777,$A113,СВЦЭМ!$B$34:$B$777,X$83)+'СЕТ СН'!$H$9+СВЦЭМ!$D$10+'СЕТ СН'!$H$5-'СЕТ СН'!$H$17</f>
        <v>4710.1621150999999</v>
      </c>
      <c r="Y113" s="36">
        <f>SUMIFS(СВЦЭМ!$C$34:$C$777,СВЦЭМ!$A$34:$A$777,$A113,СВЦЭМ!$B$34:$B$777,Y$83)+'СЕТ СН'!$H$9+СВЦЭМ!$D$10+'СЕТ СН'!$H$5-'СЕТ СН'!$H$17</f>
        <v>4791.2780922100001</v>
      </c>
      <c r="AA113" s="37"/>
    </row>
    <row r="114" spans="1:27" ht="15.75" hidden="1" x14ac:dyDescent="0.2">
      <c r="A114" s="35">
        <f t="shared" si="2"/>
        <v>43435</v>
      </c>
      <c r="B114" s="36">
        <f>SUMIFS(СВЦЭМ!$C$34:$C$777,СВЦЭМ!$A$34:$A$777,$A114,СВЦЭМ!$B$34:$B$777,B$83)+'СЕТ СН'!$H$9+СВЦЭМ!$D$10+'СЕТ СН'!$H$5-'СЕТ СН'!$H$17</f>
        <v>3871.8496039199999</v>
      </c>
      <c r="C114" s="36">
        <f>SUMIFS(СВЦЭМ!$C$34:$C$777,СВЦЭМ!$A$34:$A$777,$A114,СВЦЭМ!$B$34:$B$777,C$83)+'СЕТ СН'!$H$9+СВЦЭМ!$D$10+'СЕТ СН'!$H$5-'СЕТ СН'!$H$17</f>
        <v>3871.8496039199999</v>
      </c>
      <c r="D114" s="36">
        <f>SUMIFS(СВЦЭМ!$C$34:$C$777,СВЦЭМ!$A$34:$A$777,$A114,СВЦЭМ!$B$34:$B$777,D$83)+'СЕТ СН'!$H$9+СВЦЭМ!$D$10+'СЕТ СН'!$H$5-'СЕТ СН'!$H$17</f>
        <v>3871.8496039199999</v>
      </c>
      <c r="E114" s="36">
        <f>SUMIFS(СВЦЭМ!$C$34:$C$777,СВЦЭМ!$A$34:$A$777,$A114,СВЦЭМ!$B$34:$B$777,E$83)+'СЕТ СН'!$H$9+СВЦЭМ!$D$10+'СЕТ СН'!$H$5-'СЕТ СН'!$H$17</f>
        <v>3871.8496039199999</v>
      </c>
      <c r="F114" s="36">
        <f>SUMIFS(СВЦЭМ!$C$34:$C$777,СВЦЭМ!$A$34:$A$777,$A114,СВЦЭМ!$B$34:$B$777,F$83)+'СЕТ СН'!$H$9+СВЦЭМ!$D$10+'СЕТ СН'!$H$5-'СЕТ СН'!$H$17</f>
        <v>3871.8496039199999</v>
      </c>
      <c r="G114" s="36">
        <f>SUMIFS(СВЦЭМ!$C$34:$C$777,СВЦЭМ!$A$34:$A$777,$A114,СВЦЭМ!$B$34:$B$777,G$83)+'СЕТ СН'!$H$9+СВЦЭМ!$D$10+'СЕТ СН'!$H$5-'СЕТ СН'!$H$17</f>
        <v>3871.8496039199999</v>
      </c>
      <c r="H114" s="36">
        <f>SUMIFS(СВЦЭМ!$C$34:$C$777,СВЦЭМ!$A$34:$A$777,$A114,СВЦЭМ!$B$34:$B$777,H$83)+'СЕТ СН'!$H$9+СВЦЭМ!$D$10+'СЕТ СН'!$H$5-'СЕТ СН'!$H$17</f>
        <v>3871.8496039199999</v>
      </c>
      <c r="I114" s="36">
        <f>SUMIFS(СВЦЭМ!$C$34:$C$777,СВЦЭМ!$A$34:$A$777,$A114,СВЦЭМ!$B$34:$B$777,I$83)+'СЕТ СН'!$H$9+СВЦЭМ!$D$10+'СЕТ СН'!$H$5-'СЕТ СН'!$H$17</f>
        <v>3871.8496039199999</v>
      </c>
      <c r="J114" s="36">
        <f>SUMIFS(СВЦЭМ!$C$34:$C$777,СВЦЭМ!$A$34:$A$777,$A114,СВЦЭМ!$B$34:$B$777,J$83)+'СЕТ СН'!$H$9+СВЦЭМ!$D$10+'СЕТ СН'!$H$5-'СЕТ СН'!$H$17</f>
        <v>3871.8496039199999</v>
      </c>
      <c r="K114" s="36">
        <f>SUMIFS(СВЦЭМ!$C$34:$C$777,СВЦЭМ!$A$34:$A$777,$A114,СВЦЭМ!$B$34:$B$777,K$83)+'СЕТ СН'!$H$9+СВЦЭМ!$D$10+'СЕТ СН'!$H$5-'СЕТ СН'!$H$17</f>
        <v>3871.8496039199999</v>
      </c>
      <c r="L114" s="36">
        <f>SUMIFS(СВЦЭМ!$C$34:$C$777,СВЦЭМ!$A$34:$A$777,$A114,СВЦЭМ!$B$34:$B$777,L$83)+'СЕТ СН'!$H$9+СВЦЭМ!$D$10+'СЕТ СН'!$H$5-'СЕТ СН'!$H$17</f>
        <v>3871.8496039199999</v>
      </c>
      <c r="M114" s="36">
        <f>SUMIFS(СВЦЭМ!$C$34:$C$777,СВЦЭМ!$A$34:$A$777,$A114,СВЦЭМ!$B$34:$B$777,M$83)+'СЕТ СН'!$H$9+СВЦЭМ!$D$10+'СЕТ СН'!$H$5-'СЕТ СН'!$H$17</f>
        <v>3871.8496039199999</v>
      </c>
      <c r="N114" s="36">
        <f>SUMIFS(СВЦЭМ!$C$34:$C$777,СВЦЭМ!$A$34:$A$777,$A114,СВЦЭМ!$B$34:$B$777,N$83)+'СЕТ СН'!$H$9+СВЦЭМ!$D$10+'СЕТ СН'!$H$5-'СЕТ СН'!$H$17</f>
        <v>3871.8496039199999</v>
      </c>
      <c r="O114" s="36">
        <f>SUMIFS(СВЦЭМ!$C$34:$C$777,СВЦЭМ!$A$34:$A$777,$A114,СВЦЭМ!$B$34:$B$777,O$83)+'СЕТ СН'!$H$9+СВЦЭМ!$D$10+'СЕТ СН'!$H$5-'СЕТ СН'!$H$17</f>
        <v>3871.8496039199999</v>
      </c>
      <c r="P114" s="36">
        <f>SUMIFS(СВЦЭМ!$C$34:$C$777,СВЦЭМ!$A$34:$A$777,$A114,СВЦЭМ!$B$34:$B$777,P$83)+'СЕТ СН'!$H$9+СВЦЭМ!$D$10+'СЕТ СН'!$H$5-'СЕТ СН'!$H$17</f>
        <v>3871.8496039199999</v>
      </c>
      <c r="Q114" s="36">
        <f>SUMIFS(СВЦЭМ!$C$34:$C$777,СВЦЭМ!$A$34:$A$777,$A114,СВЦЭМ!$B$34:$B$777,Q$83)+'СЕТ СН'!$H$9+СВЦЭМ!$D$10+'СЕТ СН'!$H$5-'СЕТ СН'!$H$17</f>
        <v>3871.8496039199999</v>
      </c>
      <c r="R114" s="36">
        <f>SUMIFS(СВЦЭМ!$C$34:$C$777,СВЦЭМ!$A$34:$A$777,$A114,СВЦЭМ!$B$34:$B$777,R$83)+'СЕТ СН'!$H$9+СВЦЭМ!$D$10+'СЕТ СН'!$H$5-'СЕТ СН'!$H$17</f>
        <v>3871.8496039199999</v>
      </c>
      <c r="S114" s="36">
        <f>SUMIFS(СВЦЭМ!$C$34:$C$777,СВЦЭМ!$A$34:$A$777,$A114,СВЦЭМ!$B$34:$B$777,S$83)+'СЕТ СН'!$H$9+СВЦЭМ!$D$10+'СЕТ СН'!$H$5-'СЕТ СН'!$H$17</f>
        <v>3871.8496039199999</v>
      </c>
      <c r="T114" s="36">
        <f>SUMIFS(СВЦЭМ!$C$34:$C$777,СВЦЭМ!$A$34:$A$777,$A114,СВЦЭМ!$B$34:$B$777,T$83)+'СЕТ СН'!$H$9+СВЦЭМ!$D$10+'СЕТ СН'!$H$5-'СЕТ СН'!$H$17</f>
        <v>3871.8496039199999</v>
      </c>
      <c r="U114" s="36">
        <f>SUMIFS(СВЦЭМ!$C$34:$C$777,СВЦЭМ!$A$34:$A$777,$A114,СВЦЭМ!$B$34:$B$777,U$83)+'СЕТ СН'!$H$9+СВЦЭМ!$D$10+'СЕТ СН'!$H$5-'СЕТ СН'!$H$17</f>
        <v>3871.8496039199999</v>
      </c>
      <c r="V114" s="36">
        <f>SUMIFS(СВЦЭМ!$C$34:$C$777,СВЦЭМ!$A$34:$A$777,$A114,СВЦЭМ!$B$34:$B$777,V$83)+'СЕТ СН'!$H$9+СВЦЭМ!$D$10+'СЕТ СН'!$H$5-'СЕТ СН'!$H$17</f>
        <v>3871.8496039199999</v>
      </c>
      <c r="W114" s="36">
        <f>SUMIFS(СВЦЭМ!$C$34:$C$777,СВЦЭМ!$A$34:$A$777,$A114,СВЦЭМ!$B$34:$B$777,W$83)+'СЕТ СН'!$H$9+СВЦЭМ!$D$10+'СЕТ СН'!$H$5-'СЕТ СН'!$H$17</f>
        <v>3871.8496039199999</v>
      </c>
      <c r="X114" s="36">
        <f>SUMIFS(СВЦЭМ!$C$34:$C$777,СВЦЭМ!$A$34:$A$777,$A114,СВЦЭМ!$B$34:$B$777,X$83)+'СЕТ СН'!$H$9+СВЦЭМ!$D$10+'СЕТ СН'!$H$5-'СЕТ СН'!$H$17</f>
        <v>3871.8496039199999</v>
      </c>
      <c r="Y114" s="36">
        <f>SUMIFS(СВЦЭМ!$C$34:$C$777,СВЦЭМ!$A$34:$A$777,$A114,СВЦЭМ!$B$34:$B$777,Y$83)+'СЕТ СН'!$H$9+СВЦЭМ!$D$10+'СЕТ СН'!$H$5-'СЕТ СН'!$H$17</f>
        <v>3871.8496039199999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01.11.2018</v>
      </c>
      <c r="B120" s="36">
        <f>SUMIFS(СВЦЭМ!$C$34:$C$777,СВЦЭМ!$A$34:$A$777,$A120,СВЦЭМ!$B$34:$B$777,B$119)+'СЕТ СН'!$I$9+СВЦЭМ!$D$10+'СЕТ СН'!$I$5-'СЕТ СН'!$I$17</f>
        <v>4994.1220735899997</v>
      </c>
      <c r="C120" s="36">
        <f>SUMIFS(СВЦЭМ!$C$34:$C$777,СВЦЭМ!$A$34:$A$777,$A120,СВЦЭМ!$B$34:$B$777,C$119)+'СЕТ СН'!$I$9+СВЦЭМ!$D$10+'СЕТ СН'!$I$5-'СЕТ СН'!$I$17</f>
        <v>5095.0025810199995</v>
      </c>
      <c r="D120" s="36">
        <f>SUMIFS(СВЦЭМ!$C$34:$C$777,СВЦЭМ!$A$34:$A$777,$A120,СВЦЭМ!$B$34:$B$777,D$119)+'СЕТ СН'!$I$9+СВЦЭМ!$D$10+'СЕТ СН'!$I$5-'СЕТ СН'!$I$17</f>
        <v>5173.1496132000002</v>
      </c>
      <c r="E120" s="36">
        <f>SUMIFS(СВЦЭМ!$C$34:$C$777,СВЦЭМ!$A$34:$A$777,$A120,СВЦЭМ!$B$34:$B$777,E$119)+'СЕТ СН'!$I$9+СВЦЭМ!$D$10+'СЕТ СН'!$I$5-'СЕТ СН'!$I$17</f>
        <v>5175.9651286899998</v>
      </c>
      <c r="F120" s="36">
        <f>SUMIFS(СВЦЭМ!$C$34:$C$777,СВЦЭМ!$A$34:$A$777,$A120,СВЦЭМ!$B$34:$B$777,F$119)+'СЕТ СН'!$I$9+СВЦЭМ!$D$10+'СЕТ СН'!$I$5-'СЕТ СН'!$I$17</f>
        <v>5159.0428626499997</v>
      </c>
      <c r="G120" s="36">
        <f>SUMIFS(СВЦЭМ!$C$34:$C$777,СВЦЭМ!$A$34:$A$777,$A120,СВЦЭМ!$B$34:$B$777,G$119)+'СЕТ СН'!$I$9+СВЦЭМ!$D$10+'СЕТ СН'!$I$5-'СЕТ СН'!$I$17</f>
        <v>5138.3112183799994</v>
      </c>
      <c r="H120" s="36">
        <f>SUMIFS(СВЦЭМ!$C$34:$C$777,СВЦЭМ!$A$34:$A$777,$A120,СВЦЭМ!$B$34:$B$777,H$119)+'СЕТ СН'!$I$9+СВЦЭМ!$D$10+'СЕТ СН'!$I$5-'СЕТ СН'!$I$17</f>
        <v>5092.7722111599996</v>
      </c>
      <c r="I120" s="36">
        <f>SUMIFS(СВЦЭМ!$C$34:$C$777,СВЦЭМ!$A$34:$A$777,$A120,СВЦЭМ!$B$34:$B$777,I$119)+'СЕТ СН'!$I$9+СВЦЭМ!$D$10+'СЕТ СН'!$I$5-'СЕТ СН'!$I$17</f>
        <v>5041.8440534199999</v>
      </c>
      <c r="J120" s="36">
        <f>SUMIFS(СВЦЭМ!$C$34:$C$777,СВЦЭМ!$A$34:$A$777,$A120,СВЦЭМ!$B$34:$B$777,J$119)+'СЕТ СН'!$I$9+СВЦЭМ!$D$10+'СЕТ СН'!$I$5-'СЕТ СН'!$I$17</f>
        <v>5028.7981563099993</v>
      </c>
      <c r="K120" s="36">
        <f>SUMIFS(СВЦЭМ!$C$34:$C$777,СВЦЭМ!$A$34:$A$777,$A120,СВЦЭМ!$B$34:$B$777,K$119)+'СЕТ СН'!$I$9+СВЦЭМ!$D$10+'СЕТ СН'!$I$5-'СЕТ СН'!$I$17</f>
        <v>5015.7711779399997</v>
      </c>
      <c r="L120" s="36">
        <f>SUMIFS(СВЦЭМ!$C$34:$C$777,СВЦЭМ!$A$34:$A$777,$A120,СВЦЭМ!$B$34:$B$777,L$119)+'СЕТ СН'!$I$9+СВЦЭМ!$D$10+'СЕТ СН'!$I$5-'СЕТ СН'!$I$17</f>
        <v>5012.3552364299994</v>
      </c>
      <c r="M120" s="36">
        <f>SUMIFS(СВЦЭМ!$C$34:$C$777,СВЦЭМ!$A$34:$A$777,$A120,СВЦЭМ!$B$34:$B$777,M$119)+'СЕТ СН'!$I$9+СВЦЭМ!$D$10+'СЕТ СН'!$I$5-'СЕТ СН'!$I$17</f>
        <v>5018.4567220999998</v>
      </c>
      <c r="N120" s="36">
        <f>SUMIFS(СВЦЭМ!$C$34:$C$777,СВЦЭМ!$A$34:$A$777,$A120,СВЦЭМ!$B$34:$B$777,N$119)+'СЕТ СН'!$I$9+СВЦЭМ!$D$10+'СЕТ СН'!$I$5-'СЕТ СН'!$I$17</f>
        <v>4999.9823390699994</v>
      </c>
      <c r="O120" s="36">
        <f>SUMIFS(СВЦЭМ!$C$34:$C$777,СВЦЭМ!$A$34:$A$777,$A120,СВЦЭМ!$B$34:$B$777,O$119)+'СЕТ СН'!$I$9+СВЦЭМ!$D$10+'СЕТ СН'!$I$5-'СЕТ СН'!$I$17</f>
        <v>4931.5035310899993</v>
      </c>
      <c r="P120" s="36">
        <f>SUMIFS(СВЦЭМ!$C$34:$C$777,СВЦЭМ!$A$34:$A$777,$A120,СВЦЭМ!$B$34:$B$777,P$119)+'СЕТ СН'!$I$9+СВЦЭМ!$D$10+'СЕТ СН'!$I$5-'СЕТ СН'!$I$17</f>
        <v>4867.9857278499994</v>
      </c>
      <c r="Q120" s="36">
        <f>SUMIFS(СВЦЭМ!$C$34:$C$777,СВЦЭМ!$A$34:$A$777,$A120,СВЦЭМ!$B$34:$B$777,Q$119)+'СЕТ СН'!$I$9+СВЦЭМ!$D$10+'СЕТ СН'!$I$5-'СЕТ СН'!$I$17</f>
        <v>4860.3673484999999</v>
      </c>
      <c r="R120" s="36">
        <f>SUMIFS(СВЦЭМ!$C$34:$C$777,СВЦЭМ!$A$34:$A$777,$A120,СВЦЭМ!$B$34:$B$777,R$119)+'СЕТ СН'!$I$9+СВЦЭМ!$D$10+'СЕТ СН'!$I$5-'СЕТ СН'!$I$17</f>
        <v>4858.2592341299996</v>
      </c>
      <c r="S120" s="36">
        <f>SUMIFS(СВЦЭМ!$C$34:$C$777,СВЦЭМ!$A$34:$A$777,$A120,СВЦЭМ!$B$34:$B$777,S$119)+'СЕТ СН'!$I$9+СВЦЭМ!$D$10+'СЕТ СН'!$I$5-'СЕТ СН'!$I$17</f>
        <v>4834.6662959399991</v>
      </c>
      <c r="T120" s="36">
        <f>SUMIFS(СВЦЭМ!$C$34:$C$777,СВЦЭМ!$A$34:$A$777,$A120,СВЦЭМ!$B$34:$B$777,T$119)+'СЕТ СН'!$I$9+СВЦЭМ!$D$10+'СЕТ СН'!$I$5-'СЕТ СН'!$I$17</f>
        <v>4790.8278028299992</v>
      </c>
      <c r="U120" s="36">
        <f>SUMIFS(СВЦЭМ!$C$34:$C$777,СВЦЭМ!$A$34:$A$777,$A120,СВЦЭМ!$B$34:$B$777,U$119)+'СЕТ СН'!$I$9+СВЦЭМ!$D$10+'СЕТ СН'!$I$5-'СЕТ СН'!$I$17</f>
        <v>4790.6671719799997</v>
      </c>
      <c r="V120" s="36">
        <f>SUMIFS(СВЦЭМ!$C$34:$C$777,СВЦЭМ!$A$34:$A$777,$A120,СВЦЭМ!$B$34:$B$777,V$119)+'СЕТ СН'!$I$9+СВЦЭМ!$D$10+'СЕТ СН'!$I$5-'СЕТ СН'!$I$17</f>
        <v>4803.6691025399996</v>
      </c>
      <c r="W120" s="36">
        <f>SUMIFS(СВЦЭМ!$C$34:$C$777,СВЦЭМ!$A$34:$A$777,$A120,СВЦЭМ!$B$34:$B$777,W$119)+'СЕТ СН'!$I$9+СВЦЭМ!$D$10+'СЕТ СН'!$I$5-'СЕТ СН'!$I$17</f>
        <v>4836.7450881099994</v>
      </c>
      <c r="X120" s="36">
        <f>SUMIFS(СВЦЭМ!$C$34:$C$777,СВЦЭМ!$A$34:$A$777,$A120,СВЦЭМ!$B$34:$B$777,X$119)+'СЕТ СН'!$I$9+СВЦЭМ!$D$10+'СЕТ СН'!$I$5-'СЕТ СН'!$I$17</f>
        <v>4865.3219483999992</v>
      </c>
      <c r="Y120" s="36">
        <f>SUMIFS(СВЦЭМ!$C$34:$C$777,СВЦЭМ!$A$34:$A$777,$A120,СВЦЭМ!$B$34:$B$777,Y$119)+'СЕТ СН'!$I$9+СВЦЭМ!$D$10+'СЕТ СН'!$I$5-'СЕТ СН'!$I$17</f>
        <v>4970.3798504099996</v>
      </c>
    </row>
    <row r="121" spans="1:27" ht="15.75" x14ac:dyDescent="0.2">
      <c r="A121" s="35">
        <f>A120+1</f>
        <v>43406</v>
      </c>
      <c r="B121" s="36">
        <f>SUMIFS(СВЦЭМ!$C$34:$C$777,СВЦЭМ!$A$34:$A$777,$A121,СВЦЭМ!$B$34:$B$777,B$119)+'СЕТ СН'!$I$9+СВЦЭМ!$D$10+'СЕТ СН'!$I$5-'СЕТ СН'!$I$17</f>
        <v>4990.0853656999998</v>
      </c>
      <c r="C121" s="36">
        <f>SUMIFS(СВЦЭМ!$C$34:$C$777,СВЦЭМ!$A$34:$A$777,$A121,СВЦЭМ!$B$34:$B$777,C$119)+'СЕТ СН'!$I$9+СВЦЭМ!$D$10+'СЕТ СН'!$I$5-'СЕТ СН'!$I$17</f>
        <v>5094.0741610199993</v>
      </c>
      <c r="D121" s="36">
        <f>SUMIFS(СВЦЭМ!$C$34:$C$777,СВЦЭМ!$A$34:$A$777,$A121,СВЦЭМ!$B$34:$B$777,D$119)+'СЕТ СН'!$I$9+СВЦЭМ!$D$10+'СЕТ СН'!$I$5-'СЕТ СН'!$I$17</f>
        <v>5148.3682117500002</v>
      </c>
      <c r="E121" s="36">
        <f>SUMIFS(СВЦЭМ!$C$34:$C$777,СВЦЭМ!$A$34:$A$777,$A121,СВЦЭМ!$B$34:$B$777,E$119)+'СЕТ СН'!$I$9+СВЦЭМ!$D$10+'СЕТ СН'!$I$5-'СЕТ СН'!$I$17</f>
        <v>5147.6987029299999</v>
      </c>
      <c r="F121" s="36">
        <f>SUMIFS(СВЦЭМ!$C$34:$C$777,СВЦЭМ!$A$34:$A$777,$A121,СВЦЭМ!$B$34:$B$777,F$119)+'СЕТ СН'!$I$9+СВЦЭМ!$D$10+'СЕТ СН'!$I$5-'СЕТ СН'!$I$17</f>
        <v>5144.5313628699996</v>
      </c>
      <c r="G121" s="36">
        <f>SUMIFS(СВЦЭМ!$C$34:$C$777,СВЦЭМ!$A$34:$A$777,$A121,СВЦЭМ!$B$34:$B$777,G$119)+'СЕТ СН'!$I$9+СВЦЭМ!$D$10+'СЕТ СН'!$I$5-'СЕТ СН'!$I$17</f>
        <v>5069.1554771799993</v>
      </c>
      <c r="H121" s="36">
        <f>SUMIFS(СВЦЭМ!$C$34:$C$777,СВЦЭМ!$A$34:$A$777,$A121,СВЦЭМ!$B$34:$B$777,H$119)+'СЕТ СН'!$I$9+СВЦЭМ!$D$10+'СЕТ СН'!$I$5-'СЕТ СН'!$I$17</f>
        <v>5039.1654924599998</v>
      </c>
      <c r="I121" s="36">
        <f>SUMIFS(СВЦЭМ!$C$34:$C$777,СВЦЭМ!$A$34:$A$777,$A121,СВЦЭМ!$B$34:$B$777,I$119)+'СЕТ СН'!$I$9+СВЦЭМ!$D$10+'СЕТ СН'!$I$5-'СЕТ СН'!$I$17</f>
        <v>5032.4630699299996</v>
      </c>
      <c r="J121" s="36">
        <f>SUMIFS(СВЦЭМ!$C$34:$C$777,СВЦЭМ!$A$34:$A$777,$A121,СВЦЭМ!$B$34:$B$777,J$119)+'СЕТ СН'!$I$9+СВЦЭМ!$D$10+'СЕТ СН'!$I$5-'СЕТ СН'!$I$17</f>
        <v>4998.1731543699998</v>
      </c>
      <c r="K121" s="36">
        <f>SUMIFS(СВЦЭМ!$C$34:$C$777,СВЦЭМ!$A$34:$A$777,$A121,СВЦЭМ!$B$34:$B$777,K$119)+'СЕТ СН'!$I$9+СВЦЭМ!$D$10+'СЕТ СН'!$I$5-'СЕТ СН'!$I$17</f>
        <v>4988.4293540299996</v>
      </c>
      <c r="L121" s="36">
        <f>SUMIFS(СВЦЭМ!$C$34:$C$777,СВЦЭМ!$A$34:$A$777,$A121,СВЦЭМ!$B$34:$B$777,L$119)+'СЕТ СН'!$I$9+СВЦЭМ!$D$10+'СЕТ СН'!$I$5-'СЕТ СН'!$I$17</f>
        <v>4988.0831050899997</v>
      </c>
      <c r="M121" s="36">
        <f>SUMIFS(СВЦЭМ!$C$34:$C$777,СВЦЭМ!$A$34:$A$777,$A121,СВЦЭМ!$B$34:$B$777,M$119)+'СЕТ СН'!$I$9+СВЦЭМ!$D$10+'СЕТ СН'!$I$5-'СЕТ СН'!$I$17</f>
        <v>4990.0274203499994</v>
      </c>
      <c r="N121" s="36">
        <f>SUMIFS(СВЦЭМ!$C$34:$C$777,СВЦЭМ!$A$34:$A$777,$A121,СВЦЭМ!$B$34:$B$777,N$119)+'СЕТ СН'!$I$9+СВЦЭМ!$D$10+'СЕТ СН'!$I$5-'СЕТ СН'!$I$17</f>
        <v>4955.0575814099993</v>
      </c>
      <c r="O121" s="36">
        <f>SUMIFS(СВЦЭМ!$C$34:$C$777,СВЦЭМ!$A$34:$A$777,$A121,СВЦЭМ!$B$34:$B$777,O$119)+'СЕТ СН'!$I$9+СВЦЭМ!$D$10+'СЕТ СН'!$I$5-'СЕТ СН'!$I$17</f>
        <v>4895.0613115299993</v>
      </c>
      <c r="P121" s="36">
        <f>SUMIFS(СВЦЭМ!$C$34:$C$777,СВЦЭМ!$A$34:$A$777,$A121,СВЦЭМ!$B$34:$B$777,P$119)+'СЕТ СН'!$I$9+СВЦЭМ!$D$10+'СЕТ СН'!$I$5-'СЕТ СН'!$I$17</f>
        <v>4835.6555210699998</v>
      </c>
      <c r="Q121" s="36">
        <f>SUMIFS(СВЦЭМ!$C$34:$C$777,СВЦЭМ!$A$34:$A$777,$A121,СВЦЭМ!$B$34:$B$777,Q$119)+'СЕТ СН'!$I$9+СВЦЭМ!$D$10+'СЕТ СН'!$I$5-'СЕТ СН'!$I$17</f>
        <v>4819.6595323499996</v>
      </c>
      <c r="R121" s="36">
        <f>SUMIFS(СВЦЭМ!$C$34:$C$777,СВЦЭМ!$A$34:$A$777,$A121,СВЦЭМ!$B$34:$B$777,R$119)+'СЕТ СН'!$I$9+СВЦЭМ!$D$10+'СЕТ СН'!$I$5-'СЕТ СН'!$I$17</f>
        <v>4822.2146593099997</v>
      </c>
      <c r="S121" s="36">
        <f>SUMIFS(СВЦЭМ!$C$34:$C$777,СВЦЭМ!$A$34:$A$777,$A121,СВЦЭМ!$B$34:$B$777,S$119)+'СЕТ СН'!$I$9+СВЦЭМ!$D$10+'СЕТ СН'!$I$5-'СЕТ СН'!$I$17</f>
        <v>4794.2404542499999</v>
      </c>
      <c r="T121" s="36">
        <f>SUMIFS(СВЦЭМ!$C$34:$C$777,СВЦЭМ!$A$34:$A$777,$A121,СВЦЭМ!$B$34:$B$777,T$119)+'СЕТ СН'!$I$9+СВЦЭМ!$D$10+'СЕТ СН'!$I$5-'СЕТ СН'!$I$17</f>
        <v>4744.6387029299995</v>
      </c>
      <c r="U121" s="36">
        <f>SUMIFS(СВЦЭМ!$C$34:$C$777,СВЦЭМ!$A$34:$A$777,$A121,СВЦЭМ!$B$34:$B$777,U$119)+'СЕТ СН'!$I$9+СВЦЭМ!$D$10+'СЕТ СН'!$I$5-'СЕТ СН'!$I$17</f>
        <v>4747.2681294799995</v>
      </c>
      <c r="V121" s="36">
        <f>SUMIFS(СВЦЭМ!$C$34:$C$777,СВЦЭМ!$A$34:$A$777,$A121,СВЦЭМ!$B$34:$B$777,V$119)+'СЕТ СН'!$I$9+СВЦЭМ!$D$10+'СЕТ СН'!$I$5-'СЕТ СН'!$I$17</f>
        <v>4761.0284115699997</v>
      </c>
      <c r="W121" s="36">
        <f>SUMIFS(СВЦЭМ!$C$34:$C$777,СВЦЭМ!$A$34:$A$777,$A121,СВЦЭМ!$B$34:$B$777,W$119)+'СЕТ СН'!$I$9+СВЦЭМ!$D$10+'СЕТ СН'!$I$5-'СЕТ СН'!$I$17</f>
        <v>4789.9379414799996</v>
      </c>
      <c r="X121" s="36">
        <f>SUMIFS(СВЦЭМ!$C$34:$C$777,СВЦЭМ!$A$34:$A$777,$A121,СВЦЭМ!$B$34:$B$777,X$119)+'СЕТ СН'!$I$9+СВЦЭМ!$D$10+'СЕТ СН'!$I$5-'СЕТ СН'!$I$17</f>
        <v>4805.1642292699999</v>
      </c>
      <c r="Y121" s="36">
        <f>SUMIFS(СВЦЭМ!$C$34:$C$777,СВЦЭМ!$A$34:$A$777,$A121,СВЦЭМ!$B$34:$B$777,Y$119)+'СЕТ СН'!$I$9+СВЦЭМ!$D$10+'СЕТ СН'!$I$5-'СЕТ СН'!$I$17</f>
        <v>4891.6561053099995</v>
      </c>
    </row>
    <row r="122" spans="1:27" ht="15.75" x14ac:dyDescent="0.2">
      <c r="A122" s="35">
        <f t="shared" ref="A122:A150" si="3">A121+1</f>
        <v>43407</v>
      </c>
      <c r="B122" s="36">
        <f>SUMIFS(СВЦЭМ!$C$34:$C$777,СВЦЭМ!$A$34:$A$777,$A122,СВЦЭМ!$B$34:$B$777,B$119)+'СЕТ СН'!$I$9+СВЦЭМ!$D$10+'СЕТ СН'!$I$5-'СЕТ СН'!$I$17</f>
        <v>4975.0640683399997</v>
      </c>
      <c r="C122" s="36">
        <f>SUMIFS(СВЦЭМ!$C$34:$C$777,СВЦЭМ!$A$34:$A$777,$A122,СВЦЭМ!$B$34:$B$777,C$119)+'СЕТ СН'!$I$9+СВЦЭМ!$D$10+'СЕТ СН'!$I$5-'СЕТ СН'!$I$17</f>
        <v>5075.3506829899998</v>
      </c>
      <c r="D122" s="36">
        <f>SUMIFS(СВЦЭМ!$C$34:$C$777,СВЦЭМ!$A$34:$A$777,$A122,СВЦЭМ!$B$34:$B$777,D$119)+'СЕТ СН'!$I$9+СВЦЭМ!$D$10+'СЕТ СН'!$I$5-'СЕТ СН'!$I$17</f>
        <v>5137.0651106799996</v>
      </c>
      <c r="E122" s="36">
        <f>SUMIFS(СВЦЭМ!$C$34:$C$777,СВЦЭМ!$A$34:$A$777,$A122,СВЦЭМ!$B$34:$B$777,E$119)+'СЕТ СН'!$I$9+СВЦЭМ!$D$10+'СЕТ СН'!$I$5-'СЕТ СН'!$I$17</f>
        <v>5140.84424356</v>
      </c>
      <c r="F122" s="36">
        <f>SUMIFS(СВЦЭМ!$C$34:$C$777,СВЦЭМ!$A$34:$A$777,$A122,СВЦЭМ!$B$34:$B$777,F$119)+'СЕТ СН'!$I$9+СВЦЭМ!$D$10+'СЕТ СН'!$I$5-'СЕТ СН'!$I$17</f>
        <v>5130.9869338799999</v>
      </c>
      <c r="G122" s="36">
        <f>SUMIFS(СВЦЭМ!$C$34:$C$777,СВЦЭМ!$A$34:$A$777,$A122,СВЦЭМ!$B$34:$B$777,G$119)+'СЕТ СН'!$I$9+СВЦЭМ!$D$10+'СЕТ СН'!$I$5-'СЕТ СН'!$I$17</f>
        <v>5115.4720258699999</v>
      </c>
      <c r="H122" s="36">
        <f>SUMIFS(СВЦЭМ!$C$34:$C$777,СВЦЭМ!$A$34:$A$777,$A122,СВЦЭМ!$B$34:$B$777,H$119)+'СЕТ СН'!$I$9+СВЦЭМ!$D$10+'СЕТ СН'!$I$5-'СЕТ СН'!$I$17</f>
        <v>5086.0255836999995</v>
      </c>
      <c r="I122" s="36">
        <f>SUMIFS(СВЦЭМ!$C$34:$C$777,СВЦЭМ!$A$34:$A$777,$A122,СВЦЭМ!$B$34:$B$777,I$119)+'СЕТ СН'!$I$9+СВЦЭМ!$D$10+'СЕТ СН'!$I$5-'СЕТ СН'!$I$17</f>
        <v>5025.8308993799992</v>
      </c>
      <c r="J122" s="36">
        <f>SUMIFS(СВЦЭМ!$C$34:$C$777,СВЦЭМ!$A$34:$A$777,$A122,СВЦЭМ!$B$34:$B$777,J$119)+'СЕТ СН'!$I$9+СВЦЭМ!$D$10+'СЕТ СН'!$I$5-'СЕТ СН'!$I$17</f>
        <v>4974.4255381199991</v>
      </c>
      <c r="K122" s="36">
        <f>SUMIFS(СВЦЭМ!$C$34:$C$777,СВЦЭМ!$A$34:$A$777,$A122,СВЦЭМ!$B$34:$B$777,K$119)+'СЕТ СН'!$I$9+СВЦЭМ!$D$10+'СЕТ СН'!$I$5-'СЕТ СН'!$I$17</f>
        <v>4958.4189215099996</v>
      </c>
      <c r="L122" s="36">
        <f>SUMIFS(СВЦЭМ!$C$34:$C$777,СВЦЭМ!$A$34:$A$777,$A122,СВЦЭМ!$B$34:$B$777,L$119)+'СЕТ СН'!$I$9+СВЦЭМ!$D$10+'СЕТ СН'!$I$5-'СЕТ СН'!$I$17</f>
        <v>4960.4316378899994</v>
      </c>
      <c r="M122" s="36">
        <f>SUMIFS(СВЦЭМ!$C$34:$C$777,СВЦЭМ!$A$34:$A$777,$A122,СВЦЭМ!$B$34:$B$777,M$119)+'СЕТ СН'!$I$9+СВЦЭМ!$D$10+'СЕТ СН'!$I$5-'СЕТ СН'!$I$17</f>
        <v>4965.6741958100001</v>
      </c>
      <c r="N122" s="36">
        <f>SUMIFS(СВЦЭМ!$C$34:$C$777,СВЦЭМ!$A$34:$A$777,$A122,СВЦЭМ!$B$34:$B$777,N$119)+'СЕТ СН'!$I$9+СВЦЭМ!$D$10+'СЕТ СН'!$I$5-'СЕТ СН'!$I$17</f>
        <v>4953.2609418999991</v>
      </c>
      <c r="O122" s="36">
        <f>SUMIFS(СВЦЭМ!$C$34:$C$777,СВЦЭМ!$A$34:$A$777,$A122,СВЦЭМ!$B$34:$B$777,O$119)+'СЕТ СН'!$I$9+СВЦЭМ!$D$10+'СЕТ СН'!$I$5-'СЕТ СН'!$I$17</f>
        <v>4897.1221242599995</v>
      </c>
      <c r="P122" s="36">
        <f>SUMIFS(СВЦЭМ!$C$34:$C$777,СВЦЭМ!$A$34:$A$777,$A122,СВЦЭМ!$B$34:$B$777,P$119)+'СЕТ СН'!$I$9+СВЦЭМ!$D$10+'СЕТ СН'!$I$5-'СЕТ СН'!$I$17</f>
        <v>4833.3071075499993</v>
      </c>
      <c r="Q122" s="36">
        <f>SUMIFS(СВЦЭМ!$C$34:$C$777,СВЦЭМ!$A$34:$A$777,$A122,СВЦЭМ!$B$34:$B$777,Q$119)+'СЕТ СН'!$I$9+СВЦЭМ!$D$10+'СЕТ СН'!$I$5-'СЕТ СН'!$I$17</f>
        <v>4823.0783934399997</v>
      </c>
      <c r="R122" s="36">
        <f>SUMIFS(СВЦЭМ!$C$34:$C$777,СВЦЭМ!$A$34:$A$777,$A122,СВЦЭМ!$B$34:$B$777,R$119)+'СЕТ СН'!$I$9+СВЦЭМ!$D$10+'СЕТ СН'!$I$5-'СЕТ СН'!$I$17</f>
        <v>4799.3067039799998</v>
      </c>
      <c r="S122" s="36">
        <f>SUMIFS(СВЦЭМ!$C$34:$C$777,СВЦЭМ!$A$34:$A$777,$A122,СВЦЭМ!$B$34:$B$777,S$119)+'СЕТ СН'!$I$9+СВЦЭМ!$D$10+'СЕТ СН'!$I$5-'СЕТ СН'!$I$17</f>
        <v>4762.2213406999999</v>
      </c>
      <c r="T122" s="36">
        <f>SUMIFS(СВЦЭМ!$C$34:$C$777,СВЦЭМ!$A$34:$A$777,$A122,СВЦЭМ!$B$34:$B$777,T$119)+'СЕТ СН'!$I$9+СВЦЭМ!$D$10+'СЕТ СН'!$I$5-'СЕТ СН'!$I$17</f>
        <v>4704.1620933299992</v>
      </c>
      <c r="U122" s="36">
        <f>SUMIFS(СВЦЭМ!$C$34:$C$777,СВЦЭМ!$A$34:$A$777,$A122,СВЦЭМ!$B$34:$B$777,U$119)+'СЕТ СН'!$I$9+СВЦЭМ!$D$10+'СЕТ СН'!$I$5-'СЕТ СН'!$I$17</f>
        <v>4693.7118119899997</v>
      </c>
      <c r="V122" s="36">
        <f>SUMIFS(СВЦЭМ!$C$34:$C$777,СВЦЭМ!$A$34:$A$777,$A122,СВЦЭМ!$B$34:$B$777,V$119)+'СЕТ СН'!$I$9+СВЦЭМ!$D$10+'СЕТ СН'!$I$5-'СЕТ СН'!$I$17</f>
        <v>4719.2849837499998</v>
      </c>
      <c r="W122" s="36">
        <f>SUMIFS(СВЦЭМ!$C$34:$C$777,СВЦЭМ!$A$34:$A$777,$A122,СВЦЭМ!$B$34:$B$777,W$119)+'СЕТ СН'!$I$9+СВЦЭМ!$D$10+'СЕТ СН'!$I$5-'СЕТ СН'!$I$17</f>
        <v>4741.28183008</v>
      </c>
      <c r="X122" s="36">
        <f>SUMIFS(СВЦЭМ!$C$34:$C$777,СВЦЭМ!$A$34:$A$777,$A122,СВЦЭМ!$B$34:$B$777,X$119)+'СЕТ СН'!$I$9+СВЦЭМ!$D$10+'СЕТ СН'!$I$5-'СЕТ СН'!$I$17</f>
        <v>4782.2795052499996</v>
      </c>
      <c r="Y122" s="36">
        <f>SUMIFS(СВЦЭМ!$C$34:$C$777,СВЦЭМ!$A$34:$A$777,$A122,СВЦЭМ!$B$34:$B$777,Y$119)+'СЕТ СН'!$I$9+СВЦЭМ!$D$10+'СЕТ СН'!$I$5-'СЕТ СН'!$I$17</f>
        <v>4862.6645684399991</v>
      </c>
    </row>
    <row r="123" spans="1:27" ht="15.75" x14ac:dyDescent="0.2">
      <c r="A123" s="35">
        <f t="shared" si="3"/>
        <v>43408</v>
      </c>
      <c r="B123" s="36">
        <f>SUMIFS(СВЦЭМ!$C$34:$C$777,СВЦЭМ!$A$34:$A$777,$A123,СВЦЭМ!$B$34:$B$777,B$119)+'СЕТ СН'!$I$9+СВЦЭМ!$D$10+'СЕТ СН'!$I$5-'СЕТ СН'!$I$17</f>
        <v>4935.8999908099995</v>
      </c>
      <c r="C123" s="36">
        <f>SUMIFS(СВЦЭМ!$C$34:$C$777,СВЦЭМ!$A$34:$A$777,$A123,СВЦЭМ!$B$34:$B$777,C$119)+'СЕТ СН'!$I$9+СВЦЭМ!$D$10+'СЕТ СН'!$I$5-'СЕТ СН'!$I$17</f>
        <v>5039.1867785099994</v>
      </c>
      <c r="D123" s="36">
        <f>SUMIFS(СВЦЭМ!$C$34:$C$777,СВЦЭМ!$A$34:$A$777,$A123,СВЦЭМ!$B$34:$B$777,D$119)+'СЕТ СН'!$I$9+СВЦЭМ!$D$10+'СЕТ СН'!$I$5-'СЕТ СН'!$I$17</f>
        <v>5133.6072565200002</v>
      </c>
      <c r="E123" s="36">
        <f>SUMIFS(СВЦЭМ!$C$34:$C$777,СВЦЭМ!$A$34:$A$777,$A123,СВЦЭМ!$B$34:$B$777,E$119)+'СЕТ СН'!$I$9+СВЦЭМ!$D$10+'СЕТ СН'!$I$5-'СЕТ СН'!$I$17</f>
        <v>5182.6959747499996</v>
      </c>
      <c r="F123" s="36">
        <f>SUMIFS(СВЦЭМ!$C$34:$C$777,СВЦЭМ!$A$34:$A$777,$A123,СВЦЭМ!$B$34:$B$777,F$119)+'СЕТ СН'!$I$9+СВЦЭМ!$D$10+'СЕТ СН'!$I$5-'СЕТ СН'!$I$17</f>
        <v>5175.0586850699992</v>
      </c>
      <c r="G123" s="36">
        <f>SUMIFS(СВЦЭМ!$C$34:$C$777,СВЦЭМ!$A$34:$A$777,$A123,СВЦЭМ!$B$34:$B$777,G$119)+'СЕТ СН'!$I$9+СВЦЭМ!$D$10+'СЕТ СН'!$I$5-'СЕТ СН'!$I$17</f>
        <v>5160.0392140499998</v>
      </c>
      <c r="H123" s="36">
        <f>SUMIFS(СВЦЭМ!$C$34:$C$777,СВЦЭМ!$A$34:$A$777,$A123,СВЦЭМ!$B$34:$B$777,H$119)+'СЕТ СН'!$I$9+СВЦЭМ!$D$10+'СЕТ СН'!$I$5-'СЕТ СН'!$I$17</f>
        <v>5137.7775444399995</v>
      </c>
      <c r="I123" s="36">
        <f>SUMIFS(СВЦЭМ!$C$34:$C$777,СВЦЭМ!$A$34:$A$777,$A123,СВЦЭМ!$B$34:$B$777,I$119)+'СЕТ СН'!$I$9+СВЦЭМ!$D$10+'СЕТ СН'!$I$5-'СЕТ СН'!$I$17</f>
        <v>5096.53010034</v>
      </c>
      <c r="J123" s="36">
        <f>SUMIFS(СВЦЭМ!$C$34:$C$777,СВЦЭМ!$A$34:$A$777,$A123,СВЦЭМ!$B$34:$B$777,J$119)+'СЕТ СН'!$I$9+СВЦЭМ!$D$10+'СЕТ СН'!$I$5-'СЕТ СН'!$I$17</f>
        <v>5044.5997839900001</v>
      </c>
      <c r="K123" s="36">
        <f>SUMIFS(СВЦЭМ!$C$34:$C$777,СВЦЭМ!$A$34:$A$777,$A123,СВЦЭМ!$B$34:$B$777,K$119)+'СЕТ СН'!$I$9+СВЦЭМ!$D$10+'СЕТ СН'!$I$5-'СЕТ СН'!$I$17</f>
        <v>5001.6991288299996</v>
      </c>
      <c r="L123" s="36">
        <f>SUMIFS(СВЦЭМ!$C$34:$C$777,СВЦЭМ!$A$34:$A$777,$A123,СВЦЭМ!$B$34:$B$777,L$119)+'СЕТ СН'!$I$9+СВЦЭМ!$D$10+'СЕТ СН'!$I$5-'СЕТ СН'!$I$17</f>
        <v>4967.9912152699999</v>
      </c>
      <c r="M123" s="36">
        <f>SUMIFS(СВЦЭМ!$C$34:$C$777,СВЦЭМ!$A$34:$A$777,$A123,СВЦЭМ!$B$34:$B$777,M$119)+'СЕТ СН'!$I$9+СВЦЭМ!$D$10+'СЕТ СН'!$I$5-'СЕТ СН'!$I$17</f>
        <v>4959.3552861999997</v>
      </c>
      <c r="N123" s="36">
        <f>SUMIFS(СВЦЭМ!$C$34:$C$777,СВЦЭМ!$A$34:$A$777,$A123,СВЦЭМ!$B$34:$B$777,N$119)+'СЕТ СН'!$I$9+СВЦЭМ!$D$10+'СЕТ СН'!$I$5-'СЕТ СН'!$I$17</f>
        <v>4928.2555324799996</v>
      </c>
      <c r="O123" s="36">
        <f>SUMIFS(СВЦЭМ!$C$34:$C$777,СВЦЭМ!$A$34:$A$777,$A123,СВЦЭМ!$B$34:$B$777,O$119)+'СЕТ СН'!$I$9+СВЦЭМ!$D$10+'СЕТ СН'!$I$5-'СЕТ СН'!$I$17</f>
        <v>4889.8007368600001</v>
      </c>
      <c r="P123" s="36">
        <f>SUMIFS(СВЦЭМ!$C$34:$C$777,СВЦЭМ!$A$34:$A$777,$A123,СВЦЭМ!$B$34:$B$777,P$119)+'СЕТ СН'!$I$9+СВЦЭМ!$D$10+'СЕТ СН'!$I$5-'СЕТ СН'!$I$17</f>
        <v>4822.3975821499998</v>
      </c>
      <c r="Q123" s="36">
        <f>SUMIFS(СВЦЭМ!$C$34:$C$777,СВЦЭМ!$A$34:$A$777,$A123,СВЦЭМ!$B$34:$B$777,Q$119)+'СЕТ СН'!$I$9+СВЦЭМ!$D$10+'СЕТ СН'!$I$5-'СЕТ СН'!$I$17</f>
        <v>4805.0873721299995</v>
      </c>
      <c r="R123" s="36">
        <f>SUMIFS(СВЦЭМ!$C$34:$C$777,СВЦЭМ!$A$34:$A$777,$A123,СВЦЭМ!$B$34:$B$777,R$119)+'СЕТ СН'!$I$9+СВЦЭМ!$D$10+'СЕТ СН'!$I$5-'СЕТ СН'!$I$17</f>
        <v>4791.3116426199995</v>
      </c>
      <c r="S123" s="36">
        <f>SUMIFS(СВЦЭМ!$C$34:$C$777,СВЦЭМ!$A$34:$A$777,$A123,СВЦЭМ!$B$34:$B$777,S$119)+'СЕТ СН'!$I$9+СВЦЭМ!$D$10+'СЕТ СН'!$I$5-'СЕТ СН'!$I$17</f>
        <v>4763.0113864499999</v>
      </c>
      <c r="T123" s="36">
        <f>SUMIFS(СВЦЭМ!$C$34:$C$777,СВЦЭМ!$A$34:$A$777,$A123,СВЦЭМ!$B$34:$B$777,T$119)+'СЕТ СН'!$I$9+СВЦЭМ!$D$10+'СЕТ СН'!$I$5-'СЕТ СН'!$I$17</f>
        <v>4712.3734735899998</v>
      </c>
      <c r="U123" s="36">
        <f>SUMIFS(СВЦЭМ!$C$34:$C$777,СВЦЭМ!$A$34:$A$777,$A123,СВЦЭМ!$B$34:$B$777,U$119)+'СЕТ СН'!$I$9+СВЦЭМ!$D$10+'СЕТ СН'!$I$5-'СЕТ СН'!$I$17</f>
        <v>4706.2941660199995</v>
      </c>
      <c r="V123" s="36">
        <f>SUMIFS(СВЦЭМ!$C$34:$C$777,СВЦЭМ!$A$34:$A$777,$A123,СВЦЭМ!$B$34:$B$777,V$119)+'СЕТ СН'!$I$9+СВЦЭМ!$D$10+'СЕТ СН'!$I$5-'СЕТ СН'!$I$17</f>
        <v>4680.4164194599998</v>
      </c>
      <c r="W123" s="36">
        <f>SUMIFS(СВЦЭМ!$C$34:$C$777,СВЦЭМ!$A$34:$A$777,$A123,СВЦЭМ!$B$34:$B$777,W$119)+'СЕТ СН'!$I$9+СВЦЭМ!$D$10+'СЕТ СН'!$I$5-'СЕТ СН'!$I$17</f>
        <v>4701.8197620699993</v>
      </c>
      <c r="X123" s="36">
        <f>SUMIFS(СВЦЭМ!$C$34:$C$777,СВЦЭМ!$A$34:$A$777,$A123,СВЦЭМ!$B$34:$B$777,X$119)+'СЕТ СН'!$I$9+СВЦЭМ!$D$10+'СЕТ СН'!$I$5-'СЕТ СН'!$I$17</f>
        <v>4734.0246934999996</v>
      </c>
      <c r="Y123" s="36">
        <f>SUMIFS(СВЦЭМ!$C$34:$C$777,СВЦЭМ!$A$34:$A$777,$A123,СВЦЭМ!$B$34:$B$777,Y$119)+'СЕТ СН'!$I$9+СВЦЭМ!$D$10+'СЕТ СН'!$I$5-'СЕТ СН'!$I$17</f>
        <v>4819.9285563699996</v>
      </c>
    </row>
    <row r="124" spans="1:27" ht="15.75" x14ac:dyDescent="0.2">
      <c r="A124" s="35">
        <f t="shared" si="3"/>
        <v>43409</v>
      </c>
      <c r="B124" s="36">
        <f>SUMIFS(СВЦЭМ!$C$34:$C$777,СВЦЭМ!$A$34:$A$777,$A124,СВЦЭМ!$B$34:$B$777,B$119)+'СЕТ СН'!$I$9+СВЦЭМ!$D$10+'СЕТ СН'!$I$5-'СЕТ СН'!$I$17</f>
        <v>4949.1365176899999</v>
      </c>
      <c r="C124" s="36">
        <f>SUMIFS(СВЦЭМ!$C$34:$C$777,СВЦЭМ!$A$34:$A$777,$A124,СВЦЭМ!$B$34:$B$777,C$119)+'СЕТ СН'!$I$9+СВЦЭМ!$D$10+'СЕТ СН'!$I$5-'СЕТ СН'!$I$17</f>
        <v>5059.3681914399995</v>
      </c>
      <c r="D124" s="36">
        <f>SUMIFS(СВЦЭМ!$C$34:$C$777,СВЦЭМ!$A$34:$A$777,$A124,СВЦЭМ!$B$34:$B$777,D$119)+'СЕТ СН'!$I$9+СВЦЭМ!$D$10+'СЕТ СН'!$I$5-'СЕТ СН'!$I$17</f>
        <v>5160.5841815699996</v>
      </c>
      <c r="E124" s="36">
        <f>SUMIFS(СВЦЭМ!$C$34:$C$777,СВЦЭМ!$A$34:$A$777,$A124,СВЦЭМ!$B$34:$B$777,E$119)+'СЕТ СН'!$I$9+СВЦЭМ!$D$10+'СЕТ СН'!$I$5-'СЕТ СН'!$I$17</f>
        <v>5191.6334317299998</v>
      </c>
      <c r="F124" s="36">
        <f>SUMIFS(СВЦЭМ!$C$34:$C$777,СВЦЭМ!$A$34:$A$777,$A124,СВЦЭМ!$B$34:$B$777,F$119)+'СЕТ СН'!$I$9+СВЦЭМ!$D$10+'СЕТ СН'!$I$5-'СЕТ СН'!$I$17</f>
        <v>5177.4517037300002</v>
      </c>
      <c r="G124" s="36">
        <f>SUMIFS(СВЦЭМ!$C$34:$C$777,СВЦЭМ!$A$34:$A$777,$A124,СВЦЭМ!$B$34:$B$777,G$119)+'СЕТ СН'!$I$9+СВЦЭМ!$D$10+'СЕТ СН'!$I$5-'СЕТ СН'!$I$17</f>
        <v>5160.4820631100001</v>
      </c>
      <c r="H124" s="36">
        <f>SUMIFS(СВЦЭМ!$C$34:$C$777,СВЦЭМ!$A$34:$A$777,$A124,СВЦЭМ!$B$34:$B$777,H$119)+'СЕТ СН'!$I$9+СВЦЭМ!$D$10+'СЕТ СН'!$I$5-'СЕТ СН'!$I$17</f>
        <v>5134.90672137</v>
      </c>
      <c r="I124" s="36">
        <f>SUMIFS(СВЦЭМ!$C$34:$C$777,СВЦЭМ!$A$34:$A$777,$A124,СВЦЭМ!$B$34:$B$777,I$119)+'СЕТ СН'!$I$9+СВЦЭМ!$D$10+'СЕТ СН'!$I$5-'СЕТ СН'!$I$17</f>
        <v>5076.3710456899998</v>
      </c>
      <c r="J124" s="36">
        <f>SUMIFS(СВЦЭМ!$C$34:$C$777,СВЦЭМ!$A$34:$A$777,$A124,СВЦЭМ!$B$34:$B$777,J$119)+'СЕТ СН'!$I$9+СВЦЭМ!$D$10+'СЕТ СН'!$I$5-'СЕТ СН'!$I$17</f>
        <v>5021.6970222499995</v>
      </c>
      <c r="K124" s="36">
        <f>SUMIFS(СВЦЭМ!$C$34:$C$777,СВЦЭМ!$A$34:$A$777,$A124,СВЦЭМ!$B$34:$B$777,K$119)+'СЕТ СН'!$I$9+СВЦЭМ!$D$10+'СЕТ СН'!$I$5-'СЕТ СН'!$I$17</f>
        <v>4979.3463279799998</v>
      </c>
      <c r="L124" s="36">
        <f>SUMIFS(СВЦЭМ!$C$34:$C$777,СВЦЭМ!$A$34:$A$777,$A124,СВЦЭМ!$B$34:$B$777,L$119)+'СЕТ СН'!$I$9+СВЦЭМ!$D$10+'СЕТ СН'!$I$5-'СЕТ СН'!$I$17</f>
        <v>4966.9441617299999</v>
      </c>
      <c r="M124" s="36">
        <f>SUMIFS(СВЦЭМ!$C$34:$C$777,СВЦЭМ!$A$34:$A$777,$A124,СВЦЭМ!$B$34:$B$777,M$119)+'СЕТ СН'!$I$9+СВЦЭМ!$D$10+'СЕТ СН'!$I$5-'СЕТ СН'!$I$17</f>
        <v>4949.8743478599999</v>
      </c>
      <c r="N124" s="36">
        <f>SUMIFS(СВЦЭМ!$C$34:$C$777,СВЦЭМ!$A$34:$A$777,$A124,СВЦЭМ!$B$34:$B$777,N$119)+'СЕТ СН'!$I$9+СВЦЭМ!$D$10+'СЕТ СН'!$I$5-'СЕТ СН'!$I$17</f>
        <v>4919.3701894799997</v>
      </c>
      <c r="O124" s="36">
        <f>SUMIFS(СВЦЭМ!$C$34:$C$777,СВЦЭМ!$A$34:$A$777,$A124,СВЦЭМ!$B$34:$B$777,O$119)+'СЕТ СН'!$I$9+СВЦЭМ!$D$10+'СЕТ СН'!$I$5-'СЕТ СН'!$I$17</f>
        <v>4889.6893399299997</v>
      </c>
      <c r="P124" s="36">
        <f>SUMIFS(СВЦЭМ!$C$34:$C$777,СВЦЭМ!$A$34:$A$777,$A124,СВЦЭМ!$B$34:$B$777,P$119)+'СЕТ СН'!$I$9+СВЦЭМ!$D$10+'СЕТ СН'!$I$5-'СЕТ СН'!$I$17</f>
        <v>4827.2946065599999</v>
      </c>
      <c r="Q124" s="36">
        <f>SUMIFS(СВЦЭМ!$C$34:$C$777,СВЦЭМ!$A$34:$A$777,$A124,СВЦЭМ!$B$34:$B$777,Q$119)+'СЕТ СН'!$I$9+СВЦЭМ!$D$10+'СЕТ СН'!$I$5-'СЕТ СН'!$I$17</f>
        <v>4812.8919789499996</v>
      </c>
      <c r="R124" s="36">
        <f>SUMIFS(СВЦЭМ!$C$34:$C$777,СВЦЭМ!$A$34:$A$777,$A124,СВЦЭМ!$B$34:$B$777,R$119)+'СЕТ СН'!$I$9+СВЦЭМ!$D$10+'СЕТ СН'!$I$5-'СЕТ СН'!$I$17</f>
        <v>4798.4331278199998</v>
      </c>
      <c r="S124" s="36">
        <f>SUMIFS(СВЦЭМ!$C$34:$C$777,СВЦЭМ!$A$34:$A$777,$A124,СВЦЭМ!$B$34:$B$777,S$119)+'СЕТ СН'!$I$9+СВЦЭМ!$D$10+'СЕТ СН'!$I$5-'СЕТ СН'!$I$17</f>
        <v>4769.4449680199996</v>
      </c>
      <c r="T124" s="36">
        <f>SUMIFS(СВЦЭМ!$C$34:$C$777,СВЦЭМ!$A$34:$A$777,$A124,СВЦЭМ!$B$34:$B$777,T$119)+'СЕТ СН'!$I$9+СВЦЭМ!$D$10+'СЕТ СН'!$I$5-'СЕТ СН'!$I$17</f>
        <v>4724.6859930799992</v>
      </c>
      <c r="U124" s="36">
        <f>SUMIFS(СВЦЭМ!$C$34:$C$777,СВЦЭМ!$A$34:$A$777,$A124,СВЦЭМ!$B$34:$B$777,U$119)+'СЕТ СН'!$I$9+СВЦЭМ!$D$10+'СЕТ СН'!$I$5-'СЕТ СН'!$I$17</f>
        <v>4728.0935627299996</v>
      </c>
      <c r="V124" s="36">
        <f>SUMIFS(СВЦЭМ!$C$34:$C$777,СВЦЭМ!$A$34:$A$777,$A124,СВЦЭМ!$B$34:$B$777,V$119)+'СЕТ СН'!$I$9+СВЦЭМ!$D$10+'СЕТ СН'!$I$5-'СЕТ СН'!$I$17</f>
        <v>4737.6494442899993</v>
      </c>
      <c r="W124" s="36">
        <f>SUMIFS(СВЦЭМ!$C$34:$C$777,СВЦЭМ!$A$34:$A$777,$A124,СВЦЭМ!$B$34:$B$777,W$119)+'СЕТ СН'!$I$9+СВЦЭМ!$D$10+'СЕТ СН'!$I$5-'СЕТ СН'!$I$17</f>
        <v>4752.9894714399998</v>
      </c>
      <c r="X124" s="36">
        <f>SUMIFS(СВЦЭМ!$C$34:$C$777,СВЦЭМ!$A$34:$A$777,$A124,СВЦЭМ!$B$34:$B$777,X$119)+'СЕТ СН'!$I$9+СВЦЭМ!$D$10+'СЕТ СН'!$I$5-'СЕТ СН'!$I$17</f>
        <v>4770.0584318399997</v>
      </c>
      <c r="Y124" s="36">
        <f>SUMIFS(СВЦЭМ!$C$34:$C$777,СВЦЭМ!$A$34:$A$777,$A124,СВЦЭМ!$B$34:$B$777,Y$119)+'СЕТ СН'!$I$9+СВЦЭМ!$D$10+'СЕТ СН'!$I$5-'СЕТ СН'!$I$17</f>
        <v>4879.2045283599991</v>
      </c>
    </row>
    <row r="125" spans="1:27" ht="15.75" x14ac:dyDescent="0.2">
      <c r="A125" s="35">
        <f t="shared" si="3"/>
        <v>43410</v>
      </c>
      <c r="B125" s="36">
        <f>SUMIFS(СВЦЭМ!$C$34:$C$777,СВЦЭМ!$A$34:$A$777,$A125,СВЦЭМ!$B$34:$B$777,B$119)+'СЕТ СН'!$I$9+СВЦЭМ!$D$10+'СЕТ СН'!$I$5-'СЕТ СН'!$I$17</f>
        <v>5006.9871932399992</v>
      </c>
      <c r="C125" s="36">
        <f>SUMIFS(СВЦЭМ!$C$34:$C$777,СВЦЭМ!$A$34:$A$777,$A125,СВЦЭМ!$B$34:$B$777,C$119)+'СЕТ СН'!$I$9+СВЦЭМ!$D$10+'СЕТ СН'!$I$5-'СЕТ СН'!$I$17</f>
        <v>5095.8012830599992</v>
      </c>
      <c r="D125" s="36">
        <f>SUMIFS(СВЦЭМ!$C$34:$C$777,СВЦЭМ!$A$34:$A$777,$A125,СВЦЭМ!$B$34:$B$777,D$119)+'СЕТ СН'!$I$9+СВЦЭМ!$D$10+'СЕТ СН'!$I$5-'СЕТ СН'!$I$17</f>
        <v>5150.5666932399999</v>
      </c>
      <c r="E125" s="36">
        <f>SUMIFS(СВЦЭМ!$C$34:$C$777,СВЦЭМ!$A$34:$A$777,$A125,СВЦЭМ!$B$34:$B$777,E$119)+'СЕТ СН'!$I$9+СВЦЭМ!$D$10+'СЕТ СН'!$I$5-'СЕТ СН'!$I$17</f>
        <v>5157.79725168</v>
      </c>
      <c r="F125" s="36">
        <f>SUMIFS(СВЦЭМ!$C$34:$C$777,СВЦЭМ!$A$34:$A$777,$A125,СВЦЭМ!$B$34:$B$777,F$119)+'СЕТ СН'!$I$9+СВЦЭМ!$D$10+'СЕТ СН'!$I$5-'СЕТ СН'!$I$17</f>
        <v>5146.50083369</v>
      </c>
      <c r="G125" s="36">
        <f>SUMIFS(СВЦЭМ!$C$34:$C$777,СВЦЭМ!$A$34:$A$777,$A125,СВЦЭМ!$B$34:$B$777,G$119)+'СЕТ СН'!$I$9+СВЦЭМ!$D$10+'СЕТ СН'!$I$5-'СЕТ СН'!$I$17</f>
        <v>5134.7745868499997</v>
      </c>
      <c r="H125" s="36">
        <f>SUMIFS(СВЦЭМ!$C$34:$C$777,СВЦЭМ!$A$34:$A$777,$A125,СВЦЭМ!$B$34:$B$777,H$119)+'СЕТ СН'!$I$9+СВЦЭМ!$D$10+'СЕТ СН'!$I$5-'СЕТ СН'!$I$17</f>
        <v>5099.26916523</v>
      </c>
      <c r="I125" s="36">
        <f>SUMIFS(СВЦЭМ!$C$34:$C$777,СВЦЭМ!$A$34:$A$777,$A125,СВЦЭМ!$B$34:$B$777,I$119)+'СЕТ СН'!$I$9+СВЦЭМ!$D$10+'СЕТ СН'!$I$5-'СЕТ СН'!$I$17</f>
        <v>5007.0283072699995</v>
      </c>
      <c r="J125" s="36">
        <f>SUMIFS(СВЦЭМ!$C$34:$C$777,СВЦЭМ!$A$34:$A$777,$A125,СВЦЭМ!$B$34:$B$777,J$119)+'СЕТ СН'!$I$9+СВЦЭМ!$D$10+'СЕТ СН'!$I$5-'СЕТ СН'!$I$17</f>
        <v>4970.2573800199998</v>
      </c>
      <c r="K125" s="36">
        <f>SUMIFS(СВЦЭМ!$C$34:$C$777,СВЦЭМ!$A$34:$A$777,$A125,СВЦЭМ!$B$34:$B$777,K$119)+'СЕТ СН'!$I$9+СВЦЭМ!$D$10+'СЕТ СН'!$I$5-'СЕТ СН'!$I$17</f>
        <v>4982.2795268299997</v>
      </c>
      <c r="L125" s="36">
        <f>SUMIFS(СВЦЭМ!$C$34:$C$777,СВЦЭМ!$A$34:$A$777,$A125,СВЦЭМ!$B$34:$B$777,L$119)+'СЕТ СН'!$I$9+СВЦЭМ!$D$10+'СЕТ СН'!$I$5-'СЕТ СН'!$I$17</f>
        <v>4994.2485605599995</v>
      </c>
      <c r="M125" s="36">
        <f>SUMIFS(СВЦЭМ!$C$34:$C$777,СВЦЭМ!$A$34:$A$777,$A125,СВЦЭМ!$B$34:$B$777,M$119)+'СЕТ СН'!$I$9+СВЦЭМ!$D$10+'СЕТ СН'!$I$5-'СЕТ СН'!$I$17</f>
        <v>4974.2780653700001</v>
      </c>
      <c r="N125" s="36">
        <f>SUMIFS(СВЦЭМ!$C$34:$C$777,СВЦЭМ!$A$34:$A$777,$A125,СВЦЭМ!$B$34:$B$777,N$119)+'СЕТ СН'!$I$9+СВЦЭМ!$D$10+'СЕТ СН'!$I$5-'СЕТ СН'!$I$17</f>
        <v>4935.5973085300002</v>
      </c>
      <c r="O125" s="36">
        <f>SUMIFS(СВЦЭМ!$C$34:$C$777,СВЦЭМ!$A$34:$A$777,$A125,СВЦЭМ!$B$34:$B$777,O$119)+'СЕТ СН'!$I$9+СВЦЭМ!$D$10+'СЕТ СН'!$I$5-'СЕТ СН'!$I$17</f>
        <v>4891.5322755400002</v>
      </c>
      <c r="P125" s="36">
        <f>SUMIFS(СВЦЭМ!$C$34:$C$777,СВЦЭМ!$A$34:$A$777,$A125,СВЦЭМ!$B$34:$B$777,P$119)+'СЕТ СН'!$I$9+СВЦЭМ!$D$10+'СЕТ СН'!$I$5-'СЕТ СН'!$I$17</f>
        <v>4825.4078464599997</v>
      </c>
      <c r="Q125" s="36">
        <f>SUMIFS(СВЦЭМ!$C$34:$C$777,СВЦЭМ!$A$34:$A$777,$A125,СВЦЭМ!$B$34:$B$777,Q$119)+'СЕТ СН'!$I$9+СВЦЭМ!$D$10+'СЕТ СН'!$I$5-'СЕТ СН'!$I$17</f>
        <v>4803.8450747099996</v>
      </c>
      <c r="R125" s="36">
        <f>SUMIFS(СВЦЭМ!$C$34:$C$777,СВЦЭМ!$A$34:$A$777,$A125,СВЦЭМ!$B$34:$B$777,R$119)+'СЕТ СН'!$I$9+СВЦЭМ!$D$10+'СЕТ СН'!$I$5-'СЕТ СН'!$I$17</f>
        <v>4806.2128451299996</v>
      </c>
      <c r="S125" s="36">
        <f>SUMIFS(СВЦЭМ!$C$34:$C$777,СВЦЭМ!$A$34:$A$777,$A125,СВЦЭМ!$B$34:$B$777,S$119)+'СЕТ СН'!$I$9+СВЦЭМ!$D$10+'СЕТ СН'!$I$5-'СЕТ СН'!$I$17</f>
        <v>4796.3172598499996</v>
      </c>
      <c r="T125" s="36">
        <f>SUMIFS(СВЦЭМ!$C$34:$C$777,СВЦЭМ!$A$34:$A$777,$A125,СВЦЭМ!$B$34:$B$777,T$119)+'СЕТ СН'!$I$9+СВЦЭМ!$D$10+'СЕТ СН'!$I$5-'СЕТ СН'!$I$17</f>
        <v>4771.28563158</v>
      </c>
      <c r="U125" s="36">
        <f>SUMIFS(СВЦЭМ!$C$34:$C$777,СВЦЭМ!$A$34:$A$777,$A125,СВЦЭМ!$B$34:$B$777,U$119)+'СЕТ СН'!$I$9+СВЦЭМ!$D$10+'СЕТ СН'!$I$5-'СЕТ СН'!$I$17</f>
        <v>4779.9169174499993</v>
      </c>
      <c r="V125" s="36">
        <f>SUMIFS(СВЦЭМ!$C$34:$C$777,СВЦЭМ!$A$34:$A$777,$A125,СВЦЭМ!$B$34:$B$777,V$119)+'СЕТ СН'!$I$9+СВЦЭМ!$D$10+'СЕТ СН'!$I$5-'СЕТ СН'!$I$17</f>
        <v>4793.9698648699996</v>
      </c>
      <c r="W125" s="36">
        <f>SUMIFS(СВЦЭМ!$C$34:$C$777,СВЦЭМ!$A$34:$A$777,$A125,СВЦЭМ!$B$34:$B$777,W$119)+'СЕТ СН'!$I$9+СВЦЭМ!$D$10+'СЕТ СН'!$I$5-'СЕТ СН'!$I$17</f>
        <v>4802.6124985199995</v>
      </c>
      <c r="X125" s="36">
        <f>SUMIFS(СВЦЭМ!$C$34:$C$777,СВЦЭМ!$A$34:$A$777,$A125,СВЦЭМ!$B$34:$B$777,X$119)+'СЕТ СН'!$I$9+СВЦЭМ!$D$10+'СЕТ СН'!$I$5-'СЕТ СН'!$I$17</f>
        <v>4818.5196992599995</v>
      </c>
      <c r="Y125" s="36">
        <f>SUMIFS(СВЦЭМ!$C$34:$C$777,СВЦЭМ!$A$34:$A$777,$A125,СВЦЭМ!$B$34:$B$777,Y$119)+'СЕТ СН'!$I$9+СВЦЭМ!$D$10+'СЕТ СН'!$I$5-'СЕТ СН'!$I$17</f>
        <v>4917.7767666499994</v>
      </c>
    </row>
    <row r="126" spans="1:27" ht="15.75" x14ac:dyDescent="0.2">
      <c r="A126" s="35">
        <f t="shared" si="3"/>
        <v>43411</v>
      </c>
      <c r="B126" s="36">
        <f>SUMIFS(СВЦЭМ!$C$34:$C$777,СВЦЭМ!$A$34:$A$777,$A126,СВЦЭМ!$B$34:$B$777,B$119)+'СЕТ СН'!$I$9+СВЦЭМ!$D$10+'СЕТ СН'!$I$5-'СЕТ СН'!$I$17</f>
        <v>5049.8117909000002</v>
      </c>
      <c r="C126" s="36">
        <f>SUMIFS(СВЦЭМ!$C$34:$C$777,СВЦЭМ!$A$34:$A$777,$A126,СВЦЭМ!$B$34:$B$777,C$119)+'СЕТ СН'!$I$9+СВЦЭМ!$D$10+'СЕТ СН'!$I$5-'СЕТ СН'!$I$17</f>
        <v>5134.0681362799996</v>
      </c>
      <c r="D126" s="36">
        <f>SUMIFS(СВЦЭМ!$C$34:$C$777,СВЦЭМ!$A$34:$A$777,$A126,СВЦЭМ!$B$34:$B$777,D$119)+'СЕТ СН'!$I$9+СВЦЭМ!$D$10+'СЕТ СН'!$I$5-'СЕТ СН'!$I$17</f>
        <v>5211.8589200199995</v>
      </c>
      <c r="E126" s="36">
        <f>SUMIFS(СВЦЭМ!$C$34:$C$777,СВЦЭМ!$A$34:$A$777,$A126,СВЦЭМ!$B$34:$B$777,E$119)+'СЕТ СН'!$I$9+СВЦЭМ!$D$10+'СЕТ СН'!$I$5-'СЕТ СН'!$I$17</f>
        <v>5212.5508269499996</v>
      </c>
      <c r="F126" s="36">
        <f>SUMIFS(СВЦЭМ!$C$34:$C$777,СВЦЭМ!$A$34:$A$777,$A126,СВЦЭМ!$B$34:$B$777,F$119)+'СЕТ СН'!$I$9+СВЦЭМ!$D$10+'СЕТ СН'!$I$5-'СЕТ СН'!$I$17</f>
        <v>5208.5162174799998</v>
      </c>
      <c r="G126" s="36">
        <f>SUMIFS(СВЦЭМ!$C$34:$C$777,СВЦЭМ!$A$34:$A$777,$A126,СВЦЭМ!$B$34:$B$777,G$119)+'СЕТ СН'!$I$9+СВЦЭМ!$D$10+'СЕТ СН'!$I$5-'СЕТ СН'!$I$17</f>
        <v>5184.7307365699999</v>
      </c>
      <c r="H126" s="36">
        <f>SUMIFS(СВЦЭМ!$C$34:$C$777,СВЦЭМ!$A$34:$A$777,$A126,СВЦЭМ!$B$34:$B$777,H$119)+'СЕТ СН'!$I$9+СВЦЭМ!$D$10+'СЕТ СН'!$I$5-'СЕТ СН'!$I$17</f>
        <v>5125.1236387299996</v>
      </c>
      <c r="I126" s="36">
        <f>SUMIFS(СВЦЭМ!$C$34:$C$777,СВЦЭМ!$A$34:$A$777,$A126,СВЦЭМ!$B$34:$B$777,I$119)+'СЕТ СН'!$I$9+СВЦЭМ!$D$10+'СЕТ СН'!$I$5-'СЕТ СН'!$I$17</f>
        <v>5039.2332306899998</v>
      </c>
      <c r="J126" s="36">
        <f>SUMIFS(СВЦЭМ!$C$34:$C$777,СВЦЭМ!$A$34:$A$777,$A126,СВЦЭМ!$B$34:$B$777,J$119)+'СЕТ СН'!$I$9+СВЦЭМ!$D$10+'СЕТ СН'!$I$5-'СЕТ СН'!$I$17</f>
        <v>5004.9168125799997</v>
      </c>
      <c r="K126" s="36">
        <f>SUMIFS(СВЦЭМ!$C$34:$C$777,СВЦЭМ!$A$34:$A$777,$A126,СВЦЭМ!$B$34:$B$777,K$119)+'СЕТ СН'!$I$9+СВЦЭМ!$D$10+'СЕТ СН'!$I$5-'СЕТ СН'!$I$17</f>
        <v>4991.8331813499999</v>
      </c>
      <c r="L126" s="36">
        <f>SUMIFS(СВЦЭМ!$C$34:$C$777,СВЦЭМ!$A$34:$A$777,$A126,СВЦЭМ!$B$34:$B$777,L$119)+'СЕТ СН'!$I$9+СВЦЭМ!$D$10+'СЕТ СН'!$I$5-'СЕТ СН'!$I$17</f>
        <v>4988.1101103199999</v>
      </c>
      <c r="M126" s="36">
        <f>SUMIFS(СВЦЭМ!$C$34:$C$777,СВЦЭМ!$A$34:$A$777,$A126,СВЦЭМ!$B$34:$B$777,M$119)+'СЕТ СН'!$I$9+СВЦЭМ!$D$10+'СЕТ СН'!$I$5-'СЕТ СН'!$I$17</f>
        <v>4994.5448360999999</v>
      </c>
      <c r="N126" s="36">
        <f>SUMIFS(СВЦЭМ!$C$34:$C$777,СВЦЭМ!$A$34:$A$777,$A126,СВЦЭМ!$B$34:$B$777,N$119)+'СЕТ СН'!$I$9+СВЦЭМ!$D$10+'СЕТ СН'!$I$5-'СЕТ СН'!$I$17</f>
        <v>4966.4352207999991</v>
      </c>
      <c r="O126" s="36">
        <f>SUMIFS(СВЦЭМ!$C$34:$C$777,СВЦЭМ!$A$34:$A$777,$A126,СВЦЭМ!$B$34:$B$777,O$119)+'СЕТ СН'!$I$9+СВЦЭМ!$D$10+'СЕТ СН'!$I$5-'СЕТ СН'!$I$17</f>
        <v>4914.2869203999999</v>
      </c>
      <c r="P126" s="36">
        <f>SUMIFS(СВЦЭМ!$C$34:$C$777,СВЦЭМ!$A$34:$A$777,$A126,СВЦЭМ!$B$34:$B$777,P$119)+'СЕТ СН'!$I$9+СВЦЭМ!$D$10+'СЕТ СН'!$I$5-'СЕТ СН'!$I$17</f>
        <v>4843.0953715799997</v>
      </c>
      <c r="Q126" s="36">
        <f>SUMIFS(СВЦЭМ!$C$34:$C$777,СВЦЭМ!$A$34:$A$777,$A126,СВЦЭМ!$B$34:$B$777,Q$119)+'СЕТ СН'!$I$9+СВЦЭМ!$D$10+'СЕТ СН'!$I$5-'СЕТ СН'!$I$17</f>
        <v>4821.65452491</v>
      </c>
      <c r="R126" s="36">
        <f>SUMIFS(СВЦЭМ!$C$34:$C$777,СВЦЭМ!$A$34:$A$777,$A126,СВЦЭМ!$B$34:$B$777,R$119)+'СЕТ СН'!$I$9+СВЦЭМ!$D$10+'СЕТ СН'!$I$5-'СЕТ СН'!$I$17</f>
        <v>4820.5167759899996</v>
      </c>
      <c r="S126" s="36">
        <f>SUMIFS(СВЦЭМ!$C$34:$C$777,СВЦЭМ!$A$34:$A$777,$A126,СВЦЭМ!$B$34:$B$777,S$119)+'СЕТ СН'!$I$9+СВЦЭМ!$D$10+'СЕТ СН'!$I$5-'СЕТ СН'!$I$17</f>
        <v>4821.6998217299997</v>
      </c>
      <c r="T126" s="36">
        <f>SUMIFS(СВЦЭМ!$C$34:$C$777,СВЦЭМ!$A$34:$A$777,$A126,СВЦЭМ!$B$34:$B$777,T$119)+'СЕТ СН'!$I$9+СВЦЭМ!$D$10+'СЕТ СН'!$I$5-'СЕТ СН'!$I$17</f>
        <v>4792.1713012599994</v>
      </c>
      <c r="U126" s="36">
        <f>SUMIFS(СВЦЭМ!$C$34:$C$777,СВЦЭМ!$A$34:$A$777,$A126,СВЦЭМ!$B$34:$B$777,U$119)+'СЕТ СН'!$I$9+СВЦЭМ!$D$10+'СЕТ СН'!$I$5-'СЕТ СН'!$I$17</f>
        <v>4801.1614377899996</v>
      </c>
      <c r="V126" s="36">
        <f>SUMIFS(СВЦЭМ!$C$34:$C$777,СВЦЭМ!$A$34:$A$777,$A126,СВЦЭМ!$B$34:$B$777,V$119)+'СЕТ СН'!$I$9+СВЦЭМ!$D$10+'СЕТ СН'!$I$5-'СЕТ СН'!$I$17</f>
        <v>4801.3461060799991</v>
      </c>
      <c r="W126" s="36">
        <f>SUMIFS(СВЦЭМ!$C$34:$C$777,СВЦЭМ!$A$34:$A$777,$A126,СВЦЭМ!$B$34:$B$777,W$119)+'СЕТ СН'!$I$9+СВЦЭМ!$D$10+'СЕТ СН'!$I$5-'СЕТ СН'!$I$17</f>
        <v>4809.0387263599996</v>
      </c>
      <c r="X126" s="36">
        <f>SUMIFS(СВЦЭМ!$C$34:$C$777,СВЦЭМ!$A$34:$A$777,$A126,СВЦЭМ!$B$34:$B$777,X$119)+'СЕТ СН'!$I$9+СВЦЭМ!$D$10+'СЕТ СН'!$I$5-'СЕТ СН'!$I$17</f>
        <v>4815.5545878999992</v>
      </c>
      <c r="Y126" s="36">
        <f>SUMIFS(СВЦЭМ!$C$34:$C$777,СВЦЭМ!$A$34:$A$777,$A126,СВЦЭМ!$B$34:$B$777,Y$119)+'СЕТ СН'!$I$9+СВЦЭМ!$D$10+'СЕТ СН'!$I$5-'СЕТ СН'!$I$17</f>
        <v>4910.6478440000001</v>
      </c>
    </row>
    <row r="127" spans="1:27" ht="15.75" x14ac:dyDescent="0.2">
      <c r="A127" s="35">
        <f t="shared" si="3"/>
        <v>43412</v>
      </c>
      <c r="B127" s="36">
        <f>SUMIFS(СВЦЭМ!$C$34:$C$777,СВЦЭМ!$A$34:$A$777,$A127,СВЦЭМ!$B$34:$B$777,B$119)+'СЕТ СН'!$I$9+СВЦЭМ!$D$10+'СЕТ СН'!$I$5-'СЕТ СН'!$I$17</f>
        <v>5026.9697160799997</v>
      </c>
      <c r="C127" s="36">
        <f>SUMIFS(СВЦЭМ!$C$34:$C$777,СВЦЭМ!$A$34:$A$777,$A127,СВЦЭМ!$B$34:$B$777,C$119)+'СЕТ СН'!$I$9+СВЦЭМ!$D$10+'СЕТ СН'!$I$5-'СЕТ СН'!$I$17</f>
        <v>5132.6772176599998</v>
      </c>
      <c r="D127" s="36">
        <f>SUMIFS(СВЦЭМ!$C$34:$C$777,СВЦЭМ!$A$34:$A$777,$A127,СВЦЭМ!$B$34:$B$777,D$119)+'СЕТ СН'!$I$9+СВЦЭМ!$D$10+'СЕТ СН'!$I$5-'СЕТ СН'!$I$17</f>
        <v>5173.12374198</v>
      </c>
      <c r="E127" s="36">
        <f>SUMIFS(СВЦЭМ!$C$34:$C$777,СВЦЭМ!$A$34:$A$777,$A127,СВЦЭМ!$B$34:$B$777,E$119)+'СЕТ СН'!$I$9+СВЦЭМ!$D$10+'СЕТ СН'!$I$5-'СЕТ СН'!$I$17</f>
        <v>5168.6451928300003</v>
      </c>
      <c r="F127" s="36">
        <f>SUMIFS(СВЦЭМ!$C$34:$C$777,СВЦЭМ!$A$34:$A$777,$A127,СВЦЭМ!$B$34:$B$777,F$119)+'СЕТ СН'!$I$9+СВЦЭМ!$D$10+'СЕТ СН'!$I$5-'СЕТ СН'!$I$17</f>
        <v>5169.6840066199993</v>
      </c>
      <c r="G127" s="36">
        <f>SUMIFS(СВЦЭМ!$C$34:$C$777,СВЦЭМ!$A$34:$A$777,$A127,СВЦЭМ!$B$34:$B$777,G$119)+'СЕТ СН'!$I$9+СВЦЭМ!$D$10+'СЕТ СН'!$I$5-'СЕТ СН'!$I$17</f>
        <v>5170.5395262100001</v>
      </c>
      <c r="H127" s="36">
        <f>SUMIFS(СВЦЭМ!$C$34:$C$777,СВЦЭМ!$A$34:$A$777,$A127,СВЦЭМ!$B$34:$B$777,H$119)+'СЕТ СН'!$I$9+СВЦЭМ!$D$10+'СЕТ СН'!$I$5-'СЕТ СН'!$I$17</f>
        <v>5101.9387670699998</v>
      </c>
      <c r="I127" s="36">
        <f>SUMIFS(СВЦЭМ!$C$34:$C$777,СВЦЭМ!$A$34:$A$777,$A127,СВЦЭМ!$B$34:$B$777,I$119)+'СЕТ СН'!$I$9+СВЦЭМ!$D$10+'СЕТ СН'!$I$5-'СЕТ СН'!$I$17</f>
        <v>4996.3298209099994</v>
      </c>
      <c r="J127" s="36">
        <f>SUMIFS(СВЦЭМ!$C$34:$C$777,СВЦЭМ!$A$34:$A$777,$A127,СВЦЭМ!$B$34:$B$777,J$119)+'СЕТ СН'!$I$9+СВЦЭМ!$D$10+'СЕТ СН'!$I$5-'СЕТ СН'!$I$17</f>
        <v>4979.4683622399998</v>
      </c>
      <c r="K127" s="36">
        <f>SUMIFS(СВЦЭМ!$C$34:$C$777,СВЦЭМ!$A$34:$A$777,$A127,СВЦЭМ!$B$34:$B$777,K$119)+'СЕТ СН'!$I$9+СВЦЭМ!$D$10+'СЕТ СН'!$I$5-'СЕТ СН'!$I$17</f>
        <v>4971.1583643200001</v>
      </c>
      <c r="L127" s="36">
        <f>SUMIFS(СВЦЭМ!$C$34:$C$777,СВЦЭМ!$A$34:$A$777,$A127,СВЦЭМ!$B$34:$B$777,L$119)+'СЕТ СН'!$I$9+СВЦЭМ!$D$10+'СЕТ СН'!$I$5-'СЕТ СН'!$I$17</f>
        <v>4968.8809531399993</v>
      </c>
      <c r="M127" s="36">
        <f>SUMIFS(СВЦЭМ!$C$34:$C$777,СВЦЭМ!$A$34:$A$777,$A127,СВЦЭМ!$B$34:$B$777,M$119)+'СЕТ СН'!$I$9+СВЦЭМ!$D$10+'СЕТ СН'!$I$5-'СЕТ СН'!$I$17</f>
        <v>4972.9232468099999</v>
      </c>
      <c r="N127" s="36">
        <f>SUMIFS(СВЦЭМ!$C$34:$C$777,СВЦЭМ!$A$34:$A$777,$A127,СВЦЭМ!$B$34:$B$777,N$119)+'СЕТ СН'!$I$9+СВЦЭМ!$D$10+'СЕТ СН'!$I$5-'СЕТ СН'!$I$17</f>
        <v>4949.2278116399993</v>
      </c>
      <c r="O127" s="36">
        <f>SUMIFS(СВЦЭМ!$C$34:$C$777,СВЦЭМ!$A$34:$A$777,$A127,СВЦЭМ!$B$34:$B$777,O$119)+'СЕТ СН'!$I$9+СВЦЭМ!$D$10+'СЕТ СН'!$I$5-'СЕТ СН'!$I$17</f>
        <v>4883.2175542199993</v>
      </c>
      <c r="P127" s="36">
        <f>SUMIFS(СВЦЭМ!$C$34:$C$777,СВЦЭМ!$A$34:$A$777,$A127,СВЦЭМ!$B$34:$B$777,P$119)+'СЕТ СН'!$I$9+СВЦЭМ!$D$10+'СЕТ СН'!$I$5-'СЕТ СН'!$I$17</f>
        <v>4823.1826732999998</v>
      </c>
      <c r="Q127" s="36">
        <f>SUMIFS(СВЦЭМ!$C$34:$C$777,СВЦЭМ!$A$34:$A$777,$A127,СВЦЭМ!$B$34:$B$777,Q$119)+'СЕТ СН'!$I$9+СВЦЭМ!$D$10+'СЕТ СН'!$I$5-'СЕТ СН'!$I$17</f>
        <v>4813.4153758099992</v>
      </c>
      <c r="R127" s="36">
        <f>SUMIFS(СВЦЭМ!$C$34:$C$777,СВЦЭМ!$A$34:$A$777,$A127,СВЦЭМ!$B$34:$B$777,R$119)+'СЕТ СН'!$I$9+СВЦЭМ!$D$10+'СЕТ СН'!$I$5-'СЕТ СН'!$I$17</f>
        <v>4817.7962551199998</v>
      </c>
      <c r="S127" s="36">
        <f>SUMIFS(СВЦЭМ!$C$34:$C$777,СВЦЭМ!$A$34:$A$777,$A127,СВЦЭМ!$B$34:$B$777,S$119)+'СЕТ СН'!$I$9+СВЦЭМ!$D$10+'СЕТ СН'!$I$5-'СЕТ СН'!$I$17</f>
        <v>4806.6887973699995</v>
      </c>
      <c r="T127" s="36">
        <f>SUMIFS(СВЦЭМ!$C$34:$C$777,СВЦЭМ!$A$34:$A$777,$A127,СВЦЭМ!$B$34:$B$777,T$119)+'СЕТ СН'!$I$9+СВЦЭМ!$D$10+'СЕТ СН'!$I$5-'СЕТ СН'!$I$17</f>
        <v>4772.8247122999992</v>
      </c>
      <c r="U127" s="36">
        <f>SUMIFS(СВЦЭМ!$C$34:$C$777,СВЦЭМ!$A$34:$A$777,$A127,СВЦЭМ!$B$34:$B$777,U$119)+'СЕТ СН'!$I$9+СВЦЭМ!$D$10+'СЕТ СН'!$I$5-'СЕТ СН'!$I$17</f>
        <v>4791.6348062399993</v>
      </c>
      <c r="V127" s="36">
        <f>SUMIFS(СВЦЭМ!$C$34:$C$777,СВЦЭМ!$A$34:$A$777,$A127,СВЦЭМ!$B$34:$B$777,V$119)+'СЕТ СН'!$I$9+СВЦЭМ!$D$10+'СЕТ СН'!$I$5-'СЕТ СН'!$I$17</f>
        <v>4801.7306669999998</v>
      </c>
      <c r="W127" s="36">
        <f>SUMIFS(СВЦЭМ!$C$34:$C$777,СВЦЭМ!$A$34:$A$777,$A127,СВЦЭМ!$B$34:$B$777,W$119)+'СЕТ СН'!$I$9+СВЦЭМ!$D$10+'СЕТ СН'!$I$5-'СЕТ СН'!$I$17</f>
        <v>4800.6883541599991</v>
      </c>
      <c r="X127" s="36">
        <f>SUMIFS(СВЦЭМ!$C$34:$C$777,СВЦЭМ!$A$34:$A$777,$A127,СВЦЭМ!$B$34:$B$777,X$119)+'СЕТ СН'!$I$9+СВЦЭМ!$D$10+'СЕТ СН'!$I$5-'СЕТ СН'!$I$17</f>
        <v>4822.5848650899998</v>
      </c>
      <c r="Y127" s="36">
        <f>SUMIFS(СВЦЭМ!$C$34:$C$777,СВЦЭМ!$A$34:$A$777,$A127,СВЦЭМ!$B$34:$B$777,Y$119)+'СЕТ СН'!$I$9+СВЦЭМ!$D$10+'СЕТ СН'!$I$5-'СЕТ СН'!$I$17</f>
        <v>4928.2983388599996</v>
      </c>
    </row>
    <row r="128" spans="1:27" ht="15.75" x14ac:dyDescent="0.2">
      <c r="A128" s="35">
        <f t="shared" si="3"/>
        <v>43413</v>
      </c>
      <c r="B128" s="36">
        <f>SUMIFS(СВЦЭМ!$C$34:$C$777,СВЦЭМ!$A$34:$A$777,$A128,СВЦЭМ!$B$34:$B$777,B$119)+'СЕТ СН'!$I$9+СВЦЭМ!$D$10+'СЕТ СН'!$I$5-'СЕТ СН'!$I$17</f>
        <v>5041.3369808399993</v>
      </c>
      <c r="C128" s="36">
        <f>SUMIFS(СВЦЭМ!$C$34:$C$777,СВЦЭМ!$A$34:$A$777,$A128,СВЦЭМ!$B$34:$B$777,C$119)+'СЕТ СН'!$I$9+СВЦЭМ!$D$10+'СЕТ СН'!$I$5-'СЕТ СН'!$I$17</f>
        <v>5108.43239834</v>
      </c>
      <c r="D128" s="36">
        <f>SUMIFS(СВЦЭМ!$C$34:$C$777,СВЦЭМ!$A$34:$A$777,$A128,СВЦЭМ!$B$34:$B$777,D$119)+'СЕТ СН'!$I$9+СВЦЭМ!$D$10+'СЕТ СН'!$I$5-'СЕТ СН'!$I$17</f>
        <v>5186.8698150499995</v>
      </c>
      <c r="E128" s="36">
        <f>SUMIFS(СВЦЭМ!$C$34:$C$777,СВЦЭМ!$A$34:$A$777,$A128,СВЦЭМ!$B$34:$B$777,E$119)+'СЕТ СН'!$I$9+СВЦЭМ!$D$10+'СЕТ СН'!$I$5-'СЕТ СН'!$I$17</f>
        <v>5198.2847835799994</v>
      </c>
      <c r="F128" s="36">
        <f>SUMIFS(СВЦЭМ!$C$34:$C$777,СВЦЭМ!$A$34:$A$777,$A128,СВЦЭМ!$B$34:$B$777,F$119)+'СЕТ СН'!$I$9+СВЦЭМ!$D$10+'СЕТ СН'!$I$5-'СЕТ СН'!$I$17</f>
        <v>5182.0035210300002</v>
      </c>
      <c r="G128" s="36">
        <f>SUMIFS(СВЦЭМ!$C$34:$C$777,СВЦЭМ!$A$34:$A$777,$A128,СВЦЭМ!$B$34:$B$777,G$119)+'СЕТ СН'!$I$9+СВЦЭМ!$D$10+'СЕТ СН'!$I$5-'СЕТ СН'!$I$17</f>
        <v>5158.4393517199996</v>
      </c>
      <c r="H128" s="36">
        <f>SUMIFS(СВЦЭМ!$C$34:$C$777,СВЦЭМ!$A$34:$A$777,$A128,СВЦЭМ!$B$34:$B$777,H$119)+'СЕТ СН'!$I$9+СВЦЭМ!$D$10+'СЕТ СН'!$I$5-'СЕТ СН'!$I$17</f>
        <v>5097.9804396199997</v>
      </c>
      <c r="I128" s="36">
        <f>SUMIFS(СВЦЭМ!$C$34:$C$777,СВЦЭМ!$A$34:$A$777,$A128,СВЦЭМ!$B$34:$B$777,I$119)+'СЕТ СН'!$I$9+СВЦЭМ!$D$10+'СЕТ СН'!$I$5-'СЕТ СН'!$I$17</f>
        <v>5019.4767774499996</v>
      </c>
      <c r="J128" s="36">
        <f>SUMIFS(СВЦЭМ!$C$34:$C$777,СВЦЭМ!$A$34:$A$777,$A128,СВЦЭМ!$B$34:$B$777,J$119)+'СЕТ СН'!$I$9+СВЦЭМ!$D$10+'СЕТ СН'!$I$5-'СЕТ СН'!$I$17</f>
        <v>5000.9527878899999</v>
      </c>
      <c r="K128" s="36">
        <f>SUMIFS(СВЦЭМ!$C$34:$C$777,СВЦЭМ!$A$34:$A$777,$A128,СВЦЭМ!$B$34:$B$777,K$119)+'СЕТ СН'!$I$9+СВЦЭМ!$D$10+'СЕТ СН'!$I$5-'СЕТ СН'!$I$17</f>
        <v>4992.6308112399993</v>
      </c>
      <c r="L128" s="36">
        <f>SUMIFS(СВЦЭМ!$C$34:$C$777,СВЦЭМ!$A$34:$A$777,$A128,СВЦЭМ!$B$34:$B$777,L$119)+'СЕТ СН'!$I$9+СВЦЭМ!$D$10+'СЕТ СН'!$I$5-'СЕТ СН'!$I$17</f>
        <v>4980.8543322999994</v>
      </c>
      <c r="M128" s="36">
        <f>SUMIFS(СВЦЭМ!$C$34:$C$777,СВЦЭМ!$A$34:$A$777,$A128,СВЦЭМ!$B$34:$B$777,M$119)+'СЕТ СН'!$I$9+СВЦЭМ!$D$10+'СЕТ СН'!$I$5-'СЕТ СН'!$I$17</f>
        <v>4968.5757003399995</v>
      </c>
      <c r="N128" s="36">
        <f>SUMIFS(СВЦЭМ!$C$34:$C$777,СВЦЭМ!$A$34:$A$777,$A128,СВЦЭМ!$B$34:$B$777,N$119)+'СЕТ СН'!$I$9+СВЦЭМ!$D$10+'СЕТ СН'!$I$5-'СЕТ СН'!$I$17</f>
        <v>4923.15351457</v>
      </c>
      <c r="O128" s="36">
        <f>SUMIFS(СВЦЭМ!$C$34:$C$777,СВЦЭМ!$A$34:$A$777,$A128,СВЦЭМ!$B$34:$B$777,O$119)+'СЕТ СН'!$I$9+СВЦЭМ!$D$10+'СЕТ СН'!$I$5-'СЕТ СН'!$I$17</f>
        <v>4860.5222907799998</v>
      </c>
      <c r="P128" s="36">
        <f>SUMIFS(СВЦЭМ!$C$34:$C$777,СВЦЭМ!$A$34:$A$777,$A128,СВЦЭМ!$B$34:$B$777,P$119)+'СЕТ СН'!$I$9+СВЦЭМ!$D$10+'СЕТ СН'!$I$5-'СЕТ СН'!$I$17</f>
        <v>4795.0198712899992</v>
      </c>
      <c r="Q128" s="36">
        <f>SUMIFS(СВЦЭМ!$C$34:$C$777,СВЦЭМ!$A$34:$A$777,$A128,СВЦЭМ!$B$34:$B$777,Q$119)+'СЕТ СН'!$I$9+СВЦЭМ!$D$10+'СЕТ СН'!$I$5-'СЕТ СН'!$I$17</f>
        <v>4785.3131242699992</v>
      </c>
      <c r="R128" s="36">
        <f>SUMIFS(СВЦЭМ!$C$34:$C$777,СВЦЭМ!$A$34:$A$777,$A128,СВЦЭМ!$B$34:$B$777,R$119)+'СЕТ СН'!$I$9+СВЦЭМ!$D$10+'СЕТ СН'!$I$5-'СЕТ СН'!$I$17</f>
        <v>4787.6728038199999</v>
      </c>
      <c r="S128" s="36">
        <f>SUMIFS(СВЦЭМ!$C$34:$C$777,СВЦЭМ!$A$34:$A$777,$A128,СВЦЭМ!$B$34:$B$777,S$119)+'СЕТ СН'!$I$9+СВЦЭМ!$D$10+'СЕТ СН'!$I$5-'СЕТ СН'!$I$17</f>
        <v>4777.0142228999994</v>
      </c>
      <c r="T128" s="36">
        <f>SUMIFS(СВЦЭМ!$C$34:$C$777,СВЦЭМ!$A$34:$A$777,$A128,СВЦЭМ!$B$34:$B$777,T$119)+'СЕТ СН'!$I$9+СВЦЭМ!$D$10+'СЕТ СН'!$I$5-'СЕТ СН'!$I$17</f>
        <v>4773.9134178499999</v>
      </c>
      <c r="U128" s="36">
        <f>SUMIFS(СВЦЭМ!$C$34:$C$777,СВЦЭМ!$A$34:$A$777,$A128,СВЦЭМ!$B$34:$B$777,U$119)+'СЕТ СН'!$I$9+СВЦЭМ!$D$10+'СЕТ СН'!$I$5-'СЕТ СН'!$I$17</f>
        <v>4779.1458663399999</v>
      </c>
      <c r="V128" s="36">
        <f>SUMIFS(СВЦЭМ!$C$34:$C$777,СВЦЭМ!$A$34:$A$777,$A128,СВЦЭМ!$B$34:$B$777,V$119)+'СЕТ СН'!$I$9+СВЦЭМ!$D$10+'СЕТ СН'!$I$5-'СЕТ СН'!$I$17</f>
        <v>4777.4008262799998</v>
      </c>
      <c r="W128" s="36">
        <f>SUMIFS(СВЦЭМ!$C$34:$C$777,СВЦЭМ!$A$34:$A$777,$A128,СВЦЭМ!$B$34:$B$777,W$119)+'СЕТ СН'!$I$9+СВЦЭМ!$D$10+'СЕТ СН'!$I$5-'СЕТ СН'!$I$17</f>
        <v>4785.6466016599998</v>
      </c>
      <c r="X128" s="36">
        <f>SUMIFS(СВЦЭМ!$C$34:$C$777,СВЦЭМ!$A$34:$A$777,$A128,СВЦЭМ!$B$34:$B$777,X$119)+'СЕТ СН'!$I$9+СВЦЭМ!$D$10+'СЕТ СН'!$I$5-'СЕТ СН'!$I$17</f>
        <v>4794.5673459399995</v>
      </c>
      <c r="Y128" s="36">
        <f>SUMIFS(СВЦЭМ!$C$34:$C$777,СВЦЭМ!$A$34:$A$777,$A128,СВЦЭМ!$B$34:$B$777,Y$119)+'СЕТ СН'!$I$9+СВЦЭМ!$D$10+'СЕТ СН'!$I$5-'СЕТ СН'!$I$17</f>
        <v>4891.6909163999999</v>
      </c>
    </row>
    <row r="129" spans="1:25" ht="15.75" x14ac:dyDescent="0.2">
      <c r="A129" s="35">
        <f t="shared" si="3"/>
        <v>43414</v>
      </c>
      <c r="B129" s="36">
        <f>SUMIFS(СВЦЭМ!$C$34:$C$777,СВЦЭМ!$A$34:$A$777,$A129,СВЦЭМ!$B$34:$B$777,B$119)+'СЕТ СН'!$I$9+СВЦЭМ!$D$10+'СЕТ СН'!$I$5-'СЕТ СН'!$I$17</f>
        <v>4964.3710137499993</v>
      </c>
      <c r="C129" s="36">
        <f>SUMIFS(СВЦЭМ!$C$34:$C$777,СВЦЭМ!$A$34:$A$777,$A129,СВЦЭМ!$B$34:$B$777,C$119)+'СЕТ СН'!$I$9+СВЦЭМ!$D$10+'СЕТ СН'!$I$5-'СЕТ СН'!$I$17</f>
        <v>5042.0224888000002</v>
      </c>
      <c r="D129" s="36">
        <f>SUMIFS(СВЦЭМ!$C$34:$C$777,СВЦЭМ!$A$34:$A$777,$A129,СВЦЭМ!$B$34:$B$777,D$119)+'СЕТ СН'!$I$9+СВЦЭМ!$D$10+'СЕТ СН'!$I$5-'СЕТ СН'!$I$17</f>
        <v>5072.8084658899998</v>
      </c>
      <c r="E129" s="36">
        <f>SUMIFS(СВЦЭМ!$C$34:$C$777,СВЦЭМ!$A$34:$A$777,$A129,СВЦЭМ!$B$34:$B$777,E$119)+'СЕТ СН'!$I$9+СВЦЭМ!$D$10+'СЕТ СН'!$I$5-'СЕТ СН'!$I$17</f>
        <v>5115.6888581199992</v>
      </c>
      <c r="F129" s="36">
        <f>SUMIFS(СВЦЭМ!$C$34:$C$777,СВЦЭМ!$A$34:$A$777,$A129,СВЦЭМ!$B$34:$B$777,F$119)+'СЕТ СН'!$I$9+СВЦЭМ!$D$10+'СЕТ СН'!$I$5-'СЕТ СН'!$I$17</f>
        <v>5113.7193908199997</v>
      </c>
      <c r="G129" s="36">
        <f>SUMIFS(СВЦЭМ!$C$34:$C$777,СВЦЭМ!$A$34:$A$777,$A129,СВЦЭМ!$B$34:$B$777,G$119)+'СЕТ СН'!$I$9+СВЦЭМ!$D$10+'СЕТ СН'!$I$5-'СЕТ СН'!$I$17</f>
        <v>5091.83870269</v>
      </c>
      <c r="H129" s="36">
        <f>SUMIFS(СВЦЭМ!$C$34:$C$777,СВЦЭМ!$A$34:$A$777,$A129,СВЦЭМ!$B$34:$B$777,H$119)+'СЕТ СН'!$I$9+СВЦЭМ!$D$10+'СЕТ СН'!$I$5-'СЕТ СН'!$I$17</f>
        <v>5041.2879948499994</v>
      </c>
      <c r="I129" s="36">
        <f>SUMIFS(СВЦЭМ!$C$34:$C$777,СВЦЭМ!$A$34:$A$777,$A129,СВЦЭМ!$B$34:$B$777,I$119)+'СЕТ СН'!$I$9+СВЦЭМ!$D$10+'СЕТ СН'!$I$5-'СЕТ СН'!$I$17</f>
        <v>4980.5929234299992</v>
      </c>
      <c r="J129" s="36">
        <f>SUMIFS(СВЦЭМ!$C$34:$C$777,СВЦЭМ!$A$34:$A$777,$A129,СВЦЭМ!$B$34:$B$777,J$119)+'СЕТ СН'!$I$9+СВЦЭМ!$D$10+'СЕТ СН'!$I$5-'СЕТ СН'!$I$17</f>
        <v>4925.0519675199994</v>
      </c>
      <c r="K129" s="36">
        <f>SUMIFS(СВЦЭМ!$C$34:$C$777,СВЦЭМ!$A$34:$A$777,$A129,СВЦЭМ!$B$34:$B$777,K$119)+'СЕТ СН'!$I$9+СВЦЭМ!$D$10+'СЕТ СН'!$I$5-'СЕТ СН'!$I$17</f>
        <v>4911.7022132399998</v>
      </c>
      <c r="L129" s="36">
        <f>SUMIFS(СВЦЭМ!$C$34:$C$777,СВЦЭМ!$A$34:$A$777,$A129,СВЦЭМ!$B$34:$B$777,L$119)+'СЕТ СН'!$I$9+СВЦЭМ!$D$10+'СЕТ СН'!$I$5-'СЕТ СН'!$I$17</f>
        <v>4922.1819275099997</v>
      </c>
      <c r="M129" s="36">
        <f>SUMIFS(СВЦЭМ!$C$34:$C$777,СВЦЭМ!$A$34:$A$777,$A129,СВЦЭМ!$B$34:$B$777,M$119)+'СЕТ СН'!$I$9+СВЦЭМ!$D$10+'СЕТ СН'!$I$5-'СЕТ СН'!$I$17</f>
        <v>4911.9306360499995</v>
      </c>
      <c r="N129" s="36">
        <f>SUMIFS(СВЦЭМ!$C$34:$C$777,СВЦЭМ!$A$34:$A$777,$A129,СВЦЭМ!$B$34:$B$777,N$119)+'СЕТ СН'!$I$9+СВЦЭМ!$D$10+'СЕТ СН'!$I$5-'СЕТ СН'!$I$17</f>
        <v>4880.6606380799994</v>
      </c>
      <c r="O129" s="36">
        <f>SUMIFS(СВЦЭМ!$C$34:$C$777,СВЦЭМ!$A$34:$A$777,$A129,СВЦЭМ!$B$34:$B$777,O$119)+'СЕТ СН'!$I$9+СВЦЭМ!$D$10+'СЕТ СН'!$I$5-'СЕТ СН'!$I$17</f>
        <v>4842.8847164599993</v>
      </c>
      <c r="P129" s="36">
        <f>SUMIFS(СВЦЭМ!$C$34:$C$777,СВЦЭМ!$A$34:$A$777,$A129,СВЦЭМ!$B$34:$B$777,P$119)+'СЕТ СН'!$I$9+СВЦЭМ!$D$10+'СЕТ СН'!$I$5-'СЕТ СН'!$I$17</f>
        <v>4778.9182977399996</v>
      </c>
      <c r="Q129" s="36">
        <f>SUMIFS(СВЦЭМ!$C$34:$C$777,СВЦЭМ!$A$34:$A$777,$A129,СВЦЭМ!$B$34:$B$777,Q$119)+'СЕТ СН'!$I$9+СВЦЭМ!$D$10+'СЕТ СН'!$I$5-'СЕТ СН'!$I$17</f>
        <v>4768.3199423799997</v>
      </c>
      <c r="R129" s="36">
        <f>SUMIFS(СВЦЭМ!$C$34:$C$777,СВЦЭМ!$A$34:$A$777,$A129,СВЦЭМ!$B$34:$B$777,R$119)+'СЕТ СН'!$I$9+СВЦЭМ!$D$10+'СЕТ СН'!$I$5-'СЕТ СН'!$I$17</f>
        <v>4756.0792923599993</v>
      </c>
      <c r="S129" s="36">
        <f>SUMIFS(СВЦЭМ!$C$34:$C$777,СВЦЭМ!$A$34:$A$777,$A129,СВЦЭМ!$B$34:$B$777,S$119)+'СЕТ СН'!$I$9+СВЦЭМ!$D$10+'СЕТ СН'!$I$5-'СЕТ СН'!$I$17</f>
        <v>4727.9193504599998</v>
      </c>
      <c r="T129" s="36">
        <f>SUMIFS(СВЦЭМ!$C$34:$C$777,СВЦЭМ!$A$34:$A$777,$A129,СВЦЭМ!$B$34:$B$777,T$119)+'СЕТ СН'!$I$9+СВЦЭМ!$D$10+'СЕТ СН'!$I$5-'СЕТ СН'!$I$17</f>
        <v>4691.7889268399995</v>
      </c>
      <c r="U129" s="36">
        <f>SUMIFS(СВЦЭМ!$C$34:$C$777,СВЦЭМ!$A$34:$A$777,$A129,СВЦЭМ!$B$34:$B$777,U$119)+'СЕТ СН'!$I$9+СВЦЭМ!$D$10+'СЕТ СН'!$I$5-'СЕТ СН'!$I$17</f>
        <v>4693.8591456799995</v>
      </c>
      <c r="V129" s="36">
        <f>SUMIFS(СВЦЭМ!$C$34:$C$777,СВЦЭМ!$A$34:$A$777,$A129,СВЦЭМ!$B$34:$B$777,V$119)+'СЕТ СН'!$I$9+СВЦЭМ!$D$10+'СЕТ СН'!$I$5-'СЕТ СН'!$I$17</f>
        <v>4709.9467620199994</v>
      </c>
      <c r="W129" s="36">
        <f>SUMIFS(СВЦЭМ!$C$34:$C$777,СВЦЭМ!$A$34:$A$777,$A129,СВЦЭМ!$B$34:$B$777,W$119)+'СЕТ СН'!$I$9+СВЦЭМ!$D$10+'СЕТ СН'!$I$5-'СЕТ СН'!$I$17</f>
        <v>4732.4967078899999</v>
      </c>
      <c r="X129" s="36">
        <f>SUMIFS(СВЦЭМ!$C$34:$C$777,СВЦЭМ!$A$34:$A$777,$A129,СВЦЭМ!$B$34:$B$777,X$119)+'СЕТ СН'!$I$9+СВЦЭМ!$D$10+'СЕТ СН'!$I$5-'СЕТ СН'!$I$17</f>
        <v>4763.0155776399997</v>
      </c>
      <c r="Y129" s="36">
        <f>SUMIFS(СВЦЭМ!$C$34:$C$777,СВЦЭМ!$A$34:$A$777,$A129,СВЦЭМ!$B$34:$B$777,Y$119)+'СЕТ СН'!$I$9+СВЦЭМ!$D$10+'СЕТ СН'!$I$5-'СЕТ СН'!$I$17</f>
        <v>4868.8606057699999</v>
      </c>
    </row>
    <row r="130" spans="1:25" ht="15.75" x14ac:dyDescent="0.2">
      <c r="A130" s="35">
        <f t="shared" si="3"/>
        <v>43415</v>
      </c>
      <c r="B130" s="36">
        <f>SUMIFS(СВЦЭМ!$C$34:$C$777,СВЦЭМ!$A$34:$A$777,$A130,СВЦЭМ!$B$34:$B$777,B$119)+'СЕТ СН'!$I$9+СВЦЭМ!$D$10+'СЕТ СН'!$I$5-'СЕТ СН'!$I$17</f>
        <v>4937.7964030699995</v>
      </c>
      <c r="C130" s="36">
        <f>SUMIFS(СВЦЭМ!$C$34:$C$777,СВЦЭМ!$A$34:$A$777,$A130,СВЦЭМ!$B$34:$B$777,C$119)+'СЕТ СН'!$I$9+СВЦЭМ!$D$10+'СЕТ СН'!$I$5-'СЕТ СН'!$I$17</f>
        <v>5027.4881574000001</v>
      </c>
      <c r="D130" s="36">
        <f>SUMIFS(СВЦЭМ!$C$34:$C$777,СВЦЭМ!$A$34:$A$777,$A130,СВЦЭМ!$B$34:$B$777,D$119)+'СЕТ СН'!$I$9+СВЦЭМ!$D$10+'СЕТ СН'!$I$5-'СЕТ СН'!$I$17</f>
        <v>5079.8677057999994</v>
      </c>
      <c r="E130" s="36">
        <f>SUMIFS(СВЦЭМ!$C$34:$C$777,СВЦЭМ!$A$34:$A$777,$A130,СВЦЭМ!$B$34:$B$777,E$119)+'СЕТ СН'!$I$9+СВЦЭМ!$D$10+'СЕТ СН'!$I$5-'СЕТ СН'!$I$17</f>
        <v>5075.59698862</v>
      </c>
      <c r="F130" s="36">
        <f>SUMIFS(СВЦЭМ!$C$34:$C$777,СВЦЭМ!$A$34:$A$777,$A130,СВЦЭМ!$B$34:$B$777,F$119)+'СЕТ СН'!$I$9+СВЦЭМ!$D$10+'СЕТ СН'!$I$5-'СЕТ СН'!$I$17</f>
        <v>5072.8200794599998</v>
      </c>
      <c r="G130" s="36">
        <f>SUMIFS(СВЦЭМ!$C$34:$C$777,СВЦЭМ!$A$34:$A$777,$A130,СВЦЭМ!$B$34:$B$777,G$119)+'СЕТ СН'!$I$9+СВЦЭМ!$D$10+'СЕТ СН'!$I$5-'СЕТ СН'!$I$17</f>
        <v>5062.63333341</v>
      </c>
      <c r="H130" s="36">
        <f>SUMIFS(СВЦЭМ!$C$34:$C$777,СВЦЭМ!$A$34:$A$777,$A130,СВЦЭМ!$B$34:$B$777,H$119)+'СЕТ СН'!$I$9+СВЦЭМ!$D$10+'СЕТ СН'!$I$5-'СЕТ СН'!$I$17</f>
        <v>5050.2678582899998</v>
      </c>
      <c r="I130" s="36">
        <f>SUMIFS(СВЦЭМ!$C$34:$C$777,СВЦЭМ!$A$34:$A$777,$A130,СВЦЭМ!$B$34:$B$777,I$119)+'СЕТ СН'!$I$9+СВЦЭМ!$D$10+'СЕТ СН'!$I$5-'СЕТ СН'!$I$17</f>
        <v>5017.1155227699992</v>
      </c>
      <c r="J130" s="36">
        <f>SUMIFS(СВЦЭМ!$C$34:$C$777,СВЦЭМ!$A$34:$A$777,$A130,СВЦЭМ!$B$34:$B$777,J$119)+'СЕТ СН'!$I$9+СВЦЭМ!$D$10+'СЕТ СН'!$I$5-'СЕТ СН'!$I$17</f>
        <v>4968.5398729599992</v>
      </c>
      <c r="K130" s="36">
        <f>SUMIFS(СВЦЭМ!$C$34:$C$777,СВЦЭМ!$A$34:$A$777,$A130,СВЦЭМ!$B$34:$B$777,K$119)+'СЕТ СН'!$I$9+СВЦЭМ!$D$10+'СЕТ СН'!$I$5-'СЕТ СН'!$I$17</f>
        <v>4939.8845190699994</v>
      </c>
      <c r="L130" s="36">
        <f>SUMIFS(СВЦЭМ!$C$34:$C$777,СВЦЭМ!$A$34:$A$777,$A130,СВЦЭМ!$B$34:$B$777,L$119)+'СЕТ СН'!$I$9+СВЦЭМ!$D$10+'СЕТ СН'!$I$5-'СЕТ СН'!$I$17</f>
        <v>4926.5442887399995</v>
      </c>
      <c r="M130" s="36">
        <f>SUMIFS(СВЦЭМ!$C$34:$C$777,СВЦЭМ!$A$34:$A$777,$A130,СВЦЭМ!$B$34:$B$777,M$119)+'СЕТ СН'!$I$9+СВЦЭМ!$D$10+'СЕТ СН'!$I$5-'СЕТ СН'!$I$17</f>
        <v>4927.6070051699999</v>
      </c>
      <c r="N130" s="36">
        <f>SUMIFS(СВЦЭМ!$C$34:$C$777,СВЦЭМ!$A$34:$A$777,$A130,СВЦЭМ!$B$34:$B$777,N$119)+'СЕТ СН'!$I$9+СВЦЭМ!$D$10+'СЕТ СН'!$I$5-'СЕТ СН'!$I$17</f>
        <v>4901.5575950799994</v>
      </c>
      <c r="O130" s="36">
        <f>SUMIFS(СВЦЭМ!$C$34:$C$777,СВЦЭМ!$A$34:$A$777,$A130,СВЦЭМ!$B$34:$B$777,O$119)+'СЕТ СН'!$I$9+СВЦЭМ!$D$10+'СЕТ СН'!$I$5-'СЕТ СН'!$I$17</f>
        <v>4844.4651276099994</v>
      </c>
      <c r="P130" s="36">
        <f>SUMIFS(СВЦЭМ!$C$34:$C$777,СВЦЭМ!$A$34:$A$777,$A130,СВЦЭМ!$B$34:$B$777,P$119)+'СЕТ СН'!$I$9+СВЦЭМ!$D$10+'СЕТ СН'!$I$5-'СЕТ СН'!$I$17</f>
        <v>4786.9964571599994</v>
      </c>
      <c r="Q130" s="36">
        <f>SUMIFS(СВЦЭМ!$C$34:$C$777,СВЦЭМ!$A$34:$A$777,$A130,СВЦЭМ!$B$34:$B$777,Q$119)+'СЕТ СН'!$I$9+СВЦЭМ!$D$10+'СЕТ СН'!$I$5-'СЕТ СН'!$I$17</f>
        <v>4775.3208701199992</v>
      </c>
      <c r="R130" s="36">
        <f>SUMIFS(СВЦЭМ!$C$34:$C$777,СВЦЭМ!$A$34:$A$777,$A130,СВЦЭМ!$B$34:$B$777,R$119)+'СЕТ СН'!$I$9+СВЦЭМ!$D$10+'СЕТ СН'!$I$5-'СЕТ СН'!$I$17</f>
        <v>4765.2308390899998</v>
      </c>
      <c r="S130" s="36">
        <f>SUMIFS(СВЦЭМ!$C$34:$C$777,СВЦЭМ!$A$34:$A$777,$A130,СВЦЭМ!$B$34:$B$777,S$119)+'СЕТ СН'!$I$9+СВЦЭМ!$D$10+'СЕТ СН'!$I$5-'СЕТ СН'!$I$17</f>
        <v>4733.1009262099997</v>
      </c>
      <c r="T130" s="36">
        <f>SUMIFS(СВЦЭМ!$C$34:$C$777,СВЦЭМ!$A$34:$A$777,$A130,СВЦЭМ!$B$34:$B$777,T$119)+'СЕТ СН'!$I$9+СВЦЭМ!$D$10+'СЕТ СН'!$I$5-'СЕТ СН'!$I$17</f>
        <v>4701.4135791999997</v>
      </c>
      <c r="U130" s="36">
        <f>SUMIFS(СВЦЭМ!$C$34:$C$777,СВЦЭМ!$A$34:$A$777,$A130,СВЦЭМ!$B$34:$B$777,U$119)+'СЕТ СН'!$I$9+СВЦЭМ!$D$10+'СЕТ СН'!$I$5-'СЕТ СН'!$I$17</f>
        <v>4700.4464287299998</v>
      </c>
      <c r="V130" s="36">
        <f>SUMIFS(СВЦЭМ!$C$34:$C$777,СВЦЭМ!$A$34:$A$777,$A130,СВЦЭМ!$B$34:$B$777,V$119)+'СЕТ СН'!$I$9+СВЦЭМ!$D$10+'СЕТ СН'!$I$5-'СЕТ СН'!$I$17</f>
        <v>4719.3405480399997</v>
      </c>
      <c r="W130" s="36">
        <f>SUMIFS(СВЦЭМ!$C$34:$C$777,СВЦЭМ!$A$34:$A$777,$A130,СВЦЭМ!$B$34:$B$777,W$119)+'СЕТ СН'!$I$9+СВЦЭМ!$D$10+'СЕТ СН'!$I$5-'СЕТ СН'!$I$17</f>
        <v>4744.2142674899997</v>
      </c>
      <c r="X130" s="36">
        <f>SUMIFS(СВЦЭМ!$C$34:$C$777,СВЦЭМ!$A$34:$A$777,$A130,СВЦЭМ!$B$34:$B$777,X$119)+'СЕТ СН'!$I$9+СВЦЭМ!$D$10+'СЕТ СН'!$I$5-'СЕТ СН'!$I$17</f>
        <v>4768.5282742199997</v>
      </c>
      <c r="Y130" s="36">
        <f>SUMIFS(СВЦЭМ!$C$34:$C$777,СВЦЭМ!$A$34:$A$777,$A130,СВЦЭМ!$B$34:$B$777,Y$119)+'СЕТ СН'!$I$9+СВЦЭМ!$D$10+'СЕТ СН'!$I$5-'СЕТ СН'!$I$17</f>
        <v>4868.42091867</v>
      </c>
    </row>
    <row r="131" spans="1:25" ht="15.75" x14ac:dyDescent="0.2">
      <c r="A131" s="35">
        <f t="shared" si="3"/>
        <v>43416</v>
      </c>
      <c r="B131" s="36">
        <f>SUMIFS(СВЦЭМ!$C$34:$C$777,СВЦЭМ!$A$34:$A$777,$A131,СВЦЭМ!$B$34:$B$777,B$119)+'СЕТ СН'!$I$9+СВЦЭМ!$D$10+'СЕТ СН'!$I$5-'СЕТ СН'!$I$17</f>
        <v>4935.3127130999992</v>
      </c>
      <c r="C131" s="36">
        <f>SUMIFS(СВЦЭМ!$C$34:$C$777,СВЦЭМ!$A$34:$A$777,$A131,СВЦЭМ!$B$34:$B$777,C$119)+'СЕТ СН'!$I$9+СВЦЭМ!$D$10+'СЕТ СН'!$I$5-'СЕТ СН'!$I$17</f>
        <v>5030.2063856099994</v>
      </c>
      <c r="D131" s="36">
        <f>SUMIFS(СВЦЭМ!$C$34:$C$777,СВЦЭМ!$A$34:$A$777,$A131,СВЦЭМ!$B$34:$B$777,D$119)+'СЕТ СН'!$I$9+СВЦЭМ!$D$10+'СЕТ СН'!$I$5-'СЕТ СН'!$I$17</f>
        <v>5092.3593067599995</v>
      </c>
      <c r="E131" s="36">
        <f>SUMIFS(СВЦЭМ!$C$34:$C$777,СВЦЭМ!$A$34:$A$777,$A131,СВЦЭМ!$B$34:$B$777,E$119)+'СЕТ СН'!$I$9+СВЦЭМ!$D$10+'СЕТ СН'!$I$5-'СЕТ СН'!$I$17</f>
        <v>5089.5143788300002</v>
      </c>
      <c r="F131" s="36">
        <f>SUMIFS(СВЦЭМ!$C$34:$C$777,СВЦЭМ!$A$34:$A$777,$A131,СВЦЭМ!$B$34:$B$777,F$119)+'СЕТ СН'!$I$9+СВЦЭМ!$D$10+'СЕТ СН'!$I$5-'СЕТ СН'!$I$17</f>
        <v>5087.2625605499998</v>
      </c>
      <c r="G131" s="36">
        <f>SUMIFS(СВЦЭМ!$C$34:$C$777,СВЦЭМ!$A$34:$A$777,$A131,СВЦЭМ!$B$34:$B$777,G$119)+'СЕТ СН'!$I$9+СВЦЭМ!$D$10+'СЕТ СН'!$I$5-'СЕТ СН'!$I$17</f>
        <v>5085.84591507</v>
      </c>
      <c r="H131" s="36">
        <f>SUMIFS(СВЦЭМ!$C$34:$C$777,СВЦЭМ!$A$34:$A$777,$A131,СВЦЭМ!$B$34:$B$777,H$119)+'СЕТ СН'!$I$9+СВЦЭМ!$D$10+'СЕТ СН'!$I$5-'СЕТ СН'!$I$17</f>
        <v>5045.4305593299996</v>
      </c>
      <c r="I131" s="36">
        <f>SUMIFS(СВЦЭМ!$C$34:$C$777,СВЦЭМ!$A$34:$A$777,$A131,СВЦЭМ!$B$34:$B$777,I$119)+'СЕТ СН'!$I$9+СВЦЭМ!$D$10+'СЕТ СН'!$I$5-'СЕТ СН'!$I$17</f>
        <v>4988.8747273299996</v>
      </c>
      <c r="J131" s="36">
        <f>SUMIFS(СВЦЭМ!$C$34:$C$777,СВЦЭМ!$A$34:$A$777,$A131,СВЦЭМ!$B$34:$B$777,J$119)+'СЕТ СН'!$I$9+СВЦЭМ!$D$10+'СЕТ СН'!$I$5-'СЕТ СН'!$I$17</f>
        <v>4951.4053094699993</v>
      </c>
      <c r="K131" s="36">
        <f>SUMIFS(СВЦЭМ!$C$34:$C$777,СВЦЭМ!$A$34:$A$777,$A131,СВЦЭМ!$B$34:$B$777,K$119)+'СЕТ СН'!$I$9+СВЦЭМ!$D$10+'СЕТ СН'!$I$5-'СЕТ СН'!$I$17</f>
        <v>4949.9835221399999</v>
      </c>
      <c r="L131" s="36">
        <f>SUMIFS(СВЦЭМ!$C$34:$C$777,СВЦЭМ!$A$34:$A$777,$A131,СВЦЭМ!$B$34:$B$777,L$119)+'СЕТ СН'!$I$9+СВЦЭМ!$D$10+'СЕТ СН'!$I$5-'СЕТ СН'!$I$17</f>
        <v>4939.7238904799997</v>
      </c>
      <c r="M131" s="36">
        <f>SUMIFS(СВЦЭМ!$C$34:$C$777,СВЦЭМ!$A$34:$A$777,$A131,СВЦЭМ!$B$34:$B$777,M$119)+'СЕТ СН'!$I$9+СВЦЭМ!$D$10+'СЕТ СН'!$I$5-'СЕТ СН'!$I$17</f>
        <v>4935.9161459500001</v>
      </c>
      <c r="N131" s="36">
        <f>SUMIFS(СВЦЭМ!$C$34:$C$777,СВЦЭМ!$A$34:$A$777,$A131,СВЦЭМ!$B$34:$B$777,N$119)+'СЕТ СН'!$I$9+СВЦЭМ!$D$10+'СЕТ СН'!$I$5-'СЕТ СН'!$I$17</f>
        <v>4905.4792449099996</v>
      </c>
      <c r="O131" s="36">
        <f>SUMIFS(СВЦЭМ!$C$34:$C$777,СВЦЭМ!$A$34:$A$777,$A131,СВЦЭМ!$B$34:$B$777,O$119)+'СЕТ СН'!$I$9+СВЦЭМ!$D$10+'СЕТ СН'!$I$5-'СЕТ СН'!$I$17</f>
        <v>4863.5949592799998</v>
      </c>
      <c r="P131" s="36">
        <f>SUMIFS(СВЦЭМ!$C$34:$C$777,СВЦЭМ!$A$34:$A$777,$A131,СВЦЭМ!$B$34:$B$777,P$119)+'СЕТ СН'!$I$9+СВЦЭМ!$D$10+'СЕТ СН'!$I$5-'СЕТ СН'!$I$17</f>
        <v>4795.2354507699993</v>
      </c>
      <c r="Q131" s="36">
        <f>SUMIFS(СВЦЭМ!$C$34:$C$777,СВЦЭМ!$A$34:$A$777,$A131,СВЦЭМ!$B$34:$B$777,Q$119)+'СЕТ СН'!$I$9+СВЦЭМ!$D$10+'СЕТ СН'!$I$5-'СЕТ СН'!$I$17</f>
        <v>4784.9210888799998</v>
      </c>
      <c r="R131" s="36">
        <f>SUMIFS(СВЦЭМ!$C$34:$C$777,СВЦЭМ!$A$34:$A$777,$A131,СВЦЭМ!$B$34:$B$777,R$119)+'СЕТ СН'!$I$9+СВЦЭМ!$D$10+'СЕТ СН'!$I$5-'СЕТ СН'!$I$17</f>
        <v>4773.4413589799997</v>
      </c>
      <c r="S131" s="36">
        <f>SUMIFS(СВЦЭМ!$C$34:$C$777,СВЦЭМ!$A$34:$A$777,$A131,СВЦЭМ!$B$34:$B$777,S$119)+'СЕТ СН'!$I$9+СВЦЭМ!$D$10+'СЕТ СН'!$I$5-'СЕТ СН'!$I$17</f>
        <v>4747.3045901799996</v>
      </c>
      <c r="T131" s="36">
        <f>SUMIFS(СВЦЭМ!$C$34:$C$777,СВЦЭМ!$A$34:$A$777,$A131,СВЦЭМ!$B$34:$B$777,T$119)+'СЕТ СН'!$I$9+СВЦЭМ!$D$10+'СЕТ СН'!$I$5-'СЕТ СН'!$I$17</f>
        <v>4732.4995145999992</v>
      </c>
      <c r="U131" s="36">
        <f>SUMIFS(СВЦЭМ!$C$34:$C$777,СВЦЭМ!$A$34:$A$777,$A131,СВЦЭМ!$B$34:$B$777,U$119)+'СЕТ СН'!$I$9+СВЦЭМ!$D$10+'СЕТ СН'!$I$5-'СЕТ СН'!$I$17</f>
        <v>4733.3560386499994</v>
      </c>
      <c r="V131" s="36">
        <f>SUMIFS(СВЦЭМ!$C$34:$C$777,СВЦЭМ!$A$34:$A$777,$A131,СВЦЭМ!$B$34:$B$777,V$119)+'СЕТ СН'!$I$9+СВЦЭМ!$D$10+'СЕТ СН'!$I$5-'СЕТ СН'!$I$17</f>
        <v>4734.74858245</v>
      </c>
      <c r="W131" s="36">
        <f>SUMIFS(СВЦЭМ!$C$34:$C$777,СВЦЭМ!$A$34:$A$777,$A131,СВЦЭМ!$B$34:$B$777,W$119)+'СЕТ СН'!$I$9+СВЦЭМ!$D$10+'СЕТ СН'!$I$5-'СЕТ СН'!$I$17</f>
        <v>4742.1553596399999</v>
      </c>
      <c r="X131" s="36">
        <f>SUMIFS(СВЦЭМ!$C$34:$C$777,СВЦЭМ!$A$34:$A$777,$A131,СВЦЭМ!$B$34:$B$777,X$119)+'СЕТ СН'!$I$9+СВЦЭМ!$D$10+'СЕТ СН'!$I$5-'СЕТ СН'!$I$17</f>
        <v>4773.7503439699994</v>
      </c>
      <c r="Y131" s="36">
        <f>SUMIFS(СВЦЭМ!$C$34:$C$777,СВЦЭМ!$A$34:$A$777,$A131,СВЦЭМ!$B$34:$B$777,Y$119)+'СЕТ СН'!$I$9+СВЦЭМ!$D$10+'СЕТ СН'!$I$5-'СЕТ СН'!$I$17</f>
        <v>4876.8560640599999</v>
      </c>
    </row>
    <row r="132" spans="1:25" ht="15.75" x14ac:dyDescent="0.2">
      <c r="A132" s="35">
        <f t="shared" si="3"/>
        <v>43417</v>
      </c>
      <c r="B132" s="36">
        <f>SUMIFS(СВЦЭМ!$C$34:$C$777,СВЦЭМ!$A$34:$A$777,$A132,СВЦЭМ!$B$34:$B$777,B$119)+'СЕТ СН'!$I$9+СВЦЭМ!$D$10+'СЕТ СН'!$I$5-'СЕТ СН'!$I$17</f>
        <v>4964.8514924999999</v>
      </c>
      <c r="C132" s="36">
        <f>SUMIFS(СВЦЭМ!$C$34:$C$777,СВЦЭМ!$A$34:$A$777,$A132,СВЦЭМ!$B$34:$B$777,C$119)+'СЕТ СН'!$I$9+СВЦЭМ!$D$10+'СЕТ СН'!$I$5-'СЕТ СН'!$I$17</f>
        <v>5039.1949886899993</v>
      </c>
      <c r="D132" s="36">
        <f>SUMIFS(СВЦЭМ!$C$34:$C$777,СВЦЭМ!$A$34:$A$777,$A132,СВЦЭМ!$B$34:$B$777,D$119)+'СЕТ СН'!$I$9+СВЦЭМ!$D$10+'СЕТ СН'!$I$5-'СЕТ СН'!$I$17</f>
        <v>5066.2440788399999</v>
      </c>
      <c r="E132" s="36">
        <f>SUMIFS(СВЦЭМ!$C$34:$C$777,СВЦЭМ!$A$34:$A$777,$A132,СВЦЭМ!$B$34:$B$777,E$119)+'СЕТ СН'!$I$9+СВЦЭМ!$D$10+'СЕТ СН'!$I$5-'СЕТ СН'!$I$17</f>
        <v>5064.1470065599997</v>
      </c>
      <c r="F132" s="36">
        <f>SUMIFS(СВЦЭМ!$C$34:$C$777,СВЦЭМ!$A$34:$A$777,$A132,СВЦЭМ!$B$34:$B$777,F$119)+'СЕТ СН'!$I$9+СВЦЭМ!$D$10+'СЕТ СН'!$I$5-'СЕТ СН'!$I$17</f>
        <v>5064.6730212100001</v>
      </c>
      <c r="G132" s="36">
        <f>SUMIFS(СВЦЭМ!$C$34:$C$777,СВЦЭМ!$A$34:$A$777,$A132,СВЦЭМ!$B$34:$B$777,G$119)+'СЕТ СН'!$I$9+СВЦЭМ!$D$10+'СЕТ СН'!$I$5-'СЕТ СН'!$I$17</f>
        <v>5071.1766335399998</v>
      </c>
      <c r="H132" s="36">
        <f>SUMIFS(СВЦЭМ!$C$34:$C$777,СВЦЭМ!$A$34:$A$777,$A132,СВЦЭМ!$B$34:$B$777,H$119)+'СЕТ СН'!$I$9+СВЦЭМ!$D$10+'СЕТ СН'!$I$5-'СЕТ СН'!$I$17</f>
        <v>5035.5046999099995</v>
      </c>
      <c r="I132" s="36">
        <f>SUMIFS(СВЦЭМ!$C$34:$C$777,СВЦЭМ!$A$34:$A$777,$A132,СВЦЭМ!$B$34:$B$777,I$119)+'СЕТ СН'!$I$9+СВЦЭМ!$D$10+'СЕТ СН'!$I$5-'СЕТ СН'!$I$17</f>
        <v>4969.7179591699996</v>
      </c>
      <c r="J132" s="36">
        <f>SUMIFS(СВЦЭМ!$C$34:$C$777,СВЦЭМ!$A$34:$A$777,$A132,СВЦЭМ!$B$34:$B$777,J$119)+'СЕТ СН'!$I$9+СВЦЭМ!$D$10+'СЕТ СН'!$I$5-'СЕТ СН'!$I$17</f>
        <v>4954.5282816499994</v>
      </c>
      <c r="K132" s="36">
        <f>SUMIFS(СВЦЭМ!$C$34:$C$777,СВЦЭМ!$A$34:$A$777,$A132,СВЦЭМ!$B$34:$B$777,K$119)+'СЕТ СН'!$I$9+СВЦЭМ!$D$10+'СЕТ СН'!$I$5-'СЕТ СН'!$I$17</f>
        <v>4939.7817845099999</v>
      </c>
      <c r="L132" s="36">
        <f>SUMIFS(СВЦЭМ!$C$34:$C$777,СВЦЭМ!$A$34:$A$777,$A132,СВЦЭМ!$B$34:$B$777,L$119)+'СЕТ СН'!$I$9+СВЦЭМ!$D$10+'СЕТ СН'!$I$5-'СЕТ СН'!$I$17</f>
        <v>4935.7925507499995</v>
      </c>
      <c r="M132" s="36">
        <f>SUMIFS(СВЦЭМ!$C$34:$C$777,СВЦЭМ!$A$34:$A$777,$A132,СВЦЭМ!$B$34:$B$777,M$119)+'СЕТ СН'!$I$9+СВЦЭМ!$D$10+'СЕТ СН'!$I$5-'СЕТ СН'!$I$17</f>
        <v>4934.9695071399992</v>
      </c>
      <c r="N132" s="36">
        <f>SUMIFS(СВЦЭМ!$C$34:$C$777,СВЦЭМ!$A$34:$A$777,$A132,СВЦЭМ!$B$34:$B$777,N$119)+'СЕТ СН'!$I$9+СВЦЭМ!$D$10+'СЕТ СН'!$I$5-'СЕТ СН'!$I$17</f>
        <v>4901.7196921699997</v>
      </c>
      <c r="O132" s="36">
        <f>SUMIFS(СВЦЭМ!$C$34:$C$777,СВЦЭМ!$A$34:$A$777,$A132,СВЦЭМ!$B$34:$B$777,O$119)+'СЕТ СН'!$I$9+СВЦЭМ!$D$10+'СЕТ СН'!$I$5-'СЕТ СН'!$I$17</f>
        <v>4857.7044315999992</v>
      </c>
      <c r="P132" s="36">
        <f>SUMIFS(СВЦЭМ!$C$34:$C$777,СВЦЭМ!$A$34:$A$777,$A132,СВЦЭМ!$B$34:$B$777,P$119)+'СЕТ СН'!$I$9+СВЦЭМ!$D$10+'СЕТ СН'!$I$5-'СЕТ СН'!$I$17</f>
        <v>4795.3522223399996</v>
      </c>
      <c r="Q132" s="36">
        <f>SUMIFS(СВЦЭМ!$C$34:$C$777,СВЦЭМ!$A$34:$A$777,$A132,СВЦЭМ!$B$34:$B$777,Q$119)+'СЕТ СН'!$I$9+СВЦЭМ!$D$10+'СЕТ СН'!$I$5-'СЕТ СН'!$I$17</f>
        <v>4784.2556306199995</v>
      </c>
      <c r="R132" s="36">
        <f>SUMIFS(СВЦЭМ!$C$34:$C$777,СВЦЭМ!$A$34:$A$777,$A132,СВЦЭМ!$B$34:$B$777,R$119)+'СЕТ СН'!$I$9+СВЦЭМ!$D$10+'СЕТ СН'!$I$5-'СЕТ СН'!$I$17</f>
        <v>4795.1220991299997</v>
      </c>
      <c r="S132" s="36">
        <f>SUMIFS(СВЦЭМ!$C$34:$C$777,СВЦЭМ!$A$34:$A$777,$A132,СВЦЭМ!$B$34:$B$777,S$119)+'СЕТ СН'!$I$9+СВЦЭМ!$D$10+'СЕТ СН'!$I$5-'СЕТ СН'!$I$17</f>
        <v>4771.85314707</v>
      </c>
      <c r="T132" s="36">
        <f>SUMIFS(СВЦЭМ!$C$34:$C$777,СВЦЭМ!$A$34:$A$777,$A132,СВЦЭМ!$B$34:$B$777,T$119)+'СЕТ СН'!$I$9+СВЦЭМ!$D$10+'СЕТ СН'!$I$5-'СЕТ СН'!$I$17</f>
        <v>4729.9013487899992</v>
      </c>
      <c r="U132" s="36">
        <f>SUMIFS(СВЦЭМ!$C$34:$C$777,СВЦЭМ!$A$34:$A$777,$A132,СВЦЭМ!$B$34:$B$777,U$119)+'СЕТ СН'!$I$9+СВЦЭМ!$D$10+'СЕТ СН'!$I$5-'СЕТ СН'!$I$17</f>
        <v>4730.4377858799999</v>
      </c>
      <c r="V132" s="36">
        <f>SUMIFS(СВЦЭМ!$C$34:$C$777,СВЦЭМ!$A$34:$A$777,$A132,СВЦЭМ!$B$34:$B$777,V$119)+'СЕТ СН'!$I$9+СВЦЭМ!$D$10+'СЕТ СН'!$I$5-'СЕТ СН'!$I$17</f>
        <v>4735.6258728699995</v>
      </c>
      <c r="W132" s="36">
        <f>SUMIFS(СВЦЭМ!$C$34:$C$777,СВЦЭМ!$A$34:$A$777,$A132,СВЦЭМ!$B$34:$B$777,W$119)+'СЕТ СН'!$I$9+СВЦЭМ!$D$10+'СЕТ СН'!$I$5-'СЕТ СН'!$I$17</f>
        <v>4741.5479285299998</v>
      </c>
      <c r="X132" s="36">
        <f>SUMIFS(СВЦЭМ!$C$34:$C$777,СВЦЭМ!$A$34:$A$777,$A132,СВЦЭМ!$B$34:$B$777,X$119)+'СЕТ СН'!$I$9+СВЦЭМ!$D$10+'СЕТ СН'!$I$5-'СЕТ СН'!$I$17</f>
        <v>4777.5802700299992</v>
      </c>
      <c r="Y132" s="36">
        <f>SUMIFS(СВЦЭМ!$C$34:$C$777,СВЦЭМ!$A$34:$A$777,$A132,СВЦЭМ!$B$34:$B$777,Y$119)+'СЕТ СН'!$I$9+СВЦЭМ!$D$10+'СЕТ СН'!$I$5-'СЕТ СН'!$I$17</f>
        <v>4879.9450027299999</v>
      </c>
    </row>
    <row r="133" spans="1:25" ht="15.75" x14ac:dyDescent="0.2">
      <c r="A133" s="35">
        <f t="shared" si="3"/>
        <v>43418</v>
      </c>
      <c r="B133" s="36">
        <f>SUMIFS(СВЦЭМ!$C$34:$C$777,СВЦЭМ!$A$34:$A$777,$A133,СВЦЭМ!$B$34:$B$777,B$119)+'СЕТ СН'!$I$9+СВЦЭМ!$D$10+'СЕТ СН'!$I$5-'СЕТ СН'!$I$17</f>
        <v>4973.8246074099998</v>
      </c>
      <c r="C133" s="36">
        <f>SUMIFS(СВЦЭМ!$C$34:$C$777,СВЦЭМ!$A$34:$A$777,$A133,СВЦЭМ!$B$34:$B$777,C$119)+'СЕТ СН'!$I$9+СВЦЭМ!$D$10+'СЕТ СН'!$I$5-'СЕТ СН'!$I$17</f>
        <v>5052.0263477299995</v>
      </c>
      <c r="D133" s="36">
        <f>SUMIFS(СВЦЭМ!$C$34:$C$777,СВЦЭМ!$A$34:$A$777,$A133,СВЦЭМ!$B$34:$B$777,D$119)+'СЕТ СН'!$I$9+СВЦЭМ!$D$10+'СЕТ СН'!$I$5-'СЕТ СН'!$I$17</f>
        <v>5067.4251108299995</v>
      </c>
      <c r="E133" s="36">
        <f>SUMIFS(СВЦЭМ!$C$34:$C$777,СВЦЭМ!$A$34:$A$777,$A133,СВЦЭМ!$B$34:$B$777,E$119)+'СЕТ СН'!$I$9+СВЦЭМ!$D$10+'СЕТ СН'!$I$5-'СЕТ СН'!$I$17</f>
        <v>5066.0347160399997</v>
      </c>
      <c r="F133" s="36">
        <f>SUMIFS(СВЦЭМ!$C$34:$C$777,СВЦЭМ!$A$34:$A$777,$A133,СВЦЭМ!$B$34:$B$777,F$119)+'СЕТ СН'!$I$9+СВЦЭМ!$D$10+'СЕТ СН'!$I$5-'СЕТ СН'!$I$17</f>
        <v>5066.64724922</v>
      </c>
      <c r="G133" s="36">
        <f>SUMIFS(СВЦЭМ!$C$34:$C$777,СВЦЭМ!$A$34:$A$777,$A133,СВЦЭМ!$B$34:$B$777,G$119)+'СЕТ СН'!$I$9+СВЦЭМ!$D$10+'СЕТ СН'!$I$5-'СЕТ СН'!$I$17</f>
        <v>5073.5420924</v>
      </c>
      <c r="H133" s="36">
        <f>SUMIFS(СВЦЭМ!$C$34:$C$777,СВЦЭМ!$A$34:$A$777,$A133,СВЦЭМ!$B$34:$B$777,H$119)+'СЕТ СН'!$I$9+СВЦЭМ!$D$10+'СЕТ СН'!$I$5-'СЕТ СН'!$I$17</f>
        <v>5037.3512310799997</v>
      </c>
      <c r="I133" s="36">
        <f>SUMIFS(СВЦЭМ!$C$34:$C$777,СВЦЭМ!$A$34:$A$777,$A133,СВЦЭМ!$B$34:$B$777,I$119)+'СЕТ СН'!$I$9+СВЦЭМ!$D$10+'СЕТ СН'!$I$5-'СЕТ СН'!$I$17</f>
        <v>4962.3644293499992</v>
      </c>
      <c r="J133" s="36">
        <f>SUMIFS(СВЦЭМ!$C$34:$C$777,СВЦЭМ!$A$34:$A$777,$A133,СВЦЭМ!$B$34:$B$777,J$119)+'СЕТ СН'!$I$9+СВЦЭМ!$D$10+'СЕТ СН'!$I$5-'СЕТ СН'!$I$17</f>
        <v>4955.1994968999998</v>
      </c>
      <c r="K133" s="36">
        <f>SUMIFS(СВЦЭМ!$C$34:$C$777,СВЦЭМ!$A$34:$A$777,$A133,СВЦЭМ!$B$34:$B$777,K$119)+'СЕТ СН'!$I$9+СВЦЭМ!$D$10+'СЕТ СН'!$I$5-'СЕТ СН'!$I$17</f>
        <v>4948.6910422599994</v>
      </c>
      <c r="L133" s="36">
        <f>SUMIFS(СВЦЭМ!$C$34:$C$777,СВЦЭМ!$A$34:$A$777,$A133,СВЦЭМ!$B$34:$B$777,L$119)+'СЕТ СН'!$I$9+СВЦЭМ!$D$10+'СЕТ СН'!$I$5-'СЕТ СН'!$I$17</f>
        <v>4953.8648886999999</v>
      </c>
      <c r="M133" s="36">
        <f>SUMIFS(СВЦЭМ!$C$34:$C$777,СВЦЭМ!$A$34:$A$777,$A133,СВЦЭМ!$B$34:$B$777,M$119)+'СЕТ СН'!$I$9+СВЦЭМ!$D$10+'СЕТ СН'!$I$5-'СЕТ СН'!$I$17</f>
        <v>4959.1576686999997</v>
      </c>
      <c r="N133" s="36">
        <f>SUMIFS(СВЦЭМ!$C$34:$C$777,СВЦЭМ!$A$34:$A$777,$A133,СВЦЭМ!$B$34:$B$777,N$119)+'СЕТ СН'!$I$9+СВЦЭМ!$D$10+'СЕТ СН'!$I$5-'СЕТ СН'!$I$17</f>
        <v>4909.9647073599999</v>
      </c>
      <c r="O133" s="36">
        <f>SUMIFS(СВЦЭМ!$C$34:$C$777,СВЦЭМ!$A$34:$A$777,$A133,СВЦЭМ!$B$34:$B$777,O$119)+'СЕТ СН'!$I$9+СВЦЭМ!$D$10+'СЕТ СН'!$I$5-'СЕТ СН'!$I$17</f>
        <v>4881.8555943499996</v>
      </c>
      <c r="P133" s="36">
        <f>SUMIFS(СВЦЭМ!$C$34:$C$777,СВЦЭМ!$A$34:$A$777,$A133,СВЦЭМ!$B$34:$B$777,P$119)+'СЕТ СН'!$I$9+СВЦЭМ!$D$10+'СЕТ СН'!$I$5-'СЕТ СН'!$I$17</f>
        <v>4819.8402446499995</v>
      </c>
      <c r="Q133" s="36">
        <f>SUMIFS(СВЦЭМ!$C$34:$C$777,СВЦЭМ!$A$34:$A$777,$A133,СВЦЭМ!$B$34:$B$777,Q$119)+'СЕТ СН'!$I$9+СВЦЭМ!$D$10+'СЕТ СН'!$I$5-'СЕТ СН'!$I$17</f>
        <v>4796.2182684299996</v>
      </c>
      <c r="R133" s="36">
        <f>SUMIFS(СВЦЭМ!$C$34:$C$777,СВЦЭМ!$A$34:$A$777,$A133,СВЦЭМ!$B$34:$B$777,R$119)+'СЕТ СН'!$I$9+СВЦЭМ!$D$10+'СЕТ СН'!$I$5-'СЕТ СН'!$I$17</f>
        <v>4800.1614683399994</v>
      </c>
      <c r="S133" s="36">
        <f>SUMIFS(СВЦЭМ!$C$34:$C$777,СВЦЭМ!$A$34:$A$777,$A133,СВЦЭМ!$B$34:$B$777,S$119)+'СЕТ СН'!$I$9+СВЦЭМ!$D$10+'СЕТ СН'!$I$5-'СЕТ СН'!$I$17</f>
        <v>4771.7614826599993</v>
      </c>
      <c r="T133" s="36">
        <f>SUMIFS(СВЦЭМ!$C$34:$C$777,СВЦЭМ!$A$34:$A$777,$A133,СВЦЭМ!$B$34:$B$777,T$119)+'СЕТ СН'!$I$9+СВЦЭМ!$D$10+'СЕТ СН'!$I$5-'СЕТ СН'!$I$17</f>
        <v>4723.8342893899999</v>
      </c>
      <c r="U133" s="36">
        <f>SUMIFS(СВЦЭМ!$C$34:$C$777,СВЦЭМ!$A$34:$A$777,$A133,СВЦЭМ!$B$34:$B$777,U$119)+'СЕТ СН'!$I$9+СВЦЭМ!$D$10+'СЕТ СН'!$I$5-'СЕТ СН'!$I$17</f>
        <v>4739.5564123899994</v>
      </c>
      <c r="V133" s="36">
        <f>SUMIFS(СВЦЭМ!$C$34:$C$777,СВЦЭМ!$A$34:$A$777,$A133,СВЦЭМ!$B$34:$B$777,V$119)+'СЕТ СН'!$I$9+СВЦЭМ!$D$10+'СЕТ СН'!$I$5-'СЕТ СН'!$I$17</f>
        <v>4757.8966848199998</v>
      </c>
      <c r="W133" s="36">
        <f>SUMIFS(СВЦЭМ!$C$34:$C$777,СВЦЭМ!$A$34:$A$777,$A133,СВЦЭМ!$B$34:$B$777,W$119)+'СЕТ СН'!$I$9+СВЦЭМ!$D$10+'СЕТ СН'!$I$5-'СЕТ СН'!$I$17</f>
        <v>4733.5530655499997</v>
      </c>
      <c r="X133" s="36">
        <f>SUMIFS(СВЦЭМ!$C$34:$C$777,СВЦЭМ!$A$34:$A$777,$A133,СВЦЭМ!$B$34:$B$777,X$119)+'СЕТ СН'!$I$9+СВЦЭМ!$D$10+'СЕТ СН'!$I$5-'СЕТ СН'!$I$17</f>
        <v>4756.3594499399996</v>
      </c>
      <c r="Y133" s="36">
        <f>SUMIFS(СВЦЭМ!$C$34:$C$777,СВЦЭМ!$A$34:$A$777,$A133,СВЦЭМ!$B$34:$B$777,Y$119)+'СЕТ СН'!$I$9+СВЦЭМ!$D$10+'СЕТ СН'!$I$5-'СЕТ СН'!$I$17</f>
        <v>4852.4029758499992</v>
      </c>
    </row>
    <row r="134" spans="1:25" ht="15.75" x14ac:dyDescent="0.2">
      <c r="A134" s="35">
        <f t="shared" si="3"/>
        <v>43419</v>
      </c>
      <c r="B134" s="36">
        <f>SUMIFS(СВЦЭМ!$C$34:$C$777,СВЦЭМ!$A$34:$A$777,$A134,СВЦЭМ!$B$34:$B$777,B$119)+'СЕТ СН'!$I$9+СВЦЭМ!$D$10+'СЕТ СН'!$I$5-'СЕТ СН'!$I$17</f>
        <v>4956.1975911799991</v>
      </c>
      <c r="C134" s="36">
        <f>SUMIFS(СВЦЭМ!$C$34:$C$777,СВЦЭМ!$A$34:$A$777,$A134,СВЦЭМ!$B$34:$B$777,C$119)+'СЕТ СН'!$I$9+СВЦЭМ!$D$10+'СЕТ СН'!$I$5-'СЕТ СН'!$I$17</f>
        <v>5048.2845684699996</v>
      </c>
      <c r="D134" s="36">
        <f>SUMIFS(СВЦЭМ!$C$34:$C$777,СВЦЭМ!$A$34:$A$777,$A134,СВЦЭМ!$B$34:$B$777,D$119)+'СЕТ СН'!$I$9+СВЦЭМ!$D$10+'СЕТ СН'!$I$5-'СЕТ СН'!$I$17</f>
        <v>5069.6851033399998</v>
      </c>
      <c r="E134" s="36">
        <f>SUMIFS(СВЦЭМ!$C$34:$C$777,СВЦЭМ!$A$34:$A$777,$A134,СВЦЭМ!$B$34:$B$777,E$119)+'СЕТ СН'!$I$9+СВЦЭМ!$D$10+'СЕТ СН'!$I$5-'СЕТ СН'!$I$17</f>
        <v>5065.3097447</v>
      </c>
      <c r="F134" s="36">
        <f>SUMIFS(СВЦЭМ!$C$34:$C$777,СВЦЭМ!$A$34:$A$777,$A134,СВЦЭМ!$B$34:$B$777,F$119)+'СЕТ СН'!$I$9+СВЦЭМ!$D$10+'СЕТ СН'!$I$5-'СЕТ СН'!$I$17</f>
        <v>5065.7849523699997</v>
      </c>
      <c r="G134" s="36">
        <f>SUMIFS(СВЦЭМ!$C$34:$C$777,СВЦЭМ!$A$34:$A$777,$A134,СВЦЭМ!$B$34:$B$777,G$119)+'СЕТ СН'!$I$9+СВЦЭМ!$D$10+'СЕТ СН'!$I$5-'СЕТ СН'!$I$17</f>
        <v>5076.3072586299995</v>
      </c>
      <c r="H134" s="36">
        <f>SUMIFS(СВЦЭМ!$C$34:$C$777,СВЦЭМ!$A$34:$A$777,$A134,СВЦЭМ!$B$34:$B$777,H$119)+'СЕТ СН'!$I$9+СВЦЭМ!$D$10+'СЕТ СН'!$I$5-'СЕТ СН'!$I$17</f>
        <v>5038.7539798899998</v>
      </c>
      <c r="I134" s="36">
        <f>SUMIFS(СВЦЭМ!$C$34:$C$777,СВЦЭМ!$A$34:$A$777,$A134,СВЦЭМ!$B$34:$B$777,I$119)+'СЕТ СН'!$I$9+СВЦЭМ!$D$10+'СЕТ СН'!$I$5-'СЕТ СН'!$I$17</f>
        <v>4960.7308097399991</v>
      </c>
      <c r="J134" s="36">
        <f>SUMIFS(СВЦЭМ!$C$34:$C$777,СВЦЭМ!$A$34:$A$777,$A134,СВЦЭМ!$B$34:$B$777,J$119)+'СЕТ СН'!$I$9+СВЦЭМ!$D$10+'СЕТ СН'!$I$5-'СЕТ СН'!$I$17</f>
        <v>4951.8503613399998</v>
      </c>
      <c r="K134" s="36">
        <f>SUMIFS(СВЦЭМ!$C$34:$C$777,СВЦЭМ!$A$34:$A$777,$A134,СВЦЭМ!$B$34:$B$777,K$119)+'СЕТ СН'!$I$9+СВЦЭМ!$D$10+'СЕТ СН'!$I$5-'СЕТ СН'!$I$17</f>
        <v>4953.7242584699998</v>
      </c>
      <c r="L134" s="36">
        <f>SUMIFS(СВЦЭМ!$C$34:$C$777,СВЦЭМ!$A$34:$A$777,$A134,СВЦЭМ!$B$34:$B$777,L$119)+'СЕТ СН'!$I$9+СВЦЭМ!$D$10+'СЕТ СН'!$I$5-'СЕТ СН'!$I$17</f>
        <v>4952.27007349</v>
      </c>
      <c r="M134" s="36">
        <f>SUMIFS(СВЦЭМ!$C$34:$C$777,СВЦЭМ!$A$34:$A$777,$A134,СВЦЭМ!$B$34:$B$777,M$119)+'СЕТ СН'!$I$9+СВЦЭМ!$D$10+'СЕТ СН'!$I$5-'СЕТ СН'!$I$17</f>
        <v>4955.4888901699996</v>
      </c>
      <c r="N134" s="36">
        <f>SUMIFS(СВЦЭМ!$C$34:$C$777,СВЦЭМ!$A$34:$A$777,$A134,СВЦЭМ!$B$34:$B$777,N$119)+'СЕТ СН'!$I$9+СВЦЭМ!$D$10+'СЕТ СН'!$I$5-'СЕТ СН'!$I$17</f>
        <v>4898.5213035499992</v>
      </c>
      <c r="O134" s="36">
        <f>SUMIFS(СВЦЭМ!$C$34:$C$777,СВЦЭМ!$A$34:$A$777,$A134,СВЦЭМ!$B$34:$B$777,O$119)+'СЕТ СН'!$I$9+СВЦЭМ!$D$10+'СЕТ СН'!$I$5-'СЕТ СН'!$I$17</f>
        <v>4857.8710050499994</v>
      </c>
      <c r="P134" s="36">
        <f>SUMIFS(СВЦЭМ!$C$34:$C$777,СВЦЭМ!$A$34:$A$777,$A134,СВЦЭМ!$B$34:$B$777,P$119)+'СЕТ СН'!$I$9+СВЦЭМ!$D$10+'СЕТ СН'!$I$5-'СЕТ СН'!$I$17</f>
        <v>4795.9885964599998</v>
      </c>
      <c r="Q134" s="36">
        <f>SUMIFS(СВЦЭМ!$C$34:$C$777,СВЦЭМ!$A$34:$A$777,$A134,СВЦЭМ!$B$34:$B$777,Q$119)+'СЕТ СН'!$I$9+СВЦЭМ!$D$10+'СЕТ СН'!$I$5-'СЕТ СН'!$I$17</f>
        <v>4774.8847110199995</v>
      </c>
      <c r="R134" s="36">
        <f>SUMIFS(СВЦЭМ!$C$34:$C$777,СВЦЭМ!$A$34:$A$777,$A134,СВЦЭМ!$B$34:$B$777,R$119)+'СЕТ СН'!$I$9+СВЦЭМ!$D$10+'СЕТ СН'!$I$5-'СЕТ СН'!$I$17</f>
        <v>4784.2154015399992</v>
      </c>
      <c r="S134" s="36">
        <f>SUMIFS(СВЦЭМ!$C$34:$C$777,СВЦЭМ!$A$34:$A$777,$A134,СВЦЭМ!$B$34:$B$777,S$119)+'СЕТ СН'!$I$9+СВЦЭМ!$D$10+'СЕТ СН'!$I$5-'СЕТ СН'!$I$17</f>
        <v>4757.1082019299993</v>
      </c>
      <c r="T134" s="36">
        <f>SUMIFS(СВЦЭМ!$C$34:$C$777,СВЦЭМ!$A$34:$A$777,$A134,СВЦЭМ!$B$34:$B$777,T$119)+'СЕТ СН'!$I$9+СВЦЭМ!$D$10+'СЕТ СН'!$I$5-'СЕТ СН'!$I$17</f>
        <v>4710.5761554499995</v>
      </c>
      <c r="U134" s="36">
        <f>SUMIFS(СВЦЭМ!$C$34:$C$777,СВЦЭМ!$A$34:$A$777,$A134,СВЦЭМ!$B$34:$B$777,U$119)+'СЕТ СН'!$I$9+СВЦЭМ!$D$10+'СЕТ СН'!$I$5-'СЕТ СН'!$I$17</f>
        <v>4712.0776226999997</v>
      </c>
      <c r="V134" s="36">
        <f>SUMIFS(СВЦЭМ!$C$34:$C$777,СВЦЭМ!$A$34:$A$777,$A134,СВЦЭМ!$B$34:$B$777,V$119)+'СЕТ СН'!$I$9+СВЦЭМ!$D$10+'СЕТ СН'!$I$5-'СЕТ СН'!$I$17</f>
        <v>4738.0278733599998</v>
      </c>
      <c r="W134" s="36">
        <f>SUMIFS(СВЦЭМ!$C$34:$C$777,СВЦЭМ!$A$34:$A$777,$A134,СВЦЭМ!$B$34:$B$777,W$119)+'СЕТ СН'!$I$9+СВЦЭМ!$D$10+'СЕТ СН'!$I$5-'СЕТ СН'!$I$17</f>
        <v>4756.1917015899999</v>
      </c>
      <c r="X134" s="36">
        <f>SUMIFS(СВЦЭМ!$C$34:$C$777,СВЦЭМ!$A$34:$A$777,$A134,СВЦЭМ!$B$34:$B$777,X$119)+'СЕТ СН'!$I$9+СВЦЭМ!$D$10+'СЕТ СН'!$I$5-'СЕТ СН'!$I$17</f>
        <v>4778.83460337</v>
      </c>
      <c r="Y134" s="36">
        <f>SUMIFS(СВЦЭМ!$C$34:$C$777,СВЦЭМ!$A$34:$A$777,$A134,СВЦЭМ!$B$34:$B$777,Y$119)+'СЕТ СН'!$I$9+СВЦЭМ!$D$10+'СЕТ СН'!$I$5-'СЕТ СН'!$I$17</f>
        <v>4882.5779025799993</v>
      </c>
    </row>
    <row r="135" spans="1:25" ht="15.75" x14ac:dyDescent="0.2">
      <c r="A135" s="35">
        <f t="shared" si="3"/>
        <v>43420</v>
      </c>
      <c r="B135" s="36">
        <f>SUMIFS(СВЦЭМ!$C$34:$C$777,СВЦЭМ!$A$34:$A$777,$A135,СВЦЭМ!$B$34:$B$777,B$119)+'СЕТ СН'!$I$9+СВЦЭМ!$D$10+'СЕТ СН'!$I$5-'СЕТ СН'!$I$17</f>
        <v>4970.8832695599995</v>
      </c>
      <c r="C135" s="36">
        <f>SUMIFS(СВЦЭМ!$C$34:$C$777,СВЦЭМ!$A$34:$A$777,$A135,СВЦЭМ!$B$34:$B$777,C$119)+'СЕТ СН'!$I$9+СВЦЭМ!$D$10+'СЕТ СН'!$I$5-'СЕТ СН'!$I$17</f>
        <v>5000.46267532</v>
      </c>
      <c r="D135" s="36">
        <f>SUMIFS(СВЦЭМ!$C$34:$C$777,СВЦЭМ!$A$34:$A$777,$A135,СВЦЭМ!$B$34:$B$777,D$119)+'СЕТ СН'!$I$9+СВЦЭМ!$D$10+'СЕТ СН'!$I$5-'СЕТ СН'!$I$17</f>
        <v>5064.6836767099994</v>
      </c>
      <c r="E135" s="36">
        <f>SUMIFS(СВЦЭМ!$C$34:$C$777,СВЦЭМ!$A$34:$A$777,$A135,СВЦЭМ!$B$34:$B$777,E$119)+'СЕТ СН'!$I$9+СВЦЭМ!$D$10+'СЕТ СН'!$I$5-'СЕТ СН'!$I$17</f>
        <v>5060.8572218599993</v>
      </c>
      <c r="F135" s="36">
        <f>SUMIFS(СВЦЭМ!$C$34:$C$777,СВЦЭМ!$A$34:$A$777,$A135,СВЦЭМ!$B$34:$B$777,F$119)+'СЕТ СН'!$I$9+СВЦЭМ!$D$10+'СЕТ СН'!$I$5-'СЕТ СН'!$I$17</f>
        <v>5062.9564057899997</v>
      </c>
      <c r="G135" s="36">
        <f>SUMIFS(СВЦЭМ!$C$34:$C$777,СВЦЭМ!$A$34:$A$777,$A135,СВЦЭМ!$B$34:$B$777,G$119)+'СЕТ СН'!$I$9+СВЦЭМ!$D$10+'СЕТ СН'!$I$5-'СЕТ СН'!$I$17</f>
        <v>5055.0806132199996</v>
      </c>
      <c r="H135" s="36">
        <f>SUMIFS(СВЦЭМ!$C$34:$C$777,СВЦЭМ!$A$34:$A$777,$A135,СВЦЭМ!$B$34:$B$777,H$119)+'СЕТ СН'!$I$9+СВЦЭМ!$D$10+'СЕТ СН'!$I$5-'СЕТ СН'!$I$17</f>
        <v>4988.5433324899996</v>
      </c>
      <c r="I135" s="36">
        <f>SUMIFS(СВЦЭМ!$C$34:$C$777,СВЦЭМ!$A$34:$A$777,$A135,СВЦЭМ!$B$34:$B$777,I$119)+'СЕТ СН'!$I$9+СВЦЭМ!$D$10+'СЕТ СН'!$I$5-'СЕТ СН'!$I$17</f>
        <v>4982.2185611599998</v>
      </c>
      <c r="J135" s="36">
        <f>SUMIFS(СВЦЭМ!$C$34:$C$777,СВЦЭМ!$A$34:$A$777,$A135,СВЦЭМ!$B$34:$B$777,J$119)+'СЕТ СН'!$I$9+СВЦЭМ!$D$10+'СЕТ СН'!$I$5-'СЕТ СН'!$I$17</f>
        <v>4973.2279857499998</v>
      </c>
      <c r="K135" s="36">
        <f>SUMIFS(СВЦЭМ!$C$34:$C$777,СВЦЭМ!$A$34:$A$777,$A135,СВЦЭМ!$B$34:$B$777,K$119)+'СЕТ СН'!$I$9+СВЦЭМ!$D$10+'СЕТ СН'!$I$5-'СЕТ СН'!$I$17</f>
        <v>4978.1756592199999</v>
      </c>
      <c r="L135" s="36">
        <f>SUMIFS(СВЦЭМ!$C$34:$C$777,СВЦЭМ!$A$34:$A$777,$A135,СВЦЭМ!$B$34:$B$777,L$119)+'СЕТ СН'!$I$9+СВЦЭМ!$D$10+'СЕТ СН'!$I$5-'СЕТ СН'!$I$17</f>
        <v>4979.0153254499992</v>
      </c>
      <c r="M135" s="36">
        <f>SUMIFS(СВЦЭМ!$C$34:$C$777,СВЦЭМ!$A$34:$A$777,$A135,СВЦЭМ!$B$34:$B$777,M$119)+'СЕТ СН'!$I$9+СВЦЭМ!$D$10+'СЕТ СН'!$I$5-'СЕТ СН'!$I$17</f>
        <v>4973.7846829</v>
      </c>
      <c r="N135" s="36">
        <f>SUMIFS(СВЦЭМ!$C$34:$C$777,СВЦЭМ!$A$34:$A$777,$A135,СВЦЭМ!$B$34:$B$777,N$119)+'СЕТ СН'!$I$9+СВЦЭМ!$D$10+'СЕТ СН'!$I$5-'СЕТ СН'!$I$17</f>
        <v>4959.7484202999995</v>
      </c>
      <c r="O135" s="36">
        <f>SUMIFS(СВЦЭМ!$C$34:$C$777,СВЦЭМ!$A$34:$A$777,$A135,СВЦЭМ!$B$34:$B$777,O$119)+'СЕТ СН'!$I$9+СВЦЭМ!$D$10+'СЕТ СН'!$I$5-'СЕТ СН'!$I$17</f>
        <v>4885.15249881</v>
      </c>
      <c r="P135" s="36">
        <f>SUMIFS(СВЦЭМ!$C$34:$C$777,СВЦЭМ!$A$34:$A$777,$A135,СВЦЭМ!$B$34:$B$777,P$119)+'СЕТ СН'!$I$9+СВЦЭМ!$D$10+'СЕТ СН'!$I$5-'СЕТ СН'!$I$17</f>
        <v>4827.3389335499996</v>
      </c>
      <c r="Q135" s="36">
        <f>SUMIFS(СВЦЭМ!$C$34:$C$777,СВЦЭМ!$A$34:$A$777,$A135,СВЦЭМ!$B$34:$B$777,Q$119)+'СЕТ СН'!$I$9+СВЦЭМ!$D$10+'СЕТ СН'!$I$5-'СЕТ СН'!$I$17</f>
        <v>4820.3593092899991</v>
      </c>
      <c r="R135" s="36">
        <f>SUMIFS(СВЦЭМ!$C$34:$C$777,СВЦЭМ!$A$34:$A$777,$A135,СВЦЭМ!$B$34:$B$777,R$119)+'СЕТ СН'!$I$9+СВЦЭМ!$D$10+'СЕТ СН'!$I$5-'СЕТ СН'!$I$17</f>
        <v>4829.2211176599994</v>
      </c>
      <c r="S135" s="36">
        <f>SUMIFS(СВЦЭМ!$C$34:$C$777,СВЦЭМ!$A$34:$A$777,$A135,СВЦЭМ!$B$34:$B$777,S$119)+'СЕТ СН'!$I$9+СВЦЭМ!$D$10+'СЕТ СН'!$I$5-'СЕТ СН'!$I$17</f>
        <v>4786.8280842199993</v>
      </c>
      <c r="T135" s="36">
        <f>SUMIFS(СВЦЭМ!$C$34:$C$777,СВЦЭМ!$A$34:$A$777,$A135,СВЦЭМ!$B$34:$B$777,T$119)+'СЕТ СН'!$I$9+СВЦЭМ!$D$10+'СЕТ СН'!$I$5-'СЕТ СН'!$I$17</f>
        <v>4779.2484790799999</v>
      </c>
      <c r="U135" s="36">
        <f>SUMIFS(СВЦЭМ!$C$34:$C$777,СВЦЭМ!$A$34:$A$777,$A135,СВЦЭМ!$B$34:$B$777,U$119)+'СЕТ СН'!$I$9+СВЦЭМ!$D$10+'СЕТ СН'!$I$5-'СЕТ СН'!$I$17</f>
        <v>4773.7471239499991</v>
      </c>
      <c r="V135" s="36">
        <f>SUMIFS(СВЦЭМ!$C$34:$C$777,СВЦЭМ!$A$34:$A$777,$A135,СВЦЭМ!$B$34:$B$777,V$119)+'СЕТ СН'!$I$9+СВЦЭМ!$D$10+'СЕТ СН'!$I$5-'СЕТ СН'!$I$17</f>
        <v>4793.8803962799993</v>
      </c>
      <c r="W135" s="36">
        <f>SUMIFS(СВЦЭМ!$C$34:$C$777,СВЦЭМ!$A$34:$A$777,$A135,СВЦЭМ!$B$34:$B$777,W$119)+'СЕТ СН'!$I$9+СВЦЭМ!$D$10+'СЕТ СН'!$I$5-'СЕТ СН'!$I$17</f>
        <v>4799.5680544699999</v>
      </c>
      <c r="X135" s="36">
        <f>SUMIFS(СВЦЭМ!$C$34:$C$777,СВЦЭМ!$A$34:$A$777,$A135,СВЦЭМ!$B$34:$B$777,X$119)+'СЕТ СН'!$I$9+СВЦЭМ!$D$10+'СЕТ СН'!$I$5-'СЕТ СН'!$I$17</f>
        <v>4807.8926146199992</v>
      </c>
      <c r="Y135" s="36">
        <f>SUMIFS(СВЦЭМ!$C$34:$C$777,СВЦЭМ!$A$34:$A$777,$A135,СВЦЭМ!$B$34:$B$777,Y$119)+'СЕТ СН'!$I$9+СВЦЭМ!$D$10+'СЕТ СН'!$I$5-'СЕТ СН'!$I$17</f>
        <v>4903.9928866700002</v>
      </c>
    </row>
    <row r="136" spans="1:25" ht="15.75" x14ac:dyDescent="0.2">
      <c r="A136" s="35">
        <f t="shared" si="3"/>
        <v>43421</v>
      </c>
      <c r="B136" s="36">
        <f>SUMIFS(СВЦЭМ!$C$34:$C$777,СВЦЭМ!$A$34:$A$777,$A136,СВЦЭМ!$B$34:$B$777,B$119)+'СЕТ СН'!$I$9+СВЦЭМ!$D$10+'СЕТ СН'!$I$5-'СЕТ СН'!$I$17</f>
        <v>4947.3923000299992</v>
      </c>
      <c r="C136" s="36">
        <f>SUMIFS(СВЦЭМ!$C$34:$C$777,СВЦЭМ!$A$34:$A$777,$A136,СВЦЭМ!$B$34:$B$777,C$119)+'СЕТ СН'!$I$9+СВЦЭМ!$D$10+'СЕТ СН'!$I$5-'СЕТ СН'!$I$17</f>
        <v>5020.0744269500001</v>
      </c>
      <c r="D136" s="36">
        <f>SUMIFS(СВЦЭМ!$C$34:$C$777,СВЦЭМ!$A$34:$A$777,$A136,СВЦЭМ!$B$34:$B$777,D$119)+'СЕТ СН'!$I$9+СВЦЭМ!$D$10+'СЕТ СН'!$I$5-'СЕТ СН'!$I$17</f>
        <v>5070.3748433499995</v>
      </c>
      <c r="E136" s="36">
        <f>SUMIFS(СВЦЭМ!$C$34:$C$777,СВЦЭМ!$A$34:$A$777,$A136,СВЦЭМ!$B$34:$B$777,E$119)+'СЕТ СН'!$I$9+СВЦЭМ!$D$10+'СЕТ СН'!$I$5-'СЕТ СН'!$I$17</f>
        <v>5066.4036859199996</v>
      </c>
      <c r="F136" s="36">
        <f>SUMIFS(СВЦЭМ!$C$34:$C$777,СВЦЭМ!$A$34:$A$777,$A136,СВЦЭМ!$B$34:$B$777,F$119)+'СЕТ СН'!$I$9+СВЦЭМ!$D$10+'СЕТ СН'!$I$5-'СЕТ СН'!$I$17</f>
        <v>5064.5447436999993</v>
      </c>
      <c r="G136" s="36">
        <f>SUMIFS(СВЦЭМ!$C$34:$C$777,СВЦЭМ!$A$34:$A$777,$A136,СВЦЭМ!$B$34:$B$777,G$119)+'СЕТ СН'!$I$9+СВЦЭМ!$D$10+'СЕТ СН'!$I$5-'СЕТ СН'!$I$17</f>
        <v>5058.3293081299998</v>
      </c>
      <c r="H136" s="36">
        <f>SUMIFS(СВЦЭМ!$C$34:$C$777,СВЦЭМ!$A$34:$A$777,$A136,СВЦЭМ!$B$34:$B$777,H$119)+'СЕТ СН'!$I$9+СВЦЭМ!$D$10+'СЕТ СН'!$I$5-'СЕТ СН'!$I$17</f>
        <v>5033.3827029699996</v>
      </c>
      <c r="I136" s="36">
        <f>SUMIFS(СВЦЭМ!$C$34:$C$777,СВЦЭМ!$A$34:$A$777,$A136,СВЦЭМ!$B$34:$B$777,I$119)+'СЕТ СН'!$I$9+СВЦЭМ!$D$10+'СЕТ СН'!$I$5-'СЕТ СН'!$I$17</f>
        <v>4998.4925058899998</v>
      </c>
      <c r="J136" s="36">
        <f>SUMIFS(СВЦЭМ!$C$34:$C$777,СВЦЭМ!$A$34:$A$777,$A136,СВЦЭМ!$B$34:$B$777,J$119)+'СЕТ СН'!$I$9+СВЦЭМ!$D$10+'СЕТ СН'!$I$5-'СЕТ СН'!$I$17</f>
        <v>4965.3222848899995</v>
      </c>
      <c r="K136" s="36">
        <f>SUMIFS(СВЦЭМ!$C$34:$C$777,СВЦЭМ!$A$34:$A$777,$A136,СВЦЭМ!$B$34:$B$777,K$119)+'СЕТ СН'!$I$9+СВЦЭМ!$D$10+'СЕТ СН'!$I$5-'СЕТ СН'!$I$17</f>
        <v>4942.3882889799997</v>
      </c>
      <c r="L136" s="36">
        <f>SUMIFS(СВЦЭМ!$C$34:$C$777,СВЦЭМ!$A$34:$A$777,$A136,СВЦЭМ!$B$34:$B$777,L$119)+'СЕТ СН'!$I$9+СВЦЭМ!$D$10+'СЕТ СН'!$I$5-'СЕТ СН'!$I$17</f>
        <v>4948.1250910799999</v>
      </c>
      <c r="M136" s="36">
        <f>SUMIFS(СВЦЭМ!$C$34:$C$777,СВЦЭМ!$A$34:$A$777,$A136,СВЦЭМ!$B$34:$B$777,M$119)+'СЕТ СН'!$I$9+СВЦЭМ!$D$10+'СЕТ СН'!$I$5-'СЕТ СН'!$I$17</f>
        <v>4949.1124430299997</v>
      </c>
      <c r="N136" s="36">
        <f>SUMIFS(СВЦЭМ!$C$34:$C$777,СВЦЭМ!$A$34:$A$777,$A136,СВЦЭМ!$B$34:$B$777,N$119)+'СЕТ СН'!$I$9+СВЦЭМ!$D$10+'СЕТ СН'!$I$5-'СЕТ СН'!$I$17</f>
        <v>4916.7396589599994</v>
      </c>
      <c r="O136" s="36">
        <f>SUMIFS(СВЦЭМ!$C$34:$C$777,СВЦЭМ!$A$34:$A$777,$A136,СВЦЭМ!$B$34:$B$777,O$119)+'СЕТ СН'!$I$9+СВЦЭМ!$D$10+'СЕТ СН'!$I$5-'СЕТ СН'!$I$17</f>
        <v>4868.5451606999995</v>
      </c>
      <c r="P136" s="36">
        <f>SUMIFS(СВЦЭМ!$C$34:$C$777,СВЦЭМ!$A$34:$A$777,$A136,СВЦЭМ!$B$34:$B$777,P$119)+'СЕТ СН'!$I$9+СВЦЭМ!$D$10+'СЕТ СН'!$I$5-'СЕТ СН'!$I$17</f>
        <v>4790.1249807499998</v>
      </c>
      <c r="Q136" s="36">
        <f>SUMIFS(СВЦЭМ!$C$34:$C$777,СВЦЭМ!$A$34:$A$777,$A136,СВЦЭМ!$B$34:$B$777,Q$119)+'СЕТ СН'!$I$9+СВЦЭМ!$D$10+'СЕТ СН'!$I$5-'СЕТ СН'!$I$17</f>
        <v>4775.6739804999997</v>
      </c>
      <c r="R136" s="36">
        <f>SUMIFS(СВЦЭМ!$C$34:$C$777,СВЦЭМ!$A$34:$A$777,$A136,СВЦЭМ!$B$34:$B$777,R$119)+'СЕТ СН'!$I$9+СВЦЭМ!$D$10+'СЕТ СН'!$I$5-'СЕТ СН'!$I$17</f>
        <v>4775.2658047799996</v>
      </c>
      <c r="S136" s="36">
        <f>SUMIFS(СВЦЭМ!$C$34:$C$777,СВЦЭМ!$A$34:$A$777,$A136,СВЦЭМ!$B$34:$B$777,S$119)+'СЕТ СН'!$I$9+СВЦЭМ!$D$10+'СЕТ СН'!$I$5-'СЕТ СН'!$I$17</f>
        <v>4739.9401728099992</v>
      </c>
      <c r="T136" s="36">
        <f>SUMIFS(СВЦЭМ!$C$34:$C$777,СВЦЭМ!$A$34:$A$777,$A136,СВЦЭМ!$B$34:$B$777,T$119)+'СЕТ СН'!$I$9+СВЦЭМ!$D$10+'СЕТ СН'!$I$5-'СЕТ СН'!$I$17</f>
        <v>4711.0803321399999</v>
      </c>
      <c r="U136" s="36">
        <f>SUMIFS(СВЦЭМ!$C$34:$C$777,СВЦЭМ!$A$34:$A$777,$A136,СВЦЭМ!$B$34:$B$777,U$119)+'СЕТ СН'!$I$9+СВЦЭМ!$D$10+'СЕТ СН'!$I$5-'СЕТ СН'!$I$17</f>
        <v>4702.1497795299993</v>
      </c>
      <c r="V136" s="36">
        <f>SUMIFS(СВЦЭМ!$C$34:$C$777,СВЦЭМ!$A$34:$A$777,$A136,СВЦЭМ!$B$34:$B$777,V$119)+'СЕТ СН'!$I$9+СВЦЭМ!$D$10+'СЕТ СН'!$I$5-'СЕТ СН'!$I$17</f>
        <v>4727.8938696399991</v>
      </c>
      <c r="W136" s="36">
        <f>SUMIFS(СВЦЭМ!$C$34:$C$777,СВЦЭМ!$A$34:$A$777,$A136,СВЦЭМ!$B$34:$B$777,W$119)+'СЕТ СН'!$I$9+СВЦЭМ!$D$10+'СЕТ СН'!$I$5-'СЕТ СН'!$I$17</f>
        <v>4740.3033651799997</v>
      </c>
      <c r="X136" s="36">
        <f>SUMIFS(СВЦЭМ!$C$34:$C$777,СВЦЭМ!$A$34:$A$777,$A136,СВЦЭМ!$B$34:$B$777,X$119)+'СЕТ СН'!$I$9+СВЦЭМ!$D$10+'СЕТ СН'!$I$5-'СЕТ СН'!$I$17</f>
        <v>4768.9573244999992</v>
      </c>
      <c r="Y136" s="36">
        <f>SUMIFS(СВЦЭМ!$C$34:$C$777,СВЦЭМ!$A$34:$A$777,$A136,СВЦЭМ!$B$34:$B$777,Y$119)+'СЕТ СН'!$I$9+СВЦЭМ!$D$10+'СЕТ СН'!$I$5-'СЕТ СН'!$I$17</f>
        <v>4856.3754048699993</v>
      </c>
    </row>
    <row r="137" spans="1:25" ht="15.75" x14ac:dyDescent="0.2">
      <c r="A137" s="35">
        <f t="shared" si="3"/>
        <v>43422</v>
      </c>
      <c r="B137" s="36">
        <f>SUMIFS(СВЦЭМ!$C$34:$C$777,СВЦЭМ!$A$34:$A$777,$A137,СВЦЭМ!$B$34:$B$777,B$119)+'СЕТ СН'!$I$9+СВЦЭМ!$D$10+'СЕТ СН'!$I$5-'СЕТ СН'!$I$17</f>
        <v>4970.8844630399999</v>
      </c>
      <c r="C137" s="36">
        <f>SUMIFS(СВЦЭМ!$C$34:$C$777,СВЦЭМ!$A$34:$A$777,$A137,СВЦЭМ!$B$34:$B$777,C$119)+'СЕТ СН'!$I$9+СВЦЭМ!$D$10+'СЕТ СН'!$I$5-'СЕТ СН'!$I$17</f>
        <v>5042.3970953199996</v>
      </c>
      <c r="D137" s="36">
        <f>SUMIFS(СВЦЭМ!$C$34:$C$777,СВЦЭМ!$A$34:$A$777,$A137,СВЦЭМ!$B$34:$B$777,D$119)+'СЕТ СН'!$I$9+СВЦЭМ!$D$10+'СЕТ СН'!$I$5-'СЕТ СН'!$I$17</f>
        <v>5105.99167407</v>
      </c>
      <c r="E137" s="36">
        <f>SUMIFS(СВЦЭМ!$C$34:$C$777,СВЦЭМ!$A$34:$A$777,$A137,СВЦЭМ!$B$34:$B$777,E$119)+'СЕТ СН'!$I$9+СВЦЭМ!$D$10+'СЕТ СН'!$I$5-'СЕТ СН'!$I$17</f>
        <v>5101.4678189099996</v>
      </c>
      <c r="F137" s="36">
        <f>SUMIFS(СВЦЭМ!$C$34:$C$777,СВЦЭМ!$A$34:$A$777,$A137,СВЦЭМ!$B$34:$B$777,F$119)+'СЕТ СН'!$I$9+СВЦЭМ!$D$10+'СЕТ СН'!$I$5-'СЕТ СН'!$I$17</f>
        <v>5098.5376061500001</v>
      </c>
      <c r="G137" s="36">
        <f>SUMIFS(СВЦЭМ!$C$34:$C$777,СВЦЭМ!$A$34:$A$777,$A137,СВЦЭМ!$B$34:$B$777,G$119)+'СЕТ СН'!$I$9+СВЦЭМ!$D$10+'СЕТ СН'!$I$5-'СЕТ СН'!$I$17</f>
        <v>5094.0997254399999</v>
      </c>
      <c r="H137" s="36">
        <f>SUMIFS(СВЦЭМ!$C$34:$C$777,СВЦЭМ!$A$34:$A$777,$A137,СВЦЭМ!$B$34:$B$777,H$119)+'СЕТ СН'!$I$9+СВЦЭМ!$D$10+'СЕТ СН'!$I$5-'СЕТ СН'!$I$17</f>
        <v>5099.7968729300001</v>
      </c>
      <c r="I137" s="36">
        <f>SUMIFS(СВЦЭМ!$C$34:$C$777,СВЦЭМ!$A$34:$A$777,$A137,СВЦЭМ!$B$34:$B$777,I$119)+'СЕТ СН'!$I$9+СВЦЭМ!$D$10+'СЕТ СН'!$I$5-'СЕТ СН'!$I$17</f>
        <v>5084.6611188999996</v>
      </c>
      <c r="J137" s="36">
        <f>SUMIFS(СВЦЭМ!$C$34:$C$777,СВЦЭМ!$A$34:$A$777,$A137,СВЦЭМ!$B$34:$B$777,J$119)+'СЕТ СН'!$I$9+СВЦЭМ!$D$10+'СЕТ СН'!$I$5-'СЕТ СН'!$I$17</f>
        <v>5024.1747556</v>
      </c>
      <c r="K137" s="36">
        <f>SUMIFS(СВЦЭМ!$C$34:$C$777,СВЦЭМ!$A$34:$A$777,$A137,СВЦЭМ!$B$34:$B$777,K$119)+'СЕТ СН'!$I$9+СВЦЭМ!$D$10+'СЕТ СН'!$I$5-'СЕТ СН'!$I$17</f>
        <v>4992.0911176999998</v>
      </c>
      <c r="L137" s="36">
        <f>SUMIFS(СВЦЭМ!$C$34:$C$777,СВЦЭМ!$A$34:$A$777,$A137,СВЦЭМ!$B$34:$B$777,L$119)+'СЕТ СН'!$I$9+СВЦЭМ!$D$10+'СЕТ СН'!$I$5-'СЕТ СН'!$I$17</f>
        <v>4973.7542640000001</v>
      </c>
      <c r="M137" s="36">
        <f>SUMIFS(СВЦЭМ!$C$34:$C$777,СВЦЭМ!$A$34:$A$777,$A137,СВЦЭМ!$B$34:$B$777,M$119)+'СЕТ СН'!$I$9+СВЦЭМ!$D$10+'СЕТ СН'!$I$5-'СЕТ СН'!$I$17</f>
        <v>4963.7752319399997</v>
      </c>
      <c r="N137" s="36">
        <f>SUMIFS(СВЦЭМ!$C$34:$C$777,СВЦЭМ!$A$34:$A$777,$A137,СВЦЭМ!$B$34:$B$777,N$119)+'СЕТ СН'!$I$9+СВЦЭМ!$D$10+'СЕТ СН'!$I$5-'СЕТ СН'!$I$17</f>
        <v>4924.3260256799995</v>
      </c>
      <c r="O137" s="36">
        <f>SUMIFS(СВЦЭМ!$C$34:$C$777,СВЦЭМ!$A$34:$A$777,$A137,СВЦЭМ!$B$34:$B$777,O$119)+'СЕТ СН'!$I$9+СВЦЭМ!$D$10+'СЕТ СН'!$I$5-'СЕТ СН'!$I$17</f>
        <v>4863.9515311599998</v>
      </c>
      <c r="P137" s="36">
        <f>SUMIFS(СВЦЭМ!$C$34:$C$777,СВЦЭМ!$A$34:$A$777,$A137,СВЦЭМ!$B$34:$B$777,P$119)+'СЕТ СН'!$I$9+СВЦЭМ!$D$10+'СЕТ СН'!$I$5-'СЕТ СН'!$I$17</f>
        <v>4793.8847876399996</v>
      </c>
      <c r="Q137" s="36">
        <f>SUMIFS(СВЦЭМ!$C$34:$C$777,СВЦЭМ!$A$34:$A$777,$A137,СВЦЭМ!$B$34:$B$777,Q$119)+'СЕТ СН'!$I$9+СВЦЭМ!$D$10+'СЕТ СН'!$I$5-'СЕТ СН'!$I$17</f>
        <v>4781.6516966099998</v>
      </c>
      <c r="R137" s="36">
        <f>SUMIFS(СВЦЭМ!$C$34:$C$777,СВЦЭМ!$A$34:$A$777,$A137,СВЦЭМ!$B$34:$B$777,R$119)+'СЕТ СН'!$I$9+СВЦЭМ!$D$10+'СЕТ СН'!$I$5-'СЕТ СН'!$I$17</f>
        <v>4779.56136221</v>
      </c>
      <c r="S137" s="36">
        <f>SUMIFS(СВЦЭМ!$C$34:$C$777,СВЦЭМ!$A$34:$A$777,$A137,СВЦЭМ!$B$34:$B$777,S$119)+'СЕТ СН'!$I$9+СВЦЭМ!$D$10+'СЕТ СН'!$I$5-'СЕТ СН'!$I$17</f>
        <v>4738.2915392899995</v>
      </c>
      <c r="T137" s="36">
        <f>SUMIFS(СВЦЭМ!$C$34:$C$777,СВЦЭМ!$A$34:$A$777,$A137,СВЦЭМ!$B$34:$B$777,T$119)+'СЕТ СН'!$I$9+СВЦЭМ!$D$10+'СЕТ СН'!$I$5-'СЕТ СН'!$I$17</f>
        <v>4709.6307440299997</v>
      </c>
      <c r="U137" s="36">
        <f>SUMIFS(СВЦЭМ!$C$34:$C$777,СВЦЭМ!$A$34:$A$777,$A137,СВЦЭМ!$B$34:$B$777,U$119)+'СЕТ СН'!$I$9+СВЦЭМ!$D$10+'СЕТ СН'!$I$5-'СЕТ СН'!$I$17</f>
        <v>4709.9523399199998</v>
      </c>
      <c r="V137" s="36">
        <f>SUMIFS(СВЦЭМ!$C$34:$C$777,СВЦЭМ!$A$34:$A$777,$A137,СВЦЭМ!$B$34:$B$777,V$119)+'СЕТ СН'!$I$9+СВЦЭМ!$D$10+'СЕТ СН'!$I$5-'СЕТ СН'!$I$17</f>
        <v>4731.4272783499991</v>
      </c>
      <c r="W137" s="36">
        <f>SUMIFS(СВЦЭМ!$C$34:$C$777,СВЦЭМ!$A$34:$A$777,$A137,СВЦЭМ!$B$34:$B$777,W$119)+'СЕТ СН'!$I$9+СВЦЭМ!$D$10+'СЕТ СН'!$I$5-'СЕТ СН'!$I$17</f>
        <v>4750.8782337599996</v>
      </c>
      <c r="X137" s="36">
        <f>SUMIFS(СВЦЭМ!$C$34:$C$777,СВЦЭМ!$A$34:$A$777,$A137,СВЦЭМ!$B$34:$B$777,X$119)+'СЕТ СН'!$I$9+СВЦЭМ!$D$10+'СЕТ СН'!$I$5-'СЕТ СН'!$I$17</f>
        <v>4778.4923161399993</v>
      </c>
      <c r="Y137" s="36">
        <f>SUMIFS(СВЦЭМ!$C$34:$C$777,СВЦЭМ!$A$34:$A$777,$A137,СВЦЭМ!$B$34:$B$777,Y$119)+'СЕТ СН'!$I$9+СВЦЭМ!$D$10+'СЕТ СН'!$I$5-'СЕТ СН'!$I$17</f>
        <v>4891.7001599699997</v>
      </c>
    </row>
    <row r="138" spans="1:25" ht="15.75" x14ac:dyDescent="0.2">
      <c r="A138" s="35">
        <f t="shared" si="3"/>
        <v>43423</v>
      </c>
      <c r="B138" s="36">
        <f>SUMIFS(СВЦЭМ!$C$34:$C$777,СВЦЭМ!$A$34:$A$777,$A138,СВЦЭМ!$B$34:$B$777,B$119)+'СЕТ СН'!$I$9+СВЦЭМ!$D$10+'СЕТ СН'!$I$5-'СЕТ СН'!$I$17</f>
        <v>4947.1798409399998</v>
      </c>
      <c r="C138" s="36">
        <f>SUMIFS(СВЦЭМ!$C$34:$C$777,СВЦЭМ!$A$34:$A$777,$A138,СВЦЭМ!$B$34:$B$777,C$119)+'СЕТ СН'!$I$9+СВЦЭМ!$D$10+'СЕТ СН'!$I$5-'СЕТ СН'!$I$17</f>
        <v>4988.5615974900002</v>
      </c>
      <c r="D138" s="36">
        <f>SUMIFS(СВЦЭМ!$C$34:$C$777,СВЦЭМ!$A$34:$A$777,$A138,СВЦЭМ!$B$34:$B$777,D$119)+'СЕТ СН'!$I$9+СВЦЭМ!$D$10+'СЕТ СН'!$I$5-'СЕТ СН'!$I$17</f>
        <v>5075.44303752</v>
      </c>
      <c r="E138" s="36">
        <f>SUMIFS(СВЦЭМ!$C$34:$C$777,СВЦЭМ!$A$34:$A$777,$A138,СВЦЭМ!$B$34:$B$777,E$119)+'СЕТ СН'!$I$9+СВЦЭМ!$D$10+'СЕТ СН'!$I$5-'СЕТ СН'!$I$17</f>
        <v>5078.8710201399999</v>
      </c>
      <c r="F138" s="36">
        <f>SUMIFS(СВЦЭМ!$C$34:$C$777,СВЦЭМ!$A$34:$A$777,$A138,СВЦЭМ!$B$34:$B$777,F$119)+'СЕТ СН'!$I$9+СВЦЭМ!$D$10+'СЕТ СН'!$I$5-'СЕТ СН'!$I$17</f>
        <v>5079.1271174699996</v>
      </c>
      <c r="G138" s="36">
        <f>SUMIFS(СВЦЭМ!$C$34:$C$777,СВЦЭМ!$A$34:$A$777,$A138,СВЦЭМ!$B$34:$B$777,G$119)+'СЕТ СН'!$I$9+СВЦЭМ!$D$10+'СЕТ СН'!$I$5-'СЕТ СН'!$I$17</f>
        <v>5088.5349751899994</v>
      </c>
      <c r="H138" s="36">
        <f>SUMIFS(СВЦЭМ!$C$34:$C$777,СВЦЭМ!$A$34:$A$777,$A138,СВЦЭМ!$B$34:$B$777,H$119)+'СЕТ СН'!$I$9+СВЦЭМ!$D$10+'СЕТ СН'!$I$5-'СЕТ СН'!$I$17</f>
        <v>5065.48505785</v>
      </c>
      <c r="I138" s="36">
        <f>SUMIFS(СВЦЭМ!$C$34:$C$777,СВЦЭМ!$A$34:$A$777,$A138,СВЦЭМ!$B$34:$B$777,I$119)+'СЕТ СН'!$I$9+СВЦЭМ!$D$10+'СЕТ СН'!$I$5-'СЕТ СН'!$I$17</f>
        <v>5029.5675553299998</v>
      </c>
      <c r="J138" s="36">
        <f>SUMIFS(СВЦЭМ!$C$34:$C$777,СВЦЭМ!$A$34:$A$777,$A138,СВЦЭМ!$B$34:$B$777,J$119)+'СЕТ СН'!$I$9+СВЦЭМ!$D$10+'СЕТ СН'!$I$5-'СЕТ СН'!$I$17</f>
        <v>5001.9609434200001</v>
      </c>
      <c r="K138" s="36">
        <f>SUMIFS(СВЦЭМ!$C$34:$C$777,СВЦЭМ!$A$34:$A$777,$A138,СВЦЭМ!$B$34:$B$777,K$119)+'СЕТ СН'!$I$9+СВЦЭМ!$D$10+'СЕТ СН'!$I$5-'СЕТ СН'!$I$17</f>
        <v>4979.13425276</v>
      </c>
      <c r="L138" s="36">
        <f>SUMIFS(СВЦЭМ!$C$34:$C$777,СВЦЭМ!$A$34:$A$777,$A138,СВЦЭМ!$B$34:$B$777,L$119)+'СЕТ СН'!$I$9+СВЦЭМ!$D$10+'СЕТ СН'!$I$5-'СЕТ СН'!$I$17</f>
        <v>4981.6406916299993</v>
      </c>
      <c r="M138" s="36">
        <f>SUMIFS(СВЦЭМ!$C$34:$C$777,СВЦЭМ!$A$34:$A$777,$A138,СВЦЭМ!$B$34:$B$777,M$119)+'СЕТ СН'!$I$9+СВЦЭМ!$D$10+'СЕТ СН'!$I$5-'СЕТ СН'!$I$17</f>
        <v>4981.4396663199996</v>
      </c>
      <c r="N138" s="36">
        <f>SUMIFS(СВЦЭМ!$C$34:$C$777,СВЦЭМ!$A$34:$A$777,$A138,СВЦЭМ!$B$34:$B$777,N$119)+'СЕТ СН'!$I$9+СВЦЭМ!$D$10+'СЕТ СН'!$I$5-'СЕТ СН'!$I$17</f>
        <v>4957.6989199199998</v>
      </c>
      <c r="O138" s="36">
        <f>SUMIFS(СВЦЭМ!$C$34:$C$777,СВЦЭМ!$A$34:$A$777,$A138,СВЦЭМ!$B$34:$B$777,O$119)+'СЕТ СН'!$I$9+СВЦЭМ!$D$10+'СЕТ СН'!$I$5-'СЕТ СН'!$I$17</f>
        <v>4883.5111647200001</v>
      </c>
      <c r="P138" s="36">
        <f>SUMIFS(СВЦЭМ!$C$34:$C$777,СВЦЭМ!$A$34:$A$777,$A138,СВЦЭМ!$B$34:$B$777,P$119)+'СЕТ СН'!$I$9+СВЦЭМ!$D$10+'СЕТ СН'!$I$5-'СЕТ СН'!$I$17</f>
        <v>4815.1175545299993</v>
      </c>
      <c r="Q138" s="36">
        <f>SUMIFS(СВЦЭМ!$C$34:$C$777,СВЦЭМ!$A$34:$A$777,$A138,СВЦЭМ!$B$34:$B$777,Q$119)+'СЕТ СН'!$I$9+СВЦЭМ!$D$10+'СЕТ СН'!$I$5-'СЕТ СН'!$I$17</f>
        <v>4812.8241469899995</v>
      </c>
      <c r="R138" s="36">
        <f>SUMIFS(СВЦЭМ!$C$34:$C$777,СВЦЭМ!$A$34:$A$777,$A138,СВЦЭМ!$B$34:$B$777,R$119)+'СЕТ СН'!$I$9+СВЦЭМ!$D$10+'СЕТ СН'!$I$5-'СЕТ СН'!$I$17</f>
        <v>4828.59679349</v>
      </c>
      <c r="S138" s="36">
        <f>SUMIFS(СВЦЭМ!$C$34:$C$777,СВЦЭМ!$A$34:$A$777,$A138,СВЦЭМ!$B$34:$B$777,S$119)+'СЕТ СН'!$I$9+СВЦЭМ!$D$10+'СЕТ СН'!$I$5-'СЕТ СН'!$I$17</f>
        <v>4798.3204418399991</v>
      </c>
      <c r="T138" s="36">
        <f>SUMIFS(СВЦЭМ!$C$34:$C$777,СВЦЭМ!$A$34:$A$777,$A138,СВЦЭМ!$B$34:$B$777,T$119)+'СЕТ СН'!$I$9+СВЦЭМ!$D$10+'СЕТ СН'!$I$5-'СЕТ СН'!$I$17</f>
        <v>4788.4967552099997</v>
      </c>
      <c r="U138" s="36">
        <f>SUMIFS(СВЦЭМ!$C$34:$C$777,СВЦЭМ!$A$34:$A$777,$A138,СВЦЭМ!$B$34:$B$777,U$119)+'СЕТ СН'!$I$9+СВЦЭМ!$D$10+'СЕТ СН'!$I$5-'СЕТ СН'!$I$17</f>
        <v>4774.7544107399999</v>
      </c>
      <c r="V138" s="36">
        <f>SUMIFS(СВЦЭМ!$C$34:$C$777,СВЦЭМ!$A$34:$A$777,$A138,СВЦЭМ!$B$34:$B$777,V$119)+'СЕТ СН'!$I$9+СВЦЭМ!$D$10+'СЕТ СН'!$I$5-'СЕТ СН'!$I$17</f>
        <v>4795.9667588999991</v>
      </c>
      <c r="W138" s="36">
        <f>SUMIFS(СВЦЭМ!$C$34:$C$777,СВЦЭМ!$A$34:$A$777,$A138,СВЦЭМ!$B$34:$B$777,W$119)+'СЕТ СН'!$I$9+СВЦЭМ!$D$10+'СЕТ СН'!$I$5-'СЕТ СН'!$I$17</f>
        <v>4814.6409039799992</v>
      </c>
      <c r="X138" s="36">
        <f>SUMIFS(СВЦЭМ!$C$34:$C$777,СВЦЭМ!$A$34:$A$777,$A138,СВЦЭМ!$B$34:$B$777,X$119)+'СЕТ СН'!$I$9+СВЦЭМ!$D$10+'СЕТ СН'!$I$5-'СЕТ СН'!$I$17</f>
        <v>4839.9006139199992</v>
      </c>
      <c r="Y138" s="36">
        <f>SUMIFS(СВЦЭМ!$C$34:$C$777,СВЦЭМ!$A$34:$A$777,$A138,СВЦЭМ!$B$34:$B$777,Y$119)+'СЕТ СН'!$I$9+СВЦЭМ!$D$10+'СЕТ СН'!$I$5-'СЕТ СН'!$I$17</f>
        <v>4926.8530105899999</v>
      </c>
    </row>
    <row r="139" spans="1:25" ht="15.75" x14ac:dyDescent="0.2">
      <c r="A139" s="35">
        <f t="shared" si="3"/>
        <v>43424</v>
      </c>
      <c r="B139" s="36">
        <f>SUMIFS(СВЦЭМ!$C$34:$C$777,СВЦЭМ!$A$34:$A$777,$A139,СВЦЭМ!$B$34:$B$777,B$119)+'СЕТ СН'!$I$9+СВЦЭМ!$D$10+'СЕТ СН'!$I$5-'СЕТ СН'!$I$17</f>
        <v>4924.7238503799999</v>
      </c>
      <c r="C139" s="36">
        <f>SUMIFS(СВЦЭМ!$C$34:$C$777,СВЦЭМ!$A$34:$A$777,$A139,СВЦЭМ!$B$34:$B$777,C$119)+'СЕТ СН'!$I$9+СВЦЭМ!$D$10+'СЕТ СН'!$I$5-'СЕТ СН'!$I$17</f>
        <v>5011.2184563199999</v>
      </c>
      <c r="D139" s="36">
        <f>SUMIFS(СВЦЭМ!$C$34:$C$777,СВЦЭМ!$A$34:$A$777,$A139,СВЦЭМ!$B$34:$B$777,D$119)+'СЕТ СН'!$I$9+СВЦЭМ!$D$10+'СЕТ СН'!$I$5-'СЕТ СН'!$I$17</f>
        <v>5104.0598212699997</v>
      </c>
      <c r="E139" s="36">
        <f>SUMIFS(СВЦЭМ!$C$34:$C$777,СВЦЭМ!$A$34:$A$777,$A139,СВЦЭМ!$B$34:$B$777,E$119)+'СЕТ СН'!$I$9+СВЦЭМ!$D$10+'СЕТ СН'!$I$5-'СЕТ СН'!$I$17</f>
        <v>5108.5921081400002</v>
      </c>
      <c r="F139" s="36">
        <f>SUMIFS(СВЦЭМ!$C$34:$C$777,СВЦЭМ!$A$34:$A$777,$A139,СВЦЭМ!$B$34:$B$777,F$119)+'СЕТ СН'!$I$9+СВЦЭМ!$D$10+'СЕТ СН'!$I$5-'СЕТ СН'!$I$17</f>
        <v>5107.1121501899997</v>
      </c>
      <c r="G139" s="36">
        <f>SUMIFS(СВЦЭМ!$C$34:$C$777,СВЦЭМ!$A$34:$A$777,$A139,СВЦЭМ!$B$34:$B$777,G$119)+'СЕТ СН'!$I$9+СВЦЭМ!$D$10+'СЕТ СН'!$I$5-'СЕТ СН'!$I$17</f>
        <v>5097.9227773799994</v>
      </c>
      <c r="H139" s="36">
        <f>SUMIFS(СВЦЭМ!$C$34:$C$777,СВЦЭМ!$A$34:$A$777,$A139,СВЦЭМ!$B$34:$B$777,H$119)+'СЕТ СН'!$I$9+СВЦЭМ!$D$10+'СЕТ СН'!$I$5-'СЕТ СН'!$I$17</f>
        <v>5006.0326654199998</v>
      </c>
      <c r="I139" s="36">
        <f>SUMIFS(СВЦЭМ!$C$34:$C$777,СВЦЭМ!$A$34:$A$777,$A139,СВЦЭМ!$B$34:$B$777,I$119)+'СЕТ СН'!$I$9+СВЦЭМ!$D$10+'СЕТ СН'!$I$5-'СЕТ СН'!$I$17</f>
        <v>4956.7712999799996</v>
      </c>
      <c r="J139" s="36">
        <f>SUMIFS(СВЦЭМ!$C$34:$C$777,СВЦЭМ!$A$34:$A$777,$A139,СВЦЭМ!$B$34:$B$777,J$119)+'СЕТ СН'!$I$9+СВЦЭМ!$D$10+'СЕТ СН'!$I$5-'СЕТ СН'!$I$17</f>
        <v>4932.8513716899997</v>
      </c>
      <c r="K139" s="36">
        <f>SUMIFS(СВЦЭМ!$C$34:$C$777,СВЦЭМ!$A$34:$A$777,$A139,СВЦЭМ!$B$34:$B$777,K$119)+'СЕТ СН'!$I$9+СВЦЭМ!$D$10+'СЕТ СН'!$I$5-'СЕТ СН'!$I$17</f>
        <v>4919.8237867199996</v>
      </c>
      <c r="L139" s="36">
        <f>SUMIFS(СВЦЭМ!$C$34:$C$777,СВЦЭМ!$A$34:$A$777,$A139,СВЦЭМ!$B$34:$B$777,L$119)+'СЕТ СН'!$I$9+СВЦЭМ!$D$10+'СЕТ СН'!$I$5-'СЕТ СН'!$I$17</f>
        <v>4926.2172399799992</v>
      </c>
      <c r="M139" s="36">
        <f>SUMIFS(СВЦЭМ!$C$34:$C$777,СВЦЭМ!$A$34:$A$777,$A139,СВЦЭМ!$B$34:$B$777,M$119)+'СЕТ СН'!$I$9+СВЦЭМ!$D$10+'СЕТ СН'!$I$5-'СЕТ СН'!$I$17</f>
        <v>4926.8781834899992</v>
      </c>
      <c r="N139" s="36">
        <f>SUMIFS(СВЦЭМ!$C$34:$C$777,СВЦЭМ!$A$34:$A$777,$A139,СВЦЭМ!$B$34:$B$777,N$119)+'СЕТ СН'!$I$9+СВЦЭМ!$D$10+'СЕТ СН'!$I$5-'СЕТ СН'!$I$17</f>
        <v>4897.5626257399999</v>
      </c>
      <c r="O139" s="36">
        <f>SUMIFS(СВЦЭМ!$C$34:$C$777,СВЦЭМ!$A$34:$A$777,$A139,СВЦЭМ!$B$34:$B$777,O$119)+'СЕТ СН'!$I$9+СВЦЭМ!$D$10+'СЕТ СН'!$I$5-'СЕТ СН'!$I$17</f>
        <v>4879.3759696199995</v>
      </c>
      <c r="P139" s="36">
        <f>SUMIFS(СВЦЭМ!$C$34:$C$777,СВЦЭМ!$A$34:$A$777,$A139,СВЦЭМ!$B$34:$B$777,P$119)+'СЕТ СН'!$I$9+СВЦЭМ!$D$10+'СЕТ СН'!$I$5-'СЕТ СН'!$I$17</f>
        <v>4789.5492222299999</v>
      </c>
      <c r="Q139" s="36">
        <f>SUMIFS(СВЦЭМ!$C$34:$C$777,СВЦЭМ!$A$34:$A$777,$A139,СВЦЭМ!$B$34:$B$777,Q$119)+'СЕТ СН'!$I$9+СВЦЭМ!$D$10+'СЕТ СН'!$I$5-'СЕТ СН'!$I$17</f>
        <v>4774.7916354899999</v>
      </c>
      <c r="R139" s="36">
        <f>SUMIFS(СВЦЭМ!$C$34:$C$777,СВЦЭМ!$A$34:$A$777,$A139,СВЦЭМ!$B$34:$B$777,R$119)+'СЕТ СН'!$I$9+СВЦЭМ!$D$10+'СЕТ СН'!$I$5-'СЕТ СН'!$I$17</f>
        <v>4801.6979249599999</v>
      </c>
      <c r="S139" s="36">
        <f>SUMIFS(СВЦЭМ!$C$34:$C$777,СВЦЭМ!$A$34:$A$777,$A139,СВЦЭМ!$B$34:$B$777,S$119)+'СЕТ СН'!$I$9+СВЦЭМ!$D$10+'СЕТ СН'!$I$5-'СЕТ СН'!$I$17</f>
        <v>4774.3127314999992</v>
      </c>
      <c r="T139" s="36">
        <f>SUMIFS(СВЦЭМ!$C$34:$C$777,СВЦЭМ!$A$34:$A$777,$A139,СВЦЭМ!$B$34:$B$777,T$119)+'СЕТ СН'!$I$9+СВЦЭМ!$D$10+'СЕТ СН'!$I$5-'СЕТ СН'!$I$17</f>
        <v>4739.7796975299998</v>
      </c>
      <c r="U139" s="36">
        <f>SUMIFS(СВЦЭМ!$C$34:$C$777,СВЦЭМ!$A$34:$A$777,$A139,СВЦЭМ!$B$34:$B$777,U$119)+'СЕТ СН'!$I$9+СВЦЭМ!$D$10+'СЕТ СН'!$I$5-'СЕТ СН'!$I$17</f>
        <v>4743.8561241599991</v>
      </c>
      <c r="V139" s="36">
        <f>SUMIFS(СВЦЭМ!$C$34:$C$777,СВЦЭМ!$A$34:$A$777,$A139,СВЦЭМ!$B$34:$B$777,V$119)+'СЕТ СН'!$I$9+СВЦЭМ!$D$10+'СЕТ СН'!$I$5-'СЕТ СН'!$I$17</f>
        <v>4760.1137843699998</v>
      </c>
      <c r="W139" s="36">
        <f>SUMIFS(СВЦЭМ!$C$34:$C$777,СВЦЭМ!$A$34:$A$777,$A139,СВЦЭМ!$B$34:$B$777,W$119)+'СЕТ СН'!$I$9+СВЦЭМ!$D$10+'СЕТ СН'!$I$5-'СЕТ СН'!$I$17</f>
        <v>4763.5735983499999</v>
      </c>
      <c r="X139" s="36">
        <f>SUMIFS(СВЦЭМ!$C$34:$C$777,СВЦЭМ!$A$34:$A$777,$A139,СВЦЭМ!$B$34:$B$777,X$119)+'СЕТ СН'!$I$9+СВЦЭМ!$D$10+'СЕТ СН'!$I$5-'СЕТ СН'!$I$17</f>
        <v>4773.1829873999995</v>
      </c>
      <c r="Y139" s="36">
        <f>SUMIFS(СВЦЭМ!$C$34:$C$777,СВЦЭМ!$A$34:$A$777,$A139,СВЦЭМ!$B$34:$B$777,Y$119)+'СЕТ СН'!$I$9+СВЦЭМ!$D$10+'СЕТ СН'!$I$5-'СЕТ СН'!$I$17</f>
        <v>4858.0817618399997</v>
      </c>
    </row>
    <row r="140" spans="1:25" ht="15.75" x14ac:dyDescent="0.2">
      <c r="A140" s="35">
        <f t="shared" si="3"/>
        <v>43425</v>
      </c>
      <c r="B140" s="36">
        <f>SUMIFS(СВЦЭМ!$C$34:$C$777,СВЦЭМ!$A$34:$A$777,$A140,СВЦЭМ!$B$34:$B$777,B$119)+'СЕТ СН'!$I$9+СВЦЭМ!$D$10+'СЕТ СН'!$I$5-'СЕТ СН'!$I$17</f>
        <v>4912.6459936799993</v>
      </c>
      <c r="C140" s="36">
        <f>SUMIFS(СВЦЭМ!$C$34:$C$777,СВЦЭМ!$A$34:$A$777,$A140,СВЦЭМ!$B$34:$B$777,C$119)+'СЕТ СН'!$I$9+СВЦЭМ!$D$10+'СЕТ СН'!$I$5-'СЕТ СН'!$I$17</f>
        <v>4994.3443361399995</v>
      </c>
      <c r="D140" s="36">
        <f>SUMIFS(СВЦЭМ!$C$34:$C$777,СВЦЭМ!$A$34:$A$777,$A140,СВЦЭМ!$B$34:$B$777,D$119)+'СЕТ СН'!$I$9+СВЦЭМ!$D$10+'СЕТ СН'!$I$5-'СЕТ СН'!$I$17</f>
        <v>5092.2290036799996</v>
      </c>
      <c r="E140" s="36">
        <f>SUMIFS(СВЦЭМ!$C$34:$C$777,СВЦЭМ!$A$34:$A$777,$A140,СВЦЭМ!$B$34:$B$777,E$119)+'СЕТ СН'!$I$9+СВЦЭМ!$D$10+'СЕТ СН'!$I$5-'СЕТ СН'!$I$17</f>
        <v>5092.5295133699992</v>
      </c>
      <c r="F140" s="36">
        <f>SUMIFS(СВЦЭМ!$C$34:$C$777,СВЦЭМ!$A$34:$A$777,$A140,СВЦЭМ!$B$34:$B$777,F$119)+'СЕТ СН'!$I$9+СВЦЭМ!$D$10+'СЕТ СН'!$I$5-'СЕТ СН'!$I$17</f>
        <v>5094.1198864399994</v>
      </c>
      <c r="G140" s="36">
        <f>SUMIFS(СВЦЭМ!$C$34:$C$777,СВЦЭМ!$A$34:$A$777,$A140,СВЦЭМ!$B$34:$B$777,G$119)+'СЕТ СН'!$I$9+СВЦЭМ!$D$10+'СЕТ СН'!$I$5-'СЕТ СН'!$I$17</f>
        <v>5100.8749812799997</v>
      </c>
      <c r="H140" s="36">
        <f>SUMIFS(СВЦЭМ!$C$34:$C$777,СВЦЭМ!$A$34:$A$777,$A140,СВЦЭМ!$B$34:$B$777,H$119)+'СЕТ СН'!$I$9+СВЦЭМ!$D$10+'СЕТ СН'!$I$5-'СЕТ СН'!$I$17</f>
        <v>5064.21415884</v>
      </c>
      <c r="I140" s="36">
        <f>SUMIFS(СВЦЭМ!$C$34:$C$777,СВЦЭМ!$A$34:$A$777,$A140,СВЦЭМ!$B$34:$B$777,I$119)+'СЕТ СН'!$I$9+СВЦЭМ!$D$10+'СЕТ СН'!$I$5-'СЕТ СН'!$I$17</f>
        <v>5005.5621567499993</v>
      </c>
      <c r="J140" s="36">
        <f>SUMIFS(СВЦЭМ!$C$34:$C$777,СВЦЭМ!$A$34:$A$777,$A140,СВЦЭМ!$B$34:$B$777,J$119)+'СЕТ СН'!$I$9+СВЦЭМ!$D$10+'СЕТ СН'!$I$5-'СЕТ СН'!$I$17</f>
        <v>4991.7677453899996</v>
      </c>
      <c r="K140" s="36">
        <f>SUMIFS(СВЦЭМ!$C$34:$C$777,СВЦЭМ!$A$34:$A$777,$A140,СВЦЭМ!$B$34:$B$777,K$119)+'СЕТ СН'!$I$9+СВЦЭМ!$D$10+'СЕТ СН'!$I$5-'СЕТ СН'!$I$17</f>
        <v>4986.9596171200001</v>
      </c>
      <c r="L140" s="36">
        <f>SUMIFS(СВЦЭМ!$C$34:$C$777,СВЦЭМ!$A$34:$A$777,$A140,СВЦЭМ!$B$34:$B$777,L$119)+'СЕТ СН'!$I$9+СВЦЭМ!$D$10+'СЕТ СН'!$I$5-'СЕТ СН'!$I$17</f>
        <v>4985.8504592299996</v>
      </c>
      <c r="M140" s="36">
        <f>SUMIFS(СВЦЭМ!$C$34:$C$777,СВЦЭМ!$A$34:$A$777,$A140,СВЦЭМ!$B$34:$B$777,M$119)+'СЕТ СН'!$I$9+СВЦЭМ!$D$10+'СЕТ СН'!$I$5-'СЕТ СН'!$I$17</f>
        <v>4977.33528037</v>
      </c>
      <c r="N140" s="36">
        <f>SUMIFS(СВЦЭМ!$C$34:$C$777,СВЦЭМ!$A$34:$A$777,$A140,СВЦЭМ!$B$34:$B$777,N$119)+'СЕТ СН'!$I$9+СВЦЭМ!$D$10+'СЕТ СН'!$I$5-'СЕТ СН'!$I$17</f>
        <v>4935.8475404299998</v>
      </c>
      <c r="O140" s="36">
        <f>SUMIFS(СВЦЭМ!$C$34:$C$777,СВЦЭМ!$A$34:$A$777,$A140,СВЦЭМ!$B$34:$B$777,O$119)+'СЕТ СН'!$I$9+СВЦЭМ!$D$10+'СЕТ СН'!$I$5-'СЕТ СН'!$I$17</f>
        <v>4867.5338123299998</v>
      </c>
      <c r="P140" s="36">
        <f>SUMIFS(СВЦЭМ!$C$34:$C$777,СВЦЭМ!$A$34:$A$777,$A140,СВЦЭМ!$B$34:$B$777,P$119)+'СЕТ СН'!$I$9+СВЦЭМ!$D$10+'СЕТ СН'!$I$5-'СЕТ СН'!$I$17</f>
        <v>4785.4034262399991</v>
      </c>
      <c r="Q140" s="36">
        <f>SUMIFS(СВЦЭМ!$C$34:$C$777,СВЦЭМ!$A$34:$A$777,$A140,СВЦЭМ!$B$34:$B$777,Q$119)+'СЕТ СН'!$I$9+СВЦЭМ!$D$10+'СЕТ СН'!$I$5-'СЕТ СН'!$I$17</f>
        <v>4764.8874978499998</v>
      </c>
      <c r="R140" s="36">
        <f>SUMIFS(СВЦЭМ!$C$34:$C$777,СВЦЭМ!$A$34:$A$777,$A140,СВЦЭМ!$B$34:$B$777,R$119)+'СЕТ СН'!$I$9+СВЦЭМ!$D$10+'СЕТ СН'!$I$5-'СЕТ СН'!$I$17</f>
        <v>4777.7675438599999</v>
      </c>
      <c r="S140" s="36">
        <f>SUMIFS(СВЦЭМ!$C$34:$C$777,СВЦЭМ!$A$34:$A$777,$A140,СВЦЭМ!$B$34:$B$777,S$119)+'СЕТ СН'!$I$9+СВЦЭМ!$D$10+'СЕТ СН'!$I$5-'СЕТ СН'!$I$17</f>
        <v>4759.3112899199996</v>
      </c>
      <c r="T140" s="36">
        <f>SUMIFS(СВЦЭМ!$C$34:$C$777,СВЦЭМ!$A$34:$A$777,$A140,СВЦЭМ!$B$34:$B$777,T$119)+'СЕТ СН'!$I$9+СВЦЭМ!$D$10+'СЕТ СН'!$I$5-'СЕТ СН'!$I$17</f>
        <v>4720.3898910899998</v>
      </c>
      <c r="U140" s="36">
        <f>SUMIFS(СВЦЭМ!$C$34:$C$777,СВЦЭМ!$A$34:$A$777,$A140,СВЦЭМ!$B$34:$B$777,U$119)+'СЕТ СН'!$I$9+СВЦЭМ!$D$10+'СЕТ СН'!$I$5-'СЕТ СН'!$I$17</f>
        <v>4721.9427399099995</v>
      </c>
      <c r="V140" s="36">
        <f>SUMIFS(СВЦЭМ!$C$34:$C$777,СВЦЭМ!$A$34:$A$777,$A140,СВЦЭМ!$B$34:$B$777,V$119)+'СЕТ СН'!$I$9+СВЦЭМ!$D$10+'СЕТ СН'!$I$5-'СЕТ СН'!$I$17</f>
        <v>4742.1035757599993</v>
      </c>
      <c r="W140" s="36">
        <f>SUMIFS(СВЦЭМ!$C$34:$C$777,СВЦЭМ!$A$34:$A$777,$A140,СВЦЭМ!$B$34:$B$777,W$119)+'СЕТ СН'!$I$9+СВЦЭМ!$D$10+'СЕТ СН'!$I$5-'СЕТ СН'!$I$17</f>
        <v>4752.1206211999997</v>
      </c>
      <c r="X140" s="36">
        <f>SUMIFS(СВЦЭМ!$C$34:$C$777,СВЦЭМ!$A$34:$A$777,$A140,СВЦЭМ!$B$34:$B$777,X$119)+'СЕТ СН'!$I$9+СВЦЭМ!$D$10+'СЕТ СН'!$I$5-'СЕТ СН'!$I$17</f>
        <v>4774.3521857899996</v>
      </c>
      <c r="Y140" s="36">
        <f>SUMIFS(СВЦЭМ!$C$34:$C$777,СВЦЭМ!$A$34:$A$777,$A140,СВЦЭМ!$B$34:$B$777,Y$119)+'СЕТ СН'!$I$9+СВЦЭМ!$D$10+'СЕТ СН'!$I$5-'СЕТ СН'!$I$17</f>
        <v>4866.6040767699997</v>
      </c>
    </row>
    <row r="141" spans="1:25" ht="15.75" x14ac:dyDescent="0.2">
      <c r="A141" s="35">
        <f t="shared" si="3"/>
        <v>43426</v>
      </c>
      <c r="B141" s="36">
        <f>SUMIFS(СВЦЭМ!$C$34:$C$777,СВЦЭМ!$A$34:$A$777,$A141,СВЦЭМ!$B$34:$B$777,B$119)+'СЕТ СН'!$I$9+СВЦЭМ!$D$10+'СЕТ СН'!$I$5-'СЕТ СН'!$I$17</f>
        <v>4972.3129170599996</v>
      </c>
      <c r="C141" s="36">
        <f>SUMIFS(СВЦЭМ!$C$34:$C$777,СВЦЭМ!$A$34:$A$777,$A141,СВЦЭМ!$B$34:$B$777,C$119)+'СЕТ СН'!$I$9+СВЦЭМ!$D$10+'СЕТ СН'!$I$5-'СЕТ СН'!$I$17</f>
        <v>5068.0755738899998</v>
      </c>
      <c r="D141" s="36">
        <f>SUMIFS(СВЦЭМ!$C$34:$C$777,СВЦЭМ!$A$34:$A$777,$A141,СВЦЭМ!$B$34:$B$777,D$119)+'СЕТ СН'!$I$9+СВЦЭМ!$D$10+'СЕТ СН'!$I$5-'СЕТ СН'!$I$17</f>
        <v>5183.9687760099996</v>
      </c>
      <c r="E141" s="36">
        <f>SUMIFS(СВЦЭМ!$C$34:$C$777,СВЦЭМ!$A$34:$A$777,$A141,СВЦЭМ!$B$34:$B$777,E$119)+'СЕТ СН'!$I$9+СВЦЭМ!$D$10+'СЕТ СН'!$I$5-'СЕТ СН'!$I$17</f>
        <v>5195.4224348799999</v>
      </c>
      <c r="F141" s="36">
        <f>SUMIFS(СВЦЭМ!$C$34:$C$777,СВЦЭМ!$A$34:$A$777,$A141,СВЦЭМ!$B$34:$B$777,F$119)+'СЕТ СН'!$I$9+СВЦЭМ!$D$10+'СЕТ СН'!$I$5-'СЕТ СН'!$I$17</f>
        <v>5191.8057923699998</v>
      </c>
      <c r="G141" s="36">
        <f>SUMIFS(СВЦЭМ!$C$34:$C$777,СВЦЭМ!$A$34:$A$777,$A141,СВЦЭМ!$B$34:$B$777,G$119)+'СЕТ СН'!$I$9+СВЦЭМ!$D$10+'СЕТ СН'!$I$5-'СЕТ СН'!$I$17</f>
        <v>5165.8509886799993</v>
      </c>
      <c r="H141" s="36">
        <f>SUMIFS(СВЦЭМ!$C$34:$C$777,СВЦЭМ!$A$34:$A$777,$A141,СВЦЭМ!$B$34:$B$777,H$119)+'СЕТ СН'!$I$9+СВЦЭМ!$D$10+'СЕТ СН'!$I$5-'СЕТ СН'!$I$17</f>
        <v>5074.32648273</v>
      </c>
      <c r="I141" s="36">
        <f>SUMIFS(СВЦЭМ!$C$34:$C$777,СВЦЭМ!$A$34:$A$777,$A141,СВЦЭМ!$B$34:$B$777,I$119)+'СЕТ СН'!$I$9+СВЦЭМ!$D$10+'СЕТ СН'!$I$5-'СЕТ СН'!$I$17</f>
        <v>5011.5095736599997</v>
      </c>
      <c r="J141" s="36">
        <f>SUMIFS(СВЦЭМ!$C$34:$C$777,СВЦЭМ!$A$34:$A$777,$A141,СВЦЭМ!$B$34:$B$777,J$119)+'СЕТ СН'!$I$9+СВЦЭМ!$D$10+'СЕТ СН'!$I$5-'СЕТ СН'!$I$17</f>
        <v>4995.1880919299992</v>
      </c>
      <c r="K141" s="36">
        <f>SUMIFS(СВЦЭМ!$C$34:$C$777,СВЦЭМ!$A$34:$A$777,$A141,СВЦЭМ!$B$34:$B$777,K$119)+'СЕТ СН'!$I$9+СВЦЭМ!$D$10+'СЕТ СН'!$I$5-'СЕТ СН'!$I$17</f>
        <v>4994.6947684999996</v>
      </c>
      <c r="L141" s="36">
        <f>SUMIFS(СВЦЭМ!$C$34:$C$777,СВЦЭМ!$A$34:$A$777,$A141,СВЦЭМ!$B$34:$B$777,L$119)+'СЕТ СН'!$I$9+СВЦЭМ!$D$10+'СЕТ СН'!$I$5-'СЕТ СН'!$I$17</f>
        <v>5019.6244367699992</v>
      </c>
      <c r="M141" s="36">
        <f>SUMIFS(СВЦЭМ!$C$34:$C$777,СВЦЭМ!$A$34:$A$777,$A141,СВЦЭМ!$B$34:$B$777,M$119)+'СЕТ СН'!$I$9+СВЦЭМ!$D$10+'СЕТ СН'!$I$5-'СЕТ СН'!$I$17</f>
        <v>5002.8260345499993</v>
      </c>
      <c r="N141" s="36">
        <f>SUMIFS(СВЦЭМ!$C$34:$C$777,СВЦЭМ!$A$34:$A$777,$A141,СВЦЭМ!$B$34:$B$777,N$119)+'СЕТ СН'!$I$9+СВЦЭМ!$D$10+'СЕТ СН'!$I$5-'СЕТ СН'!$I$17</f>
        <v>4947.88280192</v>
      </c>
      <c r="O141" s="36">
        <f>SUMIFS(СВЦЭМ!$C$34:$C$777,СВЦЭМ!$A$34:$A$777,$A141,СВЦЭМ!$B$34:$B$777,O$119)+'СЕТ СН'!$I$9+СВЦЭМ!$D$10+'СЕТ СН'!$I$5-'СЕТ СН'!$I$17</f>
        <v>4842.7397931199994</v>
      </c>
      <c r="P141" s="36">
        <f>SUMIFS(СВЦЭМ!$C$34:$C$777,СВЦЭМ!$A$34:$A$777,$A141,СВЦЭМ!$B$34:$B$777,P$119)+'СЕТ СН'!$I$9+СВЦЭМ!$D$10+'СЕТ СН'!$I$5-'СЕТ СН'!$I$17</f>
        <v>4762.3193246699993</v>
      </c>
      <c r="Q141" s="36">
        <f>SUMIFS(СВЦЭМ!$C$34:$C$777,СВЦЭМ!$A$34:$A$777,$A141,СВЦЭМ!$B$34:$B$777,Q$119)+'СЕТ СН'!$I$9+СВЦЭМ!$D$10+'СЕТ СН'!$I$5-'СЕТ СН'!$I$17</f>
        <v>4749.2658369799992</v>
      </c>
      <c r="R141" s="36">
        <f>SUMIFS(СВЦЭМ!$C$34:$C$777,СВЦЭМ!$A$34:$A$777,$A141,СВЦЭМ!$B$34:$B$777,R$119)+'СЕТ СН'!$I$9+СВЦЭМ!$D$10+'СЕТ СН'!$I$5-'СЕТ СН'!$I$17</f>
        <v>4771.0972053099995</v>
      </c>
      <c r="S141" s="36">
        <f>SUMIFS(СВЦЭМ!$C$34:$C$777,СВЦЭМ!$A$34:$A$777,$A141,СВЦЭМ!$B$34:$B$777,S$119)+'СЕТ СН'!$I$9+СВЦЭМ!$D$10+'СЕТ СН'!$I$5-'СЕТ СН'!$I$17</f>
        <v>4747.61200835</v>
      </c>
      <c r="T141" s="36">
        <f>SUMIFS(СВЦЭМ!$C$34:$C$777,СВЦЭМ!$A$34:$A$777,$A141,СВЦЭМ!$B$34:$B$777,T$119)+'СЕТ СН'!$I$9+СВЦЭМ!$D$10+'СЕТ СН'!$I$5-'СЕТ СН'!$I$17</f>
        <v>4710.0894816699993</v>
      </c>
      <c r="U141" s="36">
        <f>SUMIFS(СВЦЭМ!$C$34:$C$777,СВЦЭМ!$A$34:$A$777,$A141,СВЦЭМ!$B$34:$B$777,U$119)+'СЕТ СН'!$I$9+СВЦЭМ!$D$10+'СЕТ СН'!$I$5-'СЕТ СН'!$I$17</f>
        <v>4704.6794241299995</v>
      </c>
      <c r="V141" s="36">
        <f>SUMIFS(СВЦЭМ!$C$34:$C$777,СВЦЭМ!$A$34:$A$777,$A141,СВЦЭМ!$B$34:$B$777,V$119)+'СЕТ СН'!$I$9+СВЦЭМ!$D$10+'СЕТ СН'!$I$5-'СЕТ СН'!$I$17</f>
        <v>4719.4266653099994</v>
      </c>
      <c r="W141" s="36">
        <f>SUMIFS(СВЦЭМ!$C$34:$C$777,СВЦЭМ!$A$34:$A$777,$A141,СВЦЭМ!$B$34:$B$777,W$119)+'СЕТ СН'!$I$9+СВЦЭМ!$D$10+'СЕТ СН'!$I$5-'СЕТ СН'!$I$17</f>
        <v>4728.3531775599995</v>
      </c>
      <c r="X141" s="36">
        <f>SUMIFS(СВЦЭМ!$C$34:$C$777,СВЦЭМ!$A$34:$A$777,$A141,СВЦЭМ!$B$34:$B$777,X$119)+'СЕТ СН'!$I$9+СВЦЭМ!$D$10+'СЕТ СН'!$I$5-'СЕТ СН'!$I$17</f>
        <v>4744.3016876299998</v>
      </c>
      <c r="Y141" s="36">
        <f>SUMIFS(СВЦЭМ!$C$34:$C$777,СВЦЭМ!$A$34:$A$777,$A141,СВЦЭМ!$B$34:$B$777,Y$119)+'СЕТ СН'!$I$9+СВЦЭМ!$D$10+'СЕТ СН'!$I$5-'СЕТ СН'!$I$17</f>
        <v>4831.5100721599993</v>
      </c>
    </row>
    <row r="142" spans="1:25" ht="15.75" x14ac:dyDescent="0.2">
      <c r="A142" s="35">
        <f t="shared" si="3"/>
        <v>43427</v>
      </c>
      <c r="B142" s="36">
        <f>SUMIFS(СВЦЭМ!$C$34:$C$777,СВЦЭМ!$A$34:$A$777,$A142,СВЦЭМ!$B$34:$B$777,B$119)+'СЕТ СН'!$I$9+СВЦЭМ!$D$10+'СЕТ СН'!$I$5-'СЕТ СН'!$I$17</f>
        <v>4985.4625246899996</v>
      </c>
      <c r="C142" s="36">
        <f>SUMIFS(СВЦЭМ!$C$34:$C$777,СВЦЭМ!$A$34:$A$777,$A142,СВЦЭМ!$B$34:$B$777,C$119)+'СЕТ СН'!$I$9+СВЦЭМ!$D$10+'СЕТ СН'!$I$5-'СЕТ СН'!$I$17</f>
        <v>5040.9587780499996</v>
      </c>
      <c r="D142" s="36">
        <f>SUMIFS(СВЦЭМ!$C$34:$C$777,СВЦЭМ!$A$34:$A$777,$A142,СВЦЭМ!$B$34:$B$777,D$119)+'СЕТ СН'!$I$9+СВЦЭМ!$D$10+'СЕТ СН'!$I$5-'СЕТ СН'!$I$17</f>
        <v>5083.0705836499992</v>
      </c>
      <c r="E142" s="36">
        <f>SUMIFS(СВЦЭМ!$C$34:$C$777,СВЦЭМ!$A$34:$A$777,$A142,СВЦЭМ!$B$34:$B$777,E$119)+'СЕТ СН'!$I$9+СВЦЭМ!$D$10+'СЕТ СН'!$I$5-'СЕТ СН'!$I$17</f>
        <v>5087.8328770099997</v>
      </c>
      <c r="F142" s="36">
        <f>SUMIFS(СВЦЭМ!$C$34:$C$777,СВЦЭМ!$A$34:$A$777,$A142,СВЦЭМ!$B$34:$B$777,F$119)+'СЕТ СН'!$I$9+СВЦЭМ!$D$10+'СЕТ СН'!$I$5-'СЕТ СН'!$I$17</f>
        <v>5085.1542879599992</v>
      </c>
      <c r="G142" s="36">
        <f>SUMIFS(СВЦЭМ!$C$34:$C$777,СВЦЭМ!$A$34:$A$777,$A142,СВЦЭМ!$B$34:$B$777,G$119)+'СЕТ СН'!$I$9+СВЦЭМ!$D$10+'СЕТ СН'!$I$5-'СЕТ СН'!$I$17</f>
        <v>5055.6796850799992</v>
      </c>
      <c r="H142" s="36">
        <f>SUMIFS(СВЦЭМ!$C$34:$C$777,СВЦЭМ!$A$34:$A$777,$A142,СВЦЭМ!$B$34:$B$777,H$119)+'СЕТ СН'!$I$9+СВЦЭМ!$D$10+'СЕТ СН'!$I$5-'СЕТ СН'!$I$17</f>
        <v>4985.69736844</v>
      </c>
      <c r="I142" s="36">
        <f>SUMIFS(СВЦЭМ!$C$34:$C$777,СВЦЭМ!$A$34:$A$777,$A142,СВЦЭМ!$B$34:$B$777,I$119)+'СЕТ СН'!$I$9+СВЦЭМ!$D$10+'СЕТ СН'!$I$5-'СЕТ СН'!$I$17</f>
        <v>4926.9540398599993</v>
      </c>
      <c r="J142" s="36">
        <f>SUMIFS(СВЦЭМ!$C$34:$C$777,СВЦЭМ!$A$34:$A$777,$A142,СВЦЭМ!$B$34:$B$777,J$119)+'СЕТ СН'!$I$9+СВЦЭМ!$D$10+'СЕТ СН'!$I$5-'СЕТ СН'!$I$17</f>
        <v>4906.0198856399993</v>
      </c>
      <c r="K142" s="36">
        <f>SUMIFS(СВЦЭМ!$C$34:$C$777,СВЦЭМ!$A$34:$A$777,$A142,СВЦЭМ!$B$34:$B$777,K$119)+'СЕТ СН'!$I$9+СВЦЭМ!$D$10+'СЕТ СН'!$I$5-'СЕТ СН'!$I$17</f>
        <v>4891.3770855399998</v>
      </c>
      <c r="L142" s="36">
        <f>SUMIFS(СВЦЭМ!$C$34:$C$777,СВЦЭМ!$A$34:$A$777,$A142,СВЦЭМ!$B$34:$B$777,L$119)+'СЕТ СН'!$I$9+СВЦЭМ!$D$10+'СЕТ СН'!$I$5-'СЕТ СН'!$I$17</f>
        <v>4882.64355376</v>
      </c>
      <c r="M142" s="36">
        <f>SUMIFS(СВЦЭМ!$C$34:$C$777,СВЦЭМ!$A$34:$A$777,$A142,СВЦЭМ!$B$34:$B$777,M$119)+'СЕТ СН'!$I$9+СВЦЭМ!$D$10+'СЕТ СН'!$I$5-'СЕТ СН'!$I$17</f>
        <v>4886.4406539000001</v>
      </c>
      <c r="N142" s="36">
        <f>SUMIFS(СВЦЭМ!$C$34:$C$777,СВЦЭМ!$A$34:$A$777,$A142,СВЦЭМ!$B$34:$B$777,N$119)+'СЕТ СН'!$I$9+СВЦЭМ!$D$10+'СЕТ СН'!$I$5-'СЕТ СН'!$I$17</f>
        <v>4899.4068480399992</v>
      </c>
      <c r="O142" s="36">
        <f>SUMIFS(СВЦЭМ!$C$34:$C$777,СВЦЭМ!$A$34:$A$777,$A142,СВЦЭМ!$B$34:$B$777,O$119)+'СЕТ СН'!$I$9+СВЦЭМ!$D$10+'СЕТ СН'!$I$5-'СЕТ СН'!$I$17</f>
        <v>4911.3393095599995</v>
      </c>
      <c r="P142" s="36">
        <f>SUMIFS(СВЦЭМ!$C$34:$C$777,СВЦЭМ!$A$34:$A$777,$A142,СВЦЭМ!$B$34:$B$777,P$119)+'СЕТ СН'!$I$9+СВЦЭМ!$D$10+'СЕТ СН'!$I$5-'СЕТ СН'!$I$17</f>
        <v>4924.3060424699997</v>
      </c>
      <c r="Q142" s="36">
        <f>SUMIFS(СВЦЭМ!$C$34:$C$777,СВЦЭМ!$A$34:$A$777,$A142,СВЦЭМ!$B$34:$B$777,Q$119)+'СЕТ СН'!$I$9+СВЦЭМ!$D$10+'СЕТ СН'!$I$5-'СЕТ СН'!$I$17</f>
        <v>4924.1921950299993</v>
      </c>
      <c r="R142" s="36">
        <f>SUMIFS(СВЦЭМ!$C$34:$C$777,СВЦЭМ!$A$34:$A$777,$A142,СВЦЭМ!$B$34:$B$777,R$119)+'СЕТ СН'!$I$9+СВЦЭМ!$D$10+'СЕТ СН'!$I$5-'СЕТ СН'!$I$17</f>
        <v>4944.2924533999994</v>
      </c>
      <c r="S142" s="36">
        <f>SUMIFS(СВЦЭМ!$C$34:$C$777,СВЦЭМ!$A$34:$A$777,$A142,СВЦЭМ!$B$34:$B$777,S$119)+'СЕТ СН'!$I$9+СВЦЭМ!$D$10+'СЕТ СН'!$I$5-'СЕТ СН'!$I$17</f>
        <v>4901.8546646599998</v>
      </c>
      <c r="T142" s="36">
        <f>SUMIFS(СВЦЭМ!$C$34:$C$777,СВЦЭМ!$A$34:$A$777,$A142,СВЦЭМ!$B$34:$B$777,T$119)+'СЕТ СН'!$I$9+СВЦЭМ!$D$10+'СЕТ СН'!$I$5-'СЕТ СН'!$I$17</f>
        <v>4860.8549696199998</v>
      </c>
      <c r="U142" s="36">
        <f>SUMIFS(СВЦЭМ!$C$34:$C$777,СВЦЭМ!$A$34:$A$777,$A142,СВЦЭМ!$B$34:$B$777,U$119)+'СЕТ СН'!$I$9+СВЦЭМ!$D$10+'СЕТ СН'!$I$5-'СЕТ СН'!$I$17</f>
        <v>4858.2065935999999</v>
      </c>
      <c r="V142" s="36">
        <f>SUMIFS(СВЦЭМ!$C$34:$C$777,СВЦЭМ!$A$34:$A$777,$A142,СВЦЭМ!$B$34:$B$777,V$119)+'СЕТ СН'!$I$9+СВЦЭМ!$D$10+'СЕТ СН'!$I$5-'СЕТ СН'!$I$17</f>
        <v>4879.5392942600001</v>
      </c>
      <c r="W142" s="36">
        <f>SUMIFS(СВЦЭМ!$C$34:$C$777,СВЦЭМ!$A$34:$A$777,$A142,СВЦЭМ!$B$34:$B$777,W$119)+'СЕТ СН'!$I$9+СВЦЭМ!$D$10+'СЕТ СН'!$I$5-'СЕТ СН'!$I$17</f>
        <v>4886.2887599899996</v>
      </c>
      <c r="X142" s="36">
        <f>SUMIFS(СВЦЭМ!$C$34:$C$777,СВЦЭМ!$A$34:$A$777,$A142,СВЦЭМ!$B$34:$B$777,X$119)+'СЕТ СН'!$I$9+СВЦЭМ!$D$10+'СЕТ СН'!$I$5-'СЕТ СН'!$I$17</f>
        <v>4908.9922876399996</v>
      </c>
      <c r="Y142" s="36">
        <f>SUMIFS(СВЦЭМ!$C$34:$C$777,СВЦЭМ!$A$34:$A$777,$A142,СВЦЭМ!$B$34:$B$777,Y$119)+'СЕТ СН'!$I$9+СВЦЭМ!$D$10+'СЕТ СН'!$I$5-'СЕТ СН'!$I$17</f>
        <v>4932.2472141499993</v>
      </c>
    </row>
    <row r="143" spans="1:25" ht="15.75" x14ac:dyDescent="0.2">
      <c r="A143" s="35">
        <f t="shared" si="3"/>
        <v>43428</v>
      </c>
      <c r="B143" s="36">
        <f>SUMIFS(СВЦЭМ!$C$34:$C$777,СВЦЭМ!$A$34:$A$777,$A143,СВЦЭМ!$B$34:$B$777,B$119)+'СЕТ СН'!$I$9+СВЦЭМ!$D$10+'СЕТ СН'!$I$5-'СЕТ СН'!$I$17</f>
        <v>4958.8738879299999</v>
      </c>
      <c r="C143" s="36">
        <f>SUMIFS(СВЦЭМ!$C$34:$C$777,СВЦЭМ!$A$34:$A$777,$A143,СВЦЭМ!$B$34:$B$777,C$119)+'СЕТ СН'!$I$9+СВЦЭМ!$D$10+'СЕТ СН'!$I$5-'СЕТ СН'!$I$17</f>
        <v>4955.5072670999998</v>
      </c>
      <c r="D143" s="36">
        <f>SUMIFS(СВЦЭМ!$C$34:$C$777,СВЦЭМ!$A$34:$A$777,$A143,СВЦЭМ!$B$34:$B$777,D$119)+'СЕТ СН'!$I$9+СВЦЭМ!$D$10+'СЕТ СН'!$I$5-'СЕТ СН'!$I$17</f>
        <v>4952.5506091199995</v>
      </c>
      <c r="E143" s="36">
        <f>SUMIFS(СВЦЭМ!$C$34:$C$777,СВЦЭМ!$A$34:$A$777,$A143,СВЦЭМ!$B$34:$B$777,E$119)+'СЕТ СН'!$I$9+СВЦЭМ!$D$10+'СЕТ СН'!$I$5-'СЕТ СН'!$I$17</f>
        <v>4953.4093082899999</v>
      </c>
      <c r="F143" s="36">
        <f>SUMIFS(СВЦЭМ!$C$34:$C$777,СВЦЭМ!$A$34:$A$777,$A143,СВЦЭМ!$B$34:$B$777,F$119)+'СЕТ СН'!$I$9+СВЦЭМ!$D$10+'СЕТ СН'!$I$5-'СЕТ СН'!$I$17</f>
        <v>4962.2002943799998</v>
      </c>
      <c r="G143" s="36">
        <f>SUMIFS(СВЦЭМ!$C$34:$C$777,СВЦЭМ!$A$34:$A$777,$A143,СВЦЭМ!$B$34:$B$777,G$119)+'СЕТ СН'!$I$9+СВЦЭМ!$D$10+'СЕТ СН'!$I$5-'СЕТ СН'!$I$17</f>
        <v>4949.4170764399996</v>
      </c>
      <c r="H143" s="36">
        <f>SUMIFS(СВЦЭМ!$C$34:$C$777,СВЦЭМ!$A$34:$A$777,$A143,СВЦЭМ!$B$34:$B$777,H$119)+'СЕТ СН'!$I$9+СВЦЭМ!$D$10+'СЕТ СН'!$I$5-'СЕТ СН'!$I$17</f>
        <v>4971.57359094</v>
      </c>
      <c r="I143" s="36">
        <f>SUMIFS(СВЦЭМ!$C$34:$C$777,СВЦЭМ!$A$34:$A$777,$A143,СВЦЭМ!$B$34:$B$777,I$119)+'СЕТ СН'!$I$9+СВЦЭМ!$D$10+'СЕТ СН'!$I$5-'СЕТ СН'!$I$17</f>
        <v>4938.2252820200001</v>
      </c>
      <c r="J143" s="36">
        <f>SUMIFS(СВЦЭМ!$C$34:$C$777,СВЦЭМ!$A$34:$A$777,$A143,СВЦЭМ!$B$34:$B$777,J$119)+'СЕТ СН'!$I$9+СВЦЭМ!$D$10+'СЕТ СН'!$I$5-'СЕТ СН'!$I$17</f>
        <v>4891.8506040999991</v>
      </c>
      <c r="K143" s="36">
        <f>SUMIFS(СВЦЭМ!$C$34:$C$777,СВЦЭМ!$A$34:$A$777,$A143,СВЦЭМ!$B$34:$B$777,K$119)+'СЕТ СН'!$I$9+СВЦЭМ!$D$10+'СЕТ СН'!$I$5-'СЕТ СН'!$I$17</f>
        <v>4873.7761652099998</v>
      </c>
      <c r="L143" s="36">
        <f>SUMIFS(СВЦЭМ!$C$34:$C$777,СВЦЭМ!$A$34:$A$777,$A143,СВЦЭМ!$B$34:$B$777,L$119)+'СЕТ СН'!$I$9+СВЦЭМ!$D$10+'СЕТ СН'!$I$5-'СЕТ СН'!$I$17</f>
        <v>4861.3789870899991</v>
      </c>
      <c r="M143" s="36">
        <f>SUMIFS(СВЦЭМ!$C$34:$C$777,СВЦЭМ!$A$34:$A$777,$A143,СВЦЭМ!$B$34:$B$777,M$119)+'СЕТ СН'!$I$9+СВЦЭМ!$D$10+'СЕТ СН'!$I$5-'СЕТ СН'!$I$17</f>
        <v>4875.9966660700002</v>
      </c>
      <c r="N143" s="36">
        <f>SUMIFS(СВЦЭМ!$C$34:$C$777,СВЦЭМ!$A$34:$A$777,$A143,СВЦЭМ!$B$34:$B$777,N$119)+'СЕТ СН'!$I$9+СВЦЭМ!$D$10+'СЕТ СН'!$I$5-'СЕТ СН'!$I$17</f>
        <v>4896.8454740999996</v>
      </c>
      <c r="O143" s="36">
        <f>SUMIFS(СВЦЭМ!$C$34:$C$777,СВЦЭМ!$A$34:$A$777,$A143,СВЦЭМ!$B$34:$B$777,O$119)+'СЕТ СН'!$I$9+СВЦЭМ!$D$10+'СЕТ СН'!$I$5-'СЕТ СН'!$I$17</f>
        <v>4923.9264702499995</v>
      </c>
      <c r="P143" s="36">
        <f>SUMIFS(СВЦЭМ!$C$34:$C$777,СВЦЭМ!$A$34:$A$777,$A143,СВЦЭМ!$B$34:$B$777,P$119)+'СЕТ СН'!$I$9+СВЦЭМ!$D$10+'СЕТ СН'!$I$5-'СЕТ СН'!$I$17</f>
        <v>4940.6013045499994</v>
      </c>
      <c r="Q143" s="36">
        <f>SUMIFS(СВЦЭМ!$C$34:$C$777,СВЦЭМ!$A$34:$A$777,$A143,СВЦЭМ!$B$34:$B$777,Q$119)+'СЕТ СН'!$I$9+СВЦЭМ!$D$10+'СЕТ СН'!$I$5-'СЕТ СН'!$I$17</f>
        <v>4945.8889627799999</v>
      </c>
      <c r="R143" s="36">
        <f>SUMIFS(СВЦЭМ!$C$34:$C$777,СВЦЭМ!$A$34:$A$777,$A143,СВЦЭМ!$B$34:$B$777,R$119)+'СЕТ СН'!$I$9+СВЦЭМ!$D$10+'СЕТ СН'!$I$5-'СЕТ СН'!$I$17</f>
        <v>4934.9674429299994</v>
      </c>
      <c r="S143" s="36">
        <f>SUMIFS(СВЦЭМ!$C$34:$C$777,СВЦЭМ!$A$34:$A$777,$A143,СВЦЭМ!$B$34:$B$777,S$119)+'СЕТ СН'!$I$9+СВЦЭМ!$D$10+'СЕТ СН'!$I$5-'СЕТ СН'!$I$17</f>
        <v>4891.1493016599998</v>
      </c>
      <c r="T143" s="36">
        <f>SUMIFS(СВЦЭМ!$C$34:$C$777,СВЦЭМ!$A$34:$A$777,$A143,СВЦЭМ!$B$34:$B$777,T$119)+'СЕТ СН'!$I$9+СВЦЭМ!$D$10+'СЕТ СН'!$I$5-'СЕТ СН'!$I$17</f>
        <v>4854.4993511499997</v>
      </c>
      <c r="U143" s="36">
        <f>SUMIFS(СВЦЭМ!$C$34:$C$777,СВЦЭМ!$A$34:$A$777,$A143,СВЦЭМ!$B$34:$B$777,U$119)+'СЕТ СН'!$I$9+СВЦЭМ!$D$10+'СЕТ СН'!$I$5-'СЕТ СН'!$I$17</f>
        <v>4854.9414194399997</v>
      </c>
      <c r="V143" s="36">
        <f>SUMIFS(СВЦЭМ!$C$34:$C$777,СВЦЭМ!$A$34:$A$777,$A143,СВЦЭМ!$B$34:$B$777,V$119)+'СЕТ СН'!$I$9+СВЦЭМ!$D$10+'СЕТ СН'!$I$5-'СЕТ СН'!$I$17</f>
        <v>4872.3628222299994</v>
      </c>
      <c r="W143" s="36">
        <f>SUMIFS(СВЦЭМ!$C$34:$C$777,СВЦЭМ!$A$34:$A$777,$A143,СВЦЭМ!$B$34:$B$777,W$119)+'СЕТ СН'!$I$9+СВЦЭМ!$D$10+'СЕТ СН'!$I$5-'СЕТ СН'!$I$17</f>
        <v>4903.3941531800001</v>
      </c>
      <c r="X143" s="36">
        <f>SUMIFS(СВЦЭМ!$C$34:$C$777,СВЦЭМ!$A$34:$A$777,$A143,СВЦЭМ!$B$34:$B$777,X$119)+'СЕТ СН'!$I$9+СВЦЭМ!$D$10+'СЕТ СН'!$I$5-'СЕТ СН'!$I$17</f>
        <v>4932.7563310699998</v>
      </c>
      <c r="Y143" s="36">
        <f>SUMIFS(СВЦЭМ!$C$34:$C$777,СВЦЭМ!$A$34:$A$777,$A143,СВЦЭМ!$B$34:$B$777,Y$119)+'СЕТ СН'!$I$9+СВЦЭМ!$D$10+'СЕТ СН'!$I$5-'СЕТ СН'!$I$17</f>
        <v>4957.2766563499999</v>
      </c>
    </row>
    <row r="144" spans="1:25" ht="15.75" x14ac:dyDescent="0.2">
      <c r="A144" s="35">
        <f t="shared" si="3"/>
        <v>43429</v>
      </c>
      <c r="B144" s="36">
        <f>SUMIFS(СВЦЭМ!$C$34:$C$777,СВЦЭМ!$A$34:$A$777,$A144,СВЦЭМ!$B$34:$B$777,B$119)+'СЕТ СН'!$I$9+СВЦЭМ!$D$10+'СЕТ СН'!$I$5-'СЕТ СН'!$I$17</f>
        <v>4973.9831733999999</v>
      </c>
      <c r="C144" s="36">
        <f>SUMIFS(СВЦЭМ!$C$34:$C$777,СВЦЭМ!$A$34:$A$777,$A144,СВЦЭМ!$B$34:$B$777,C$119)+'СЕТ СН'!$I$9+СВЦЭМ!$D$10+'СЕТ СН'!$I$5-'СЕТ СН'!$I$17</f>
        <v>5037.3480788400002</v>
      </c>
      <c r="D144" s="36">
        <f>SUMIFS(СВЦЭМ!$C$34:$C$777,СВЦЭМ!$A$34:$A$777,$A144,СВЦЭМ!$B$34:$B$777,D$119)+'СЕТ СН'!$I$9+СВЦЭМ!$D$10+'СЕТ СН'!$I$5-'СЕТ СН'!$I$17</f>
        <v>5114.0088558199996</v>
      </c>
      <c r="E144" s="36">
        <f>SUMIFS(СВЦЭМ!$C$34:$C$777,СВЦЭМ!$A$34:$A$777,$A144,СВЦЭМ!$B$34:$B$777,E$119)+'СЕТ СН'!$I$9+СВЦЭМ!$D$10+'СЕТ СН'!$I$5-'СЕТ СН'!$I$17</f>
        <v>5110.5145200500001</v>
      </c>
      <c r="F144" s="36">
        <f>SUMIFS(СВЦЭМ!$C$34:$C$777,СВЦЭМ!$A$34:$A$777,$A144,СВЦЭМ!$B$34:$B$777,F$119)+'СЕТ СН'!$I$9+СВЦЭМ!$D$10+'СЕТ СН'!$I$5-'СЕТ СН'!$I$17</f>
        <v>5109.5850444099997</v>
      </c>
      <c r="G144" s="36">
        <f>SUMIFS(СВЦЭМ!$C$34:$C$777,СВЦЭМ!$A$34:$A$777,$A144,СВЦЭМ!$B$34:$B$777,G$119)+'СЕТ СН'!$I$9+СВЦЭМ!$D$10+'СЕТ СН'!$I$5-'СЕТ СН'!$I$17</f>
        <v>5114.4526536399999</v>
      </c>
      <c r="H144" s="36">
        <f>SUMIFS(СВЦЭМ!$C$34:$C$777,СВЦЭМ!$A$34:$A$777,$A144,СВЦЭМ!$B$34:$B$777,H$119)+'СЕТ СН'!$I$9+СВЦЭМ!$D$10+'СЕТ СН'!$I$5-'СЕТ СН'!$I$17</f>
        <v>5091.7011753899997</v>
      </c>
      <c r="I144" s="36">
        <f>SUMIFS(СВЦЭМ!$C$34:$C$777,СВЦЭМ!$A$34:$A$777,$A144,СВЦЭМ!$B$34:$B$777,I$119)+'СЕТ СН'!$I$9+СВЦЭМ!$D$10+'СЕТ СН'!$I$5-'СЕТ СН'!$I$17</f>
        <v>5025.0292689199996</v>
      </c>
      <c r="J144" s="36">
        <f>SUMIFS(СВЦЭМ!$C$34:$C$777,СВЦЭМ!$A$34:$A$777,$A144,СВЦЭМ!$B$34:$B$777,J$119)+'СЕТ СН'!$I$9+СВЦЭМ!$D$10+'СЕТ СН'!$I$5-'СЕТ СН'!$I$17</f>
        <v>5003.9842701299995</v>
      </c>
      <c r="K144" s="36">
        <f>SUMIFS(СВЦЭМ!$C$34:$C$777,СВЦЭМ!$A$34:$A$777,$A144,СВЦЭМ!$B$34:$B$777,K$119)+'СЕТ СН'!$I$9+СВЦЭМ!$D$10+'СЕТ СН'!$I$5-'СЕТ СН'!$I$17</f>
        <v>4940.1235193799994</v>
      </c>
      <c r="L144" s="36">
        <f>SUMIFS(СВЦЭМ!$C$34:$C$777,СВЦЭМ!$A$34:$A$777,$A144,СВЦЭМ!$B$34:$B$777,L$119)+'СЕТ СН'!$I$9+СВЦЭМ!$D$10+'СЕТ СН'!$I$5-'СЕТ СН'!$I$17</f>
        <v>4947.59996753</v>
      </c>
      <c r="M144" s="36">
        <f>SUMIFS(СВЦЭМ!$C$34:$C$777,СВЦЭМ!$A$34:$A$777,$A144,СВЦЭМ!$B$34:$B$777,M$119)+'СЕТ СН'!$I$9+СВЦЭМ!$D$10+'СЕТ СН'!$I$5-'СЕТ СН'!$I$17</f>
        <v>4943.4195898099997</v>
      </c>
      <c r="N144" s="36">
        <f>SUMIFS(СВЦЭМ!$C$34:$C$777,СВЦЭМ!$A$34:$A$777,$A144,СВЦЭМ!$B$34:$B$777,N$119)+'СЕТ СН'!$I$9+СВЦЭМ!$D$10+'СЕТ СН'!$I$5-'СЕТ СН'!$I$17</f>
        <v>4955.34810707</v>
      </c>
      <c r="O144" s="36">
        <f>SUMIFS(СВЦЭМ!$C$34:$C$777,СВЦЭМ!$A$34:$A$777,$A144,СВЦЭМ!$B$34:$B$777,O$119)+'СЕТ СН'!$I$9+СВЦЭМ!$D$10+'СЕТ СН'!$I$5-'СЕТ СН'!$I$17</f>
        <v>4918.1259992400001</v>
      </c>
      <c r="P144" s="36">
        <f>SUMIFS(СВЦЭМ!$C$34:$C$777,СВЦЭМ!$A$34:$A$777,$A144,СВЦЭМ!$B$34:$B$777,P$119)+'СЕТ СН'!$I$9+СВЦЭМ!$D$10+'СЕТ СН'!$I$5-'СЕТ СН'!$I$17</f>
        <v>4862.3164244999998</v>
      </c>
      <c r="Q144" s="36">
        <f>SUMIFS(СВЦЭМ!$C$34:$C$777,СВЦЭМ!$A$34:$A$777,$A144,СВЦЭМ!$B$34:$B$777,Q$119)+'СЕТ СН'!$I$9+СВЦЭМ!$D$10+'СЕТ СН'!$I$5-'СЕТ СН'!$I$17</f>
        <v>4849.9079454199991</v>
      </c>
      <c r="R144" s="36">
        <f>SUMIFS(СВЦЭМ!$C$34:$C$777,СВЦЭМ!$A$34:$A$777,$A144,СВЦЭМ!$B$34:$B$777,R$119)+'СЕТ СН'!$I$9+СВЦЭМ!$D$10+'СЕТ СН'!$I$5-'СЕТ СН'!$I$17</f>
        <v>4846.0596870799991</v>
      </c>
      <c r="S144" s="36">
        <f>SUMIFS(СВЦЭМ!$C$34:$C$777,СВЦЭМ!$A$34:$A$777,$A144,СВЦЭМ!$B$34:$B$777,S$119)+'СЕТ СН'!$I$9+СВЦЭМ!$D$10+'СЕТ СН'!$I$5-'СЕТ СН'!$I$17</f>
        <v>4808.5621448699994</v>
      </c>
      <c r="T144" s="36">
        <f>SUMIFS(СВЦЭМ!$C$34:$C$777,СВЦЭМ!$A$34:$A$777,$A144,СВЦЭМ!$B$34:$B$777,T$119)+'СЕТ СН'!$I$9+СВЦЭМ!$D$10+'СЕТ СН'!$I$5-'СЕТ СН'!$I$17</f>
        <v>4761.1596393799991</v>
      </c>
      <c r="U144" s="36">
        <f>SUMIFS(СВЦЭМ!$C$34:$C$777,СВЦЭМ!$A$34:$A$777,$A144,СВЦЭМ!$B$34:$B$777,U$119)+'СЕТ СН'!$I$9+СВЦЭМ!$D$10+'СЕТ СН'!$I$5-'СЕТ СН'!$I$17</f>
        <v>4766.1237208999992</v>
      </c>
      <c r="V144" s="36">
        <f>SUMIFS(СВЦЭМ!$C$34:$C$777,СВЦЭМ!$A$34:$A$777,$A144,СВЦЭМ!$B$34:$B$777,V$119)+'СЕТ СН'!$I$9+СВЦЭМ!$D$10+'СЕТ СН'!$I$5-'СЕТ СН'!$I$17</f>
        <v>4782.3293877399992</v>
      </c>
      <c r="W144" s="36">
        <f>SUMIFS(СВЦЭМ!$C$34:$C$777,СВЦЭМ!$A$34:$A$777,$A144,СВЦЭМ!$B$34:$B$777,W$119)+'СЕТ СН'!$I$9+СВЦЭМ!$D$10+'СЕТ СН'!$I$5-'СЕТ СН'!$I$17</f>
        <v>4796.6028946199995</v>
      </c>
      <c r="X144" s="36">
        <f>SUMIFS(СВЦЭМ!$C$34:$C$777,СВЦЭМ!$A$34:$A$777,$A144,СВЦЭМ!$B$34:$B$777,X$119)+'СЕТ СН'!$I$9+СВЦЭМ!$D$10+'СЕТ СН'!$I$5-'СЕТ СН'!$I$17</f>
        <v>4825.8550965099994</v>
      </c>
      <c r="Y144" s="36">
        <f>SUMIFS(СВЦЭМ!$C$34:$C$777,СВЦЭМ!$A$34:$A$777,$A144,СВЦЭМ!$B$34:$B$777,Y$119)+'СЕТ СН'!$I$9+СВЦЭМ!$D$10+'СЕТ СН'!$I$5-'СЕТ СН'!$I$17</f>
        <v>4919.5000403099993</v>
      </c>
    </row>
    <row r="145" spans="1:26" ht="15.75" x14ac:dyDescent="0.2">
      <c r="A145" s="35">
        <f t="shared" si="3"/>
        <v>43430</v>
      </c>
      <c r="B145" s="36">
        <f>SUMIFS(СВЦЭМ!$C$34:$C$777,СВЦЭМ!$A$34:$A$777,$A145,СВЦЭМ!$B$34:$B$777,B$119)+'СЕТ СН'!$I$9+СВЦЭМ!$D$10+'СЕТ СН'!$I$5-'СЕТ СН'!$I$17</f>
        <v>4977.1615628699992</v>
      </c>
      <c r="C145" s="36">
        <f>SUMIFS(СВЦЭМ!$C$34:$C$777,СВЦЭМ!$A$34:$A$777,$A145,СВЦЭМ!$B$34:$B$777,C$119)+'СЕТ СН'!$I$9+СВЦЭМ!$D$10+'СЕТ СН'!$I$5-'СЕТ СН'!$I$17</f>
        <v>5059.9223817899992</v>
      </c>
      <c r="D145" s="36">
        <f>SUMIFS(СВЦЭМ!$C$34:$C$777,СВЦЭМ!$A$34:$A$777,$A145,СВЦЭМ!$B$34:$B$777,D$119)+'СЕТ СН'!$I$9+СВЦЭМ!$D$10+'СЕТ СН'!$I$5-'СЕТ СН'!$I$17</f>
        <v>5116.55135015</v>
      </c>
      <c r="E145" s="36">
        <f>SUMIFS(СВЦЭМ!$C$34:$C$777,СВЦЭМ!$A$34:$A$777,$A145,СВЦЭМ!$B$34:$B$777,E$119)+'СЕТ СН'!$I$9+СВЦЭМ!$D$10+'СЕТ СН'!$I$5-'СЕТ СН'!$I$17</f>
        <v>5114.64343603</v>
      </c>
      <c r="F145" s="36">
        <f>SUMIFS(СВЦЭМ!$C$34:$C$777,СВЦЭМ!$A$34:$A$777,$A145,СВЦЭМ!$B$34:$B$777,F$119)+'СЕТ СН'!$I$9+СВЦЭМ!$D$10+'СЕТ СН'!$I$5-'СЕТ СН'!$I$17</f>
        <v>5115.9169602100001</v>
      </c>
      <c r="G145" s="36">
        <f>SUMIFS(СВЦЭМ!$C$34:$C$777,СВЦЭМ!$A$34:$A$777,$A145,СВЦЭМ!$B$34:$B$777,G$119)+'СЕТ СН'!$I$9+СВЦЭМ!$D$10+'СЕТ СН'!$I$5-'СЕТ СН'!$I$17</f>
        <v>5120.2232006999993</v>
      </c>
      <c r="H145" s="36">
        <f>SUMIFS(СВЦЭМ!$C$34:$C$777,СВЦЭМ!$A$34:$A$777,$A145,СВЦЭМ!$B$34:$B$777,H$119)+'СЕТ СН'!$I$9+СВЦЭМ!$D$10+'СЕТ СН'!$I$5-'СЕТ СН'!$I$17</f>
        <v>5062.6519115599995</v>
      </c>
      <c r="I145" s="36">
        <f>SUMIFS(СВЦЭМ!$C$34:$C$777,СВЦЭМ!$A$34:$A$777,$A145,СВЦЭМ!$B$34:$B$777,I$119)+'СЕТ СН'!$I$9+СВЦЭМ!$D$10+'СЕТ СН'!$I$5-'СЕТ СН'!$I$17</f>
        <v>5014.6037785399994</v>
      </c>
      <c r="J145" s="36">
        <f>SUMIFS(СВЦЭМ!$C$34:$C$777,СВЦЭМ!$A$34:$A$777,$A145,СВЦЭМ!$B$34:$B$777,J$119)+'СЕТ СН'!$I$9+СВЦЭМ!$D$10+'СЕТ СН'!$I$5-'СЕТ СН'!$I$17</f>
        <v>4983.6989364199999</v>
      </c>
      <c r="K145" s="36">
        <f>SUMIFS(СВЦЭМ!$C$34:$C$777,СВЦЭМ!$A$34:$A$777,$A145,СВЦЭМ!$B$34:$B$777,K$119)+'СЕТ СН'!$I$9+СВЦЭМ!$D$10+'СЕТ СН'!$I$5-'СЕТ СН'!$I$17</f>
        <v>4959.56080122</v>
      </c>
      <c r="L145" s="36">
        <f>SUMIFS(СВЦЭМ!$C$34:$C$777,СВЦЭМ!$A$34:$A$777,$A145,СВЦЭМ!$B$34:$B$777,L$119)+'СЕТ СН'!$I$9+СВЦЭМ!$D$10+'СЕТ СН'!$I$5-'СЕТ СН'!$I$17</f>
        <v>4954.94158763</v>
      </c>
      <c r="M145" s="36">
        <f>SUMIFS(СВЦЭМ!$C$34:$C$777,СВЦЭМ!$A$34:$A$777,$A145,СВЦЭМ!$B$34:$B$777,M$119)+'СЕТ СН'!$I$9+СВЦЭМ!$D$10+'СЕТ СН'!$I$5-'СЕТ СН'!$I$17</f>
        <v>4956.1871879399996</v>
      </c>
      <c r="N145" s="36">
        <f>SUMIFS(СВЦЭМ!$C$34:$C$777,СВЦЭМ!$A$34:$A$777,$A145,СВЦЭМ!$B$34:$B$777,N$119)+'СЕТ СН'!$I$9+СВЦЭМ!$D$10+'СЕТ СН'!$I$5-'СЕТ СН'!$I$17</f>
        <v>4950.3437246999993</v>
      </c>
      <c r="O145" s="36">
        <f>SUMIFS(СВЦЭМ!$C$34:$C$777,СВЦЭМ!$A$34:$A$777,$A145,СВЦЭМ!$B$34:$B$777,O$119)+'СЕТ СН'!$I$9+СВЦЭМ!$D$10+'СЕТ СН'!$I$5-'СЕТ СН'!$I$17</f>
        <v>4922.4614001499995</v>
      </c>
      <c r="P145" s="36">
        <f>SUMIFS(СВЦЭМ!$C$34:$C$777,СВЦЭМ!$A$34:$A$777,$A145,СВЦЭМ!$B$34:$B$777,P$119)+'СЕТ СН'!$I$9+СВЦЭМ!$D$10+'СЕТ СН'!$I$5-'СЕТ СН'!$I$17</f>
        <v>4871.8781948699998</v>
      </c>
      <c r="Q145" s="36">
        <f>SUMIFS(СВЦЭМ!$C$34:$C$777,СВЦЭМ!$A$34:$A$777,$A145,СВЦЭМ!$B$34:$B$777,Q$119)+'СЕТ СН'!$I$9+СВЦЭМ!$D$10+'СЕТ СН'!$I$5-'СЕТ СН'!$I$17</f>
        <v>4860.9860205799996</v>
      </c>
      <c r="R145" s="36">
        <f>SUMIFS(СВЦЭМ!$C$34:$C$777,СВЦЭМ!$A$34:$A$777,$A145,СВЦЭМ!$B$34:$B$777,R$119)+'СЕТ СН'!$I$9+СВЦЭМ!$D$10+'СЕТ СН'!$I$5-'СЕТ СН'!$I$17</f>
        <v>4845.5102851899992</v>
      </c>
      <c r="S145" s="36">
        <f>SUMIFS(СВЦЭМ!$C$34:$C$777,СВЦЭМ!$A$34:$A$777,$A145,СВЦЭМ!$B$34:$B$777,S$119)+'СЕТ СН'!$I$9+СВЦЭМ!$D$10+'СЕТ СН'!$I$5-'СЕТ СН'!$I$17</f>
        <v>4820.1160029899993</v>
      </c>
      <c r="T145" s="36">
        <f>SUMIFS(СВЦЭМ!$C$34:$C$777,СВЦЭМ!$A$34:$A$777,$A145,СВЦЭМ!$B$34:$B$777,T$119)+'СЕТ СН'!$I$9+СВЦЭМ!$D$10+'СЕТ СН'!$I$5-'СЕТ СН'!$I$17</f>
        <v>4799.4638383599995</v>
      </c>
      <c r="U145" s="36">
        <f>SUMIFS(СВЦЭМ!$C$34:$C$777,СВЦЭМ!$A$34:$A$777,$A145,СВЦЭМ!$B$34:$B$777,U$119)+'СЕТ СН'!$I$9+СВЦЭМ!$D$10+'СЕТ СН'!$I$5-'СЕТ СН'!$I$17</f>
        <v>4791.1509851399996</v>
      </c>
      <c r="V145" s="36">
        <f>SUMIFS(СВЦЭМ!$C$34:$C$777,СВЦЭМ!$A$34:$A$777,$A145,СВЦЭМ!$B$34:$B$777,V$119)+'СЕТ СН'!$I$9+СВЦЭМ!$D$10+'СЕТ СН'!$I$5-'СЕТ СН'!$I$17</f>
        <v>4803.9147697599992</v>
      </c>
      <c r="W145" s="36">
        <f>SUMIFS(СВЦЭМ!$C$34:$C$777,СВЦЭМ!$A$34:$A$777,$A145,СВЦЭМ!$B$34:$B$777,W$119)+'СЕТ СН'!$I$9+СВЦЭМ!$D$10+'СЕТ СН'!$I$5-'СЕТ СН'!$I$17</f>
        <v>4832.0506448599999</v>
      </c>
      <c r="X145" s="36">
        <f>SUMIFS(СВЦЭМ!$C$34:$C$777,СВЦЭМ!$A$34:$A$777,$A145,СВЦЭМ!$B$34:$B$777,X$119)+'СЕТ СН'!$I$9+СВЦЭМ!$D$10+'СЕТ СН'!$I$5-'СЕТ СН'!$I$17</f>
        <v>4861.6074482399999</v>
      </c>
      <c r="Y145" s="36">
        <f>SUMIFS(СВЦЭМ!$C$34:$C$777,СВЦЭМ!$A$34:$A$777,$A145,СВЦЭМ!$B$34:$B$777,Y$119)+'СЕТ СН'!$I$9+СВЦЭМ!$D$10+'СЕТ СН'!$I$5-'СЕТ СН'!$I$17</f>
        <v>4959.1450886799994</v>
      </c>
    </row>
    <row r="146" spans="1:26" ht="15.75" x14ac:dyDescent="0.2">
      <c r="A146" s="35">
        <f t="shared" si="3"/>
        <v>43431</v>
      </c>
      <c r="B146" s="36">
        <f>SUMIFS(СВЦЭМ!$C$34:$C$777,СВЦЭМ!$A$34:$A$777,$A146,СВЦЭМ!$B$34:$B$777,B$119)+'СЕТ СН'!$I$9+СВЦЭМ!$D$10+'СЕТ СН'!$I$5-'СЕТ СН'!$I$17</f>
        <v>5020.2200417499998</v>
      </c>
      <c r="C146" s="36">
        <f>SUMIFS(СВЦЭМ!$C$34:$C$777,СВЦЭМ!$A$34:$A$777,$A146,СВЦЭМ!$B$34:$B$777,C$119)+'СЕТ СН'!$I$9+СВЦЭМ!$D$10+'СЕТ СН'!$I$5-'СЕТ СН'!$I$17</f>
        <v>5066.6170755699995</v>
      </c>
      <c r="D146" s="36">
        <f>SUMIFS(СВЦЭМ!$C$34:$C$777,СВЦЭМ!$A$34:$A$777,$A146,СВЦЭМ!$B$34:$B$777,D$119)+'СЕТ СН'!$I$9+СВЦЭМ!$D$10+'СЕТ СН'!$I$5-'СЕТ СН'!$I$17</f>
        <v>5117.0108385599997</v>
      </c>
      <c r="E146" s="36">
        <f>SUMIFS(СВЦЭМ!$C$34:$C$777,СВЦЭМ!$A$34:$A$777,$A146,СВЦЭМ!$B$34:$B$777,E$119)+'СЕТ СН'!$I$9+СВЦЭМ!$D$10+'СЕТ СН'!$I$5-'СЕТ СН'!$I$17</f>
        <v>5114.88263284</v>
      </c>
      <c r="F146" s="36">
        <f>SUMIFS(СВЦЭМ!$C$34:$C$777,СВЦЭМ!$A$34:$A$777,$A146,СВЦЭМ!$B$34:$B$777,F$119)+'СЕТ СН'!$I$9+СВЦЭМ!$D$10+'СЕТ СН'!$I$5-'СЕТ СН'!$I$17</f>
        <v>5115.6678831099998</v>
      </c>
      <c r="G146" s="36">
        <f>SUMIFS(СВЦЭМ!$C$34:$C$777,СВЦЭМ!$A$34:$A$777,$A146,СВЦЭМ!$B$34:$B$777,G$119)+'СЕТ СН'!$I$9+СВЦЭМ!$D$10+'СЕТ СН'!$I$5-'СЕТ СН'!$I$17</f>
        <v>5116.5442292500002</v>
      </c>
      <c r="H146" s="36">
        <f>SUMIFS(СВЦЭМ!$C$34:$C$777,СВЦЭМ!$A$34:$A$777,$A146,СВЦЭМ!$B$34:$B$777,H$119)+'СЕТ СН'!$I$9+СВЦЭМ!$D$10+'СЕТ СН'!$I$5-'СЕТ СН'!$I$17</f>
        <v>5063.79457766</v>
      </c>
      <c r="I146" s="36">
        <f>SUMIFS(СВЦЭМ!$C$34:$C$777,СВЦЭМ!$A$34:$A$777,$A146,СВЦЭМ!$B$34:$B$777,I$119)+'СЕТ СН'!$I$9+СВЦЭМ!$D$10+'СЕТ СН'!$I$5-'СЕТ СН'!$I$17</f>
        <v>5049.3511935899996</v>
      </c>
      <c r="J146" s="36">
        <f>SUMIFS(СВЦЭМ!$C$34:$C$777,СВЦЭМ!$A$34:$A$777,$A146,СВЦЭМ!$B$34:$B$777,J$119)+'СЕТ СН'!$I$9+СВЦЭМ!$D$10+'СЕТ СН'!$I$5-'СЕТ СН'!$I$17</f>
        <v>5007.4896407400001</v>
      </c>
      <c r="K146" s="36">
        <f>SUMIFS(СВЦЭМ!$C$34:$C$777,СВЦЭМ!$A$34:$A$777,$A146,СВЦЭМ!$B$34:$B$777,K$119)+'СЕТ СН'!$I$9+СВЦЭМ!$D$10+'СЕТ СН'!$I$5-'СЕТ СН'!$I$17</f>
        <v>4992.3834704699993</v>
      </c>
      <c r="L146" s="36">
        <f>SUMIFS(СВЦЭМ!$C$34:$C$777,СВЦЭМ!$A$34:$A$777,$A146,СВЦЭМ!$B$34:$B$777,L$119)+'СЕТ СН'!$I$9+СВЦЭМ!$D$10+'СЕТ СН'!$I$5-'СЕТ СН'!$I$17</f>
        <v>4995.62011489</v>
      </c>
      <c r="M146" s="36">
        <f>SUMIFS(СВЦЭМ!$C$34:$C$777,СВЦЭМ!$A$34:$A$777,$A146,СВЦЭМ!$B$34:$B$777,M$119)+'СЕТ СН'!$I$9+СВЦЭМ!$D$10+'СЕТ СН'!$I$5-'СЕТ СН'!$I$17</f>
        <v>5007.4871864899997</v>
      </c>
      <c r="N146" s="36">
        <f>SUMIFS(СВЦЭМ!$C$34:$C$777,СВЦЭМ!$A$34:$A$777,$A146,СВЦЭМ!$B$34:$B$777,N$119)+'СЕТ СН'!$I$9+СВЦЭМ!$D$10+'СЕТ СН'!$I$5-'СЕТ СН'!$I$17</f>
        <v>4974.9857601499998</v>
      </c>
      <c r="O146" s="36">
        <f>SUMIFS(СВЦЭМ!$C$34:$C$777,СВЦЭМ!$A$34:$A$777,$A146,СВЦЭМ!$B$34:$B$777,O$119)+'СЕТ СН'!$I$9+СВЦЭМ!$D$10+'СЕТ СН'!$I$5-'СЕТ СН'!$I$17</f>
        <v>4918.7294255999996</v>
      </c>
      <c r="P146" s="36">
        <f>SUMIFS(СВЦЭМ!$C$34:$C$777,СВЦЭМ!$A$34:$A$777,$A146,СВЦЭМ!$B$34:$B$777,P$119)+'СЕТ СН'!$I$9+СВЦЭМ!$D$10+'СЕТ СН'!$I$5-'СЕТ СН'!$I$17</f>
        <v>4859.1452370399993</v>
      </c>
      <c r="Q146" s="36">
        <f>SUMIFS(СВЦЭМ!$C$34:$C$777,СВЦЭМ!$A$34:$A$777,$A146,СВЦЭМ!$B$34:$B$777,Q$119)+'СЕТ СН'!$I$9+СВЦЭМ!$D$10+'СЕТ СН'!$I$5-'СЕТ СН'!$I$17</f>
        <v>4845.0044621999996</v>
      </c>
      <c r="R146" s="36">
        <f>SUMIFS(СВЦЭМ!$C$34:$C$777,СВЦЭМ!$A$34:$A$777,$A146,СВЦЭМ!$B$34:$B$777,R$119)+'СЕТ СН'!$I$9+СВЦЭМ!$D$10+'СЕТ СН'!$I$5-'СЕТ СН'!$I$17</f>
        <v>4854.8232952299995</v>
      </c>
      <c r="S146" s="36">
        <f>SUMIFS(СВЦЭМ!$C$34:$C$777,СВЦЭМ!$A$34:$A$777,$A146,СВЦЭМ!$B$34:$B$777,S$119)+'СЕТ СН'!$I$9+СВЦЭМ!$D$10+'СЕТ СН'!$I$5-'СЕТ СН'!$I$17</f>
        <v>4830.0656222899997</v>
      </c>
      <c r="T146" s="36">
        <f>SUMIFS(СВЦЭМ!$C$34:$C$777,СВЦЭМ!$A$34:$A$777,$A146,СВЦЭМ!$B$34:$B$777,T$119)+'СЕТ СН'!$I$9+СВЦЭМ!$D$10+'СЕТ СН'!$I$5-'СЕТ СН'!$I$17</f>
        <v>4785.0043050099994</v>
      </c>
      <c r="U146" s="36">
        <f>SUMIFS(СВЦЭМ!$C$34:$C$777,СВЦЭМ!$A$34:$A$777,$A146,СВЦЭМ!$B$34:$B$777,U$119)+'СЕТ СН'!$I$9+СВЦЭМ!$D$10+'СЕТ СН'!$I$5-'СЕТ СН'!$I$17</f>
        <v>4793.5354395899994</v>
      </c>
      <c r="V146" s="36">
        <f>SUMIFS(СВЦЭМ!$C$34:$C$777,СВЦЭМ!$A$34:$A$777,$A146,СВЦЭМ!$B$34:$B$777,V$119)+'СЕТ СН'!$I$9+СВЦЭМ!$D$10+'СЕТ СН'!$I$5-'СЕТ СН'!$I$17</f>
        <v>4809.3443590899997</v>
      </c>
      <c r="W146" s="36">
        <f>SUMIFS(СВЦЭМ!$C$34:$C$777,СВЦЭМ!$A$34:$A$777,$A146,СВЦЭМ!$B$34:$B$777,W$119)+'СЕТ СН'!$I$9+СВЦЭМ!$D$10+'СЕТ СН'!$I$5-'СЕТ СН'!$I$17</f>
        <v>4820.5737383199994</v>
      </c>
      <c r="X146" s="36">
        <f>SUMIFS(СВЦЭМ!$C$34:$C$777,СВЦЭМ!$A$34:$A$777,$A146,СВЦЭМ!$B$34:$B$777,X$119)+'СЕТ СН'!$I$9+СВЦЭМ!$D$10+'СЕТ СН'!$I$5-'СЕТ СН'!$I$17</f>
        <v>4844.1421682099999</v>
      </c>
      <c r="Y146" s="36">
        <f>SUMIFS(СВЦЭМ!$C$34:$C$777,СВЦЭМ!$A$34:$A$777,$A146,СВЦЭМ!$B$34:$B$777,Y$119)+'СЕТ СН'!$I$9+СВЦЭМ!$D$10+'СЕТ СН'!$I$5-'СЕТ СН'!$I$17</f>
        <v>4926.7717836900001</v>
      </c>
    </row>
    <row r="147" spans="1:26" ht="15.75" x14ac:dyDescent="0.2">
      <c r="A147" s="35">
        <f t="shared" si="3"/>
        <v>43432</v>
      </c>
      <c r="B147" s="36">
        <f>SUMIFS(СВЦЭМ!$C$34:$C$777,СВЦЭМ!$A$34:$A$777,$A147,СВЦЭМ!$B$34:$B$777,B$119)+'СЕТ СН'!$I$9+СВЦЭМ!$D$10+'СЕТ СН'!$I$5-'СЕТ СН'!$I$17</f>
        <v>5038.9740261699999</v>
      </c>
      <c r="C147" s="36">
        <f>SUMIFS(СВЦЭМ!$C$34:$C$777,СВЦЭМ!$A$34:$A$777,$A147,СВЦЭМ!$B$34:$B$777,C$119)+'СЕТ СН'!$I$9+СВЦЭМ!$D$10+'СЕТ СН'!$I$5-'СЕТ СН'!$I$17</f>
        <v>5099.0375421599992</v>
      </c>
      <c r="D147" s="36">
        <f>SUMIFS(СВЦЭМ!$C$34:$C$777,СВЦЭМ!$A$34:$A$777,$A147,СВЦЭМ!$B$34:$B$777,D$119)+'СЕТ СН'!$I$9+СВЦЭМ!$D$10+'СЕТ СН'!$I$5-'СЕТ СН'!$I$17</f>
        <v>5128.2190934999999</v>
      </c>
      <c r="E147" s="36">
        <f>SUMIFS(СВЦЭМ!$C$34:$C$777,СВЦЭМ!$A$34:$A$777,$A147,СВЦЭМ!$B$34:$B$777,E$119)+'СЕТ СН'!$I$9+СВЦЭМ!$D$10+'СЕТ СН'!$I$5-'СЕТ СН'!$I$17</f>
        <v>5173.2155217999998</v>
      </c>
      <c r="F147" s="36">
        <f>SUMIFS(СВЦЭМ!$C$34:$C$777,СВЦЭМ!$A$34:$A$777,$A147,СВЦЭМ!$B$34:$B$777,F$119)+'СЕТ СН'!$I$9+СВЦЭМ!$D$10+'СЕТ СН'!$I$5-'СЕТ СН'!$I$17</f>
        <v>5221.9822252399999</v>
      </c>
      <c r="G147" s="36">
        <f>SUMIFS(СВЦЭМ!$C$34:$C$777,СВЦЭМ!$A$34:$A$777,$A147,СВЦЭМ!$B$34:$B$777,G$119)+'СЕТ СН'!$I$9+СВЦЭМ!$D$10+'СЕТ СН'!$I$5-'СЕТ СН'!$I$17</f>
        <v>5190.2983524499996</v>
      </c>
      <c r="H147" s="36">
        <f>SUMIFS(СВЦЭМ!$C$34:$C$777,СВЦЭМ!$A$34:$A$777,$A147,СВЦЭМ!$B$34:$B$777,H$119)+'СЕТ СН'!$I$9+СВЦЭМ!$D$10+'СЕТ СН'!$I$5-'СЕТ СН'!$I$17</f>
        <v>5102.5603938799995</v>
      </c>
      <c r="I147" s="36">
        <f>SUMIFS(СВЦЭМ!$C$34:$C$777,СВЦЭМ!$A$34:$A$777,$A147,СВЦЭМ!$B$34:$B$777,I$119)+'СЕТ СН'!$I$9+СВЦЭМ!$D$10+'СЕТ СН'!$I$5-'СЕТ СН'!$I$17</f>
        <v>5035.3382261999996</v>
      </c>
      <c r="J147" s="36">
        <f>SUMIFS(СВЦЭМ!$C$34:$C$777,СВЦЭМ!$A$34:$A$777,$A147,СВЦЭМ!$B$34:$B$777,J$119)+'СЕТ СН'!$I$9+СВЦЭМ!$D$10+'СЕТ СН'!$I$5-'СЕТ СН'!$I$17</f>
        <v>5015.2469844500001</v>
      </c>
      <c r="K147" s="36">
        <f>SUMIFS(СВЦЭМ!$C$34:$C$777,СВЦЭМ!$A$34:$A$777,$A147,СВЦЭМ!$B$34:$B$777,K$119)+'СЕТ СН'!$I$9+СВЦЭМ!$D$10+'СЕТ СН'!$I$5-'СЕТ СН'!$I$17</f>
        <v>5009.3777912899995</v>
      </c>
      <c r="L147" s="36">
        <f>SUMIFS(СВЦЭМ!$C$34:$C$777,СВЦЭМ!$A$34:$A$777,$A147,СВЦЭМ!$B$34:$B$777,L$119)+'СЕТ СН'!$I$9+СВЦЭМ!$D$10+'СЕТ СН'!$I$5-'СЕТ СН'!$I$17</f>
        <v>5006.2514740699999</v>
      </c>
      <c r="M147" s="36">
        <f>SUMIFS(СВЦЭМ!$C$34:$C$777,СВЦЭМ!$A$34:$A$777,$A147,СВЦЭМ!$B$34:$B$777,M$119)+'СЕТ СН'!$I$9+СВЦЭМ!$D$10+'СЕТ СН'!$I$5-'СЕТ СН'!$I$17</f>
        <v>5002.3653715499995</v>
      </c>
      <c r="N147" s="36">
        <f>SUMIFS(СВЦЭМ!$C$34:$C$777,СВЦЭМ!$A$34:$A$777,$A147,СВЦЭМ!$B$34:$B$777,N$119)+'СЕТ СН'!$I$9+СВЦЭМ!$D$10+'СЕТ СН'!$I$5-'СЕТ СН'!$I$17</f>
        <v>4970.3878632599999</v>
      </c>
      <c r="O147" s="36">
        <f>SUMIFS(СВЦЭМ!$C$34:$C$777,СВЦЭМ!$A$34:$A$777,$A147,СВЦЭМ!$B$34:$B$777,O$119)+'СЕТ СН'!$I$9+СВЦЭМ!$D$10+'СЕТ СН'!$I$5-'СЕТ СН'!$I$17</f>
        <v>4935.9653487899996</v>
      </c>
      <c r="P147" s="36">
        <f>SUMIFS(СВЦЭМ!$C$34:$C$777,СВЦЭМ!$A$34:$A$777,$A147,СВЦЭМ!$B$34:$B$777,P$119)+'СЕТ СН'!$I$9+СВЦЭМ!$D$10+'СЕТ СН'!$I$5-'СЕТ СН'!$I$17</f>
        <v>4871.5234921699994</v>
      </c>
      <c r="Q147" s="36">
        <f>SUMIFS(СВЦЭМ!$C$34:$C$777,СВЦЭМ!$A$34:$A$777,$A147,СВЦЭМ!$B$34:$B$777,Q$119)+'СЕТ СН'!$I$9+СВЦЭМ!$D$10+'СЕТ СН'!$I$5-'СЕТ СН'!$I$17</f>
        <v>4858.5350142599991</v>
      </c>
      <c r="R147" s="36">
        <f>SUMIFS(СВЦЭМ!$C$34:$C$777,СВЦЭМ!$A$34:$A$777,$A147,СВЦЭМ!$B$34:$B$777,R$119)+'СЕТ СН'!$I$9+СВЦЭМ!$D$10+'СЕТ СН'!$I$5-'СЕТ СН'!$I$17</f>
        <v>4845.2462560199992</v>
      </c>
      <c r="S147" s="36">
        <f>SUMIFS(СВЦЭМ!$C$34:$C$777,СВЦЭМ!$A$34:$A$777,$A147,СВЦЭМ!$B$34:$B$777,S$119)+'СЕТ СН'!$I$9+СВЦЭМ!$D$10+'СЕТ СН'!$I$5-'СЕТ СН'!$I$17</f>
        <v>4813.7364800299993</v>
      </c>
      <c r="T147" s="36">
        <f>SUMIFS(СВЦЭМ!$C$34:$C$777,СВЦЭМ!$A$34:$A$777,$A147,СВЦЭМ!$B$34:$B$777,T$119)+'СЕТ СН'!$I$9+СВЦЭМ!$D$10+'СЕТ СН'!$I$5-'СЕТ СН'!$I$17</f>
        <v>4782.2277950499993</v>
      </c>
      <c r="U147" s="36">
        <f>SUMIFS(СВЦЭМ!$C$34:$C$777,СВЦЭМ!$A$34:$A$777,$A147,СВЦЭМ!$B$34:$B$777,U$119)+'СЕТ СН'!$I$9+СВЦЭМ!$D$10+'СЕТ СН'!$I$5-'СЕТ СН'!$I$17</f>
        <v>4780.0113831099998</v>
      </c>
      <c r="V147" s="36">
        <f>SUMIFS(СВЦЭМ!$C$34:$C$777,СВЦЭМ!$A$34:$A$777,$A147,СВЦЭМ!$B$34:$B$777,V$119)+'СЕТ СН'!$I$9+СВЦЭМ!$D$10+'СЕТ СН'!$I$5-'СЕТ СН'!$I$17</f>
        <v>4801.4917448899996</v>
      </c>
      <c r="W147" s="36">
        <f>SUMIFS(СВЦЭМ!$C$34:$C$777,СВЦЭМ!$A$34:$A$777,$A147,СВЦЭМ!$B$34:$B$777,W$119)+'СЕТ СН'!$I$9+СВЦЭМ!$D$10+'СЕТ СН'!$I$5-'СЕТ СН'!$I$17</f>
        <v>4833.0042983599997</v>
      </c>
      <c r="X147" s="36">
        <f>SUMIFS(СВЦЭМ!$C$34:$C$777,СВЦЭМ!$A$34:$A$777,$A147,СВЦЭМ!$B$34:$B$777,X$119)+'СЕТ СН'!$I$9+СВЦЭМ!$D$10+'СЕТ СН'!$I$5-'СЕТ СН'!$I$17</f>
        <v>4863.3146647199992</v>
      </c>
      <c r="Y147" s="36">
        <f>SUMIFS(СВЦЭМ!$C$34:$C$777,СВЦЭМ!$A$34:$A$777,$A147,СВЦЭМ!$B$34:$B$777,Y$119)+'СЕТ СН'!$I$9+СВЦЭМ!$D$10+'СЕТ СН'!$I$5-'СЕТ СН'!$I$17</f>
        <v>4948.4964293899993</v>
      </c>
    </row>
    <row r="148" spans="1:26" ht="15.75" x14ac:dyDescent="0.2">
      <c r="A148" s="35">
        <f t="shared" si="3"/>
        <v>43433</v>
      </c>
      <c r="B148" s="36">
        <f>SUMIFS(СВЦЭМ!$C$34:$C$777,СВЦЭМ!$A$34:$A$777,$A148,СВЦЭМ!$B$34:$B$777,B$119)+'СЕТ СН'!$I$9+СВЦЭМ!$D$10+'СЕТ СН'!$I$5-'СЕТ СН'!$I$17</f>
        <v>5032.4330757500002</v>
      </c>
      <c r="C148" s="36">
        <f>SUMIFS(СВЦЭМ!$C$34:$C$777,СВЦЭМ!$A$34:$A$777,$A148,СВЦЭМ!$B$34:$B$777,C$119)+'СЕТ СН'!$I$9+СВЦЭМ!$D$10+'СЕТ СН'!$I$5-'СЕТ СН'!$I$17</f>
        <v>5131.4460346999995</v>
      </c>
      <c r="D148" s="36">
        <f>SUMIFS(СВЦЭМ!$C$34:$C$777,СВЦЭМ!$A$34:$A$777,$A148,СВЦЭМ!$B$34:$B$777,D$119)+'СЕТ СН'!$I$9+СВЦЭМ!$D$10+'СЕТ СН'!$I$5-'СЕТ СН'!$I$17</f>
        <v>5197.5312001100001</v>
      </c>
      <c r="E148" s="36">
        <f>SUMIFS(СВЦЭМ!$C$34:$C$777,СВЦЭМ!$A$34:$A$777,$A148,СВЦЭМ!$B$34:$B$777,E$119)+'СЕТ СН'!$I$9+СВЦЭМ!$D$10+'СЕТ СН'!$I$5-'СЕТ СН'!$I$17</f>
        <v>5202.2723747099999</v>
      </c>
      <c r="F148" s="36">
        <f>SUMIFS(СВЦЭМ!$C$34:$C$777,СВЦЭМ!$A$34:$A$777,$A148,СВЦЭМ!$B$34:$B$777,F$119)+'СЕТ СН'!$I$9+СВЦЭМ!$D$10+'СЕТ СН'!$I$5-'СЕТ СН'!$I$17</f>
        <v>5198.5063652500003</v>
      </c>
      <c r="G148" s="36">
        <f>SUMIFS(СВЦЭМ!$C$34:$C$777,СВЦЭМ!$A$34:$A$777,$A148,СВЦЭМ!$B$34:$B$777,G$119)+'СЕТ СН'!$I$9+СВЦЭМ!$D$10+'СЕТ СН'!$I$5-'СЕТ СН'!$I$17</f>
        <v>5173.3532573900002</v>
      </c>
      <c r="H148" s="36">
        <f>SUMIFS(СВЦЭМ!$C$34:$C$777,СВЦЭМ!$A$34:$A$777,$A148,СВЦЭМ!$B$34:$B$777,H$119)+'СЕТ СН'!$I$9+СВЦЭМ!$D$10+'СЕТ СН'!$I$5-'СЕТ СН'!$I$17</f>
        <v>5093.23092172</v>
      </c>
      <c r="I148" s="36">
        <f>SUMIFS(СВЦЭМ!$C$34:$C$777,СВЦЭМ!$A$34:$A$777,$A148,СВЦЭМ!$B$34:$B$777,I$119)+'СЕТ СН'!$I$9+СВЦЭМ!$D$10+'СЕТ СН'!$I$5-'СЕТ СН'!$I$17</f>
        <v>5044.19569168</v>
      </c>
      <c r="J148" s="36">
        <f>SUMIFS(СВЦЭМ!$C$34:$C$777,СВЦЭМ!$A$34:$A$777,$A148,СВЦЭМ!$B$34:$B$777,J$119)+'СЕТ СН'!$I$9+СВЦЭМ!$D$10+'СЕТ СН'!$I$5-'СЕТ СН'!$I$17</f>
        <v>4993.3575604499993</v>
      </c>
      <c r="K148" s="36">
        <f>SUMIFS(СВЦЭМ!$C$34:$C$777,СВЦЭМ!$A$34:$A$777,$A148,СВЦЭМ!$B$34:$B$777,K$119)+'СЕТ СН'!$I$9+СВЦЭМ!$D$10+'СЕТ СН'!$I$5-'СЕТ СН'!$I$17</f>
        <v>4971.0460507999996</v>
      </c>
      <c r="L148" s="36">
        <f>SUMIFS(СВЦЭМ!$C$34:$C$777,СВЦЭМ!$A$34:$A$777,$A148,СВЦЭМ!$B$34:$B$777,L$119)+'СЕТ СН'!$I$9+СВЦЭМ!$D$10+'СЕТ СН'!$I$5-'СЕТ СН'!$I$17</f>
        <v>4968.8940724799995</v>
      </c>
      <c r="M148" s="36">
        <f>SUMIFS(СВЦЭМ!$C$34:$C$777,СВЦЭМ!$A$34:$A$777,$A148,СВЦЭМ!$B$34:$B$777,M$119)+'СЕТ СН'!$I$9+СВЦЭМ!$D$10+'СЕТ СН'!$I$5-'СЕТ СН'!$I$17</f>
        <v>4974.7671591899998</v>
      </c>
      <c r="N148" s="36">
        <f>SUMIFS(СВЦЭМ!$C$34:$C$777,СВЦЭМ!$A$34:$A$777,$A148,СВЦЭМ!$B$34:$B$777,N$119)+'СЕТ СН'!$I$9+СВЦЭМ!$D$10+'СЕТ СН'!$I$5-'СЕТ СН'!$I$17</f>
        <v>4948.9203922699999</v>
      </c>
      <c r="O148" s="36">
        <f>SUMIFS(СВЦЭМ!$C$34:$C$777,СВЦЭМ!$A$34:$A$777,$A148,СВЦЭМ!$B$34:$B$777,O$119)+'СЕТ СН'!$I$9+СВЦЭМ!$D$10+'СЕТ СН'!$I$5-'СЕТ СН'!$I$17</f>
        <v>4920.7276155</v>
      </c>
      <c r="P148" s="36">
        <f>SUMIFS(СВЦЭМ!$C$34:$C$777,СВЦЭМ!$A$34:$A$777,$A148,СВЦЭМ!$B$34:$B$777,P$119)+'СЕТ СН'!$I$9+СВЦЭМ!$D$10+'СЕТ СН'!$I$5-'СЕТ СН'!$I$17</f>
        <v>4870.1208752299999</v>
      </c>
      <c r="Q148" s="36">
        <f>SUMIFS(СВЦЭМ!$C$34:$C$777,СВЦЭМ!$A$34:$A$777,$A148,СВЦЭМ!$B$34:$B$777,Q$119)+'СЕТ СН'!$I$9+СВЦЭМ!$D$10+'СЕТ СН'!$I$5-'СЕТ СН'!$I$17</f>
        <v>4851.6894217099998</v>
      </c>
      <c r="R148" s="36">
        <f>SUMIFS(СВЦЭМ!$C$34:$C$777,СВЦЭМ!$A$34:$A$777,$A148,СВЦЭМ!$B$34:$B$777,R$119)+'СЕТ СН'!$I$9+СВЦЭМ!$D$10+'СЕТ СН'!$I$5-'СЕТ СН'!$I$17</f>
        <v>4846.4093259099991</v>
      </c>
      <c r="S148" s="36">
        <f>SUMIFS(СВЦЭМ!$C$34:$C$777,СВЦЭМ!$A$34:$A$777,$A148,СВЦЭМ!$B$34:$B$777,S$119)+'СЕТ СН'!$I$9+СВЦЭМ!$D$10+'СЕТ СН'!$I$5-'СЕТ СН'!$I$17</f>
        <v>4807.8723331399997</v>
      </c>
      <c r="T148" s="36">
        <f>SUMIFS(СВЦЭМ!$C$34:$C$777,СВЦЭМ!$A$34:$A$777,$A148,СВЦЭМ!$B$34:$B$777,T$119)+'СЕТ СН'!$I$9+СВЦЭМ!$D$10+'СЕТ СН'!$I$5-'СЕТ СН'!$I$17</f>
        <v>4773.8068906999997</v>
      </c>
      <c r="U148" s="36">
        <f>SUMIFS(СВЦЭМ!$C$34:$C$777,СВЦЭМ!$A$34:$A$777,$A148,СВЦЭМ!$B$34:$B$777,U$119)+'СЕТ СН'!$I$9+СВЦЭМ!$D$10+'СЕТ СН'!$I$5-'СЕТ СН'!$I$17</f>
        <v>4790.6287658199999</v>
      </c>
      <c r="V148" s="36">
        <f>SUMIFS(СВЦЭМ!$C$34:$C$777,СВЦЭМ!$A$34:$A$777,$A148,СВЦЭМ!$B$34:$B$777,V$119)+'СЕТ СН'!$I$9+СВЦЭМ!$D$10+'СЕТ СН'!$I$5-'СЕТ СН'!$I$17</f>
        <v>4807.2449499199993</v>
      </c>
      <c r="W148" s="36">
        <f>SUMIFS(СВЦЭМ!$C$34:$C$777,СВЦЭМ!$A$34:$A$777,$A148,СВЦЭМ!$B$34:$B$777,W$119)+'СЕТ СН'!$I$9+СВЦЭМ!$D$10+'СЕТ СН'!$I$5-'СЕТ СН'!$I$17</f>
        <v>4832.8835880399993</v>
      </c>
      <c r="X148" s="36">
        <f>SUMIFS(СВЦЭМ!$C$34:$C$777,СВЦЭМ!$A$34:$A$777,$A148,СВЦЭМ!$B$34:$B$777,X$119)+'СЕТ СН'!$I$9+СВЦЭМ!$D$10+'СЕТ СН'!$I$5-'СЕТ СН'!$I$17</f>
        <v>4866.7265912099992</v>
      </c>
      <c r="Y148" s="36">
        <f>SUMIFS(СВЦЭМ!$C$34:$C$777,СВЦЭМ!$A$34:$A$777,$A148,СВЦЭМ!$B$34:$B$777,Y$119)+'СЕТ СН'!$I$9+СВЦЭМ!$D$10+'СЕТ СН'!$I$5-'СЕТ СН'!$I$17</f>
        <v>4945.3460325099995</v>
      </c>
    </row>
    <row r="149" spans="1:26" ht="15.75" x14ac:dyDescent="0.2">
      <c r="A149" s="35">
        <f t="shared" si="3"/>
        <v>43434</v>
      </c>
      <c r="B149" s="36">
        <f>SUMIFS(СВЦЭМ!$C$34:$C$777,СВЦЭМ!$A$34:$A$777,$A149,СВЦЭМ!$B$34:$B$777,B$119)+'СЕТ СН'!$I$9+СВЦЭМ!$D$10+'СЕТ СН'!$I$5-'СЕТ СН'!$I$17</f>
        <v>5011.2125552199996</v>
      </c>
      <c r="C149" s="36">
        <f>SUMIFS(СВЦЭМ!$C$34:$C$777,СВЦЭМ!$A$34:$A$777,$A149,СВЦЭМ!$B$34:$B$777,C$119)+'СЕТ СН'!$I$9+СВЦЭМ!$D$10+'СЕТ СН'!$I$5-'СЕТ СН'!$I$17</f>
        <v>5086.9860815599995</v>
      </c>
      <c r="D149" s="36">
        <f>SUMIFS(СВЦЭМ!$C$34:$C$777,СВЦЭМ!$A$34:$A$777,$A149,СВЦЭМ!$B$34:$B$777,D$119)+'СЕТ СН'!$I$9+СВЦЭМ!$D$10+'СЕТ СН'!$I$5-'СЕТ СН'!$I$17</f>
        <v>5127.1138644399998</v>
      </c>
      <c r="E149" s="36">
        <f>SUMIFS(СВЦЭМ!$C$34:$C$777,СВЦЭМ!$A$34:$A$777,$A149,СВЦЭМ!$B$34:$B$777,E$119)+'СЕТ СН'!$I$9+СВЦЭМ!$D$10+'СЕТ СН'!$I$5-'СЕТ СН'!$I$17</f>
        <v>5206.1931156000001</v>
      </c>
      <c r="F149" s="36">
        <f>SUMIFS(СВЦЭМ!$C$34:$C$777,СВЦЭМ!$A$34:$A$777,$A149,СВЦЭМ!$B$34:$B$777,F$119)+'СЕТ СН'!$I$9+СВЦЭМ!$D$10+'СЕТ СН'!$I$5-'СЕТ СН'!$I$17</f>
        <v>5170.6642787800001</v>
      </c>
      <c r="G149" s="36">
        <f>SUMIFS(СВЦЭМ!$C$34:$C$777,СВЦЭМ!$A$34:$A$777,$A149,СВЦЭМ!$B$34:$B$777,G$119)+'СЕТ СН'!$I$9+СВЦЭМ!$D$10+'СЕТ СН'!$I$5-'СЕТ СН'!$I$17</f>
        <v>5116.41030417</v>
      </c>
      <c r="H149" s="36">
        <f>SUMIFS(СВЦЭМ!$C$34:$C$777,СВЦЭМ!$A$34:$A$777,$A149,СВЦЭМ!$B$34:$B$777,H$119)+'СЕТ СН'!$I$9+СВЦЭМ!$D$10+'СЕТ СН'!$I$5-'СЕТ СН'!$I$17</f>
        <v>5084.8680626199994</v>
      </c>
      <c r="I149" s="36">
        <f>SUMIFS(СВЦЭМ!$C$34:$C$777,СВЦЭМ!$A$34:$A$777,$A149,СВЦЭМ!$B$34:$B$777,I$119)+'СЕТ СН'!$I$9+СВЦЭМ!$D$10+'СЕТ СН'!$I$5-'СЕТ СН'!$I$17</f>
        <v>5042.60023972</v>
      </c>
      <c r="J149" s="36">
        <f>SUMIFS(СВЦЭМ!$C$34:$C$777,СВЦЭМ!$A$34:$A$777,$A149,СВЦЭМ!$B$34:$B$777,J$119)+'СЕТ СН'!$I$9+СВЦЭМ!$D$10+'СЕТ СН'!$I$5-'СЕТ СН'!$I$17</f>
        <v>5005.3796448499997</v>
      </c>
      <c r="K149" s="36">
        <f>SUMIFS(СВЦЭМ!$C$34:$C$777,СВЦЭМ!$A$34:$A$777,$A149,СВЦЭМ!$B$34:$B$777,K$119)+'СЕТ СН'!$I$9+СВЦЭМ!$D$10+'СЕТ СН'!$I$5-'СЕТ СН'!$I$17</f>
        <v>4995.1621604000002</v>
      </c>
      <c r="L149" s="36">
        <f>SUMIFS(СВЦЭМ!$C$34:$C$777,СВЦЭМ!$A$34:$A$777,$A149,СВЦЭМ!$B$34:$B$777,L$119)+'СЕТ СН'!$I$9+СВЦЭМ!$D$10+'СЕТ СН'!$I$5-'СЕТ СН'!$I$17</f>
        <v>5000.2879031099992</v>
      </c>
      <c r="M149" s="36">
        <f>SUMIFS(СВЦЭМ!$C$34:$C$777,СВЦЭМ!$A$34:$A$777,$A149,СВЦЭМ!$B$34:$B$777,M$119)+'СЕТ СН'!$I$9+СВЦЭМ!$D$10+'СЕТ СН'!$I$5-'СЕТ СН'!$I$17</f>
        <v>5016.0606715599997</v>
      </c>
      <c r="N149" s="36">
        <f>SUMIFS(СВЦЭМ!$C$34:$C$777,СВЦЭМ!$A$34:$A$777,$A149,СВЦЭМ!$B$34:$B$777,N$119)+'СЕТ СН'!$I$9+СВЦЭМ!$D$10+'СЕТ СН'!$I$5-'СЕТ СН'!$I$17</f>
        <v>4975.4322998999996</v>
      </c>
      <c r="O149" s="36">
        <f>SUMIFS(СВЦЭМ!$C$34:$C$777,СВЦЭМ!$A$34:$A$777,$A149,СВЦЭМ!$B$34:$B$777,O$119)+'СЕТ СН'!$I$9+СВЦЭМ!$D$10+'СЕТ СН'!$I$5-'СЕТ СН'!$I$17</f>
        <v>4948.7892303399994</v>
      </c>
      <c r="P149" s="36">
        <f>SUMIFS(СВЦЭМ!$C$34:$C$777,СВЦЭМ!$A$34:$A$777,$A149,СВЦЭМ!$B$34:$B$777,P$119)+'СЕТ СН'!$I$9+СВЦЭМ!$D$10+'СЕТ СН'!$I$5-'СЕТ СН'!$I$17</f>
        <v>4890.7625601299997</v>
      </c>
      <c r="Q149" s="36">
        <f>SUMIFS(СВЦЭМ!$C$34:$C$777,СВЦЭМ!$A$34:$A$777,$A149,СВЦЭМ!$B$34:$B$777,Q$119)+'СЕТ СН'!$I$9+СВЦЭМ!$D$10+'СЕТ СН'!$I$5-'СЕТ СН'!$I$17</f>
        <v>4876.1645624299999</v>
      </c>
      <c r="R149" s="36">
        <f>SUMIFS(СВЦЭМ!$C$34:$C$777,СВЦЭМ!$A$34:$A$777,$A149,СВЦЭМ!$B$34:$B$777,R$119)+'СЕТ СН'!$I$9+СВЦЭМ!$D$10+'СЕТ СН'!$I$5-'СЕТ СН'!$I$17</f>
        <v>4874.1146384100002</v>
      </c>
      <c r="S149" s="36">
        <f>SUMIFS(СВЦЭМ!$C$34:$C$777,СВЦЭМ!$A$34:$A$777,$A149,СВЦЭМ!$B$34:$B$777,S$119)+'СЕТ СН'!$I$9+СВЦЭМ!$D$10+'СЕТ СН'!$I$5-'СЕТ СН'!$I$17</f>
        <v>4857.6606800799991</v>
      </c>
      <c r="T149" s="36">
        <f>SUMIFS(СВЦЭМ!$C$34:$C$777,СВЦЭМ!$A$34:$A$777,$A149,СВЦЭМ!$B$34:$B$777,T$119)+'СЕТ СН'!$I$9+СВЦЭМ!$D$10+'СЕТ СН'!$I$5-'СЕТ СН'!$I$17</f>
        <v>4787.2847093999999</v>
      </c>
      <c r="U149" s="36">
        <f>SUMIFS(СВЦЭМ!$C$34:$C$777,СВЦЭМ!$A$34:$A$777,$A149,СВЦЭМ!$B$34:$B$777,U$119)+'СЕТ СН'!$I$9+СВЦЭМ!$D$10+'СЕТ СН'!$I$5-'СЕТ СН'!$I$17</f>
        <v>4808.3302244999995</v>
      </c>
      <c r="V149" s="36">
        <f>SUMIFS(СВЦЭМ!$C$34:$C$777,СВЦЭМ!$A$34:$A$777,$A149,СВЦЭМ!$B$34:$B$777,V$119)+'СЕТ СН'!$I$9+СВЦЭМ!$D$10+'СЕТ СН'!$I$5-'СЕТ СН'!$I$17</f>
        <v>4817.7142082599994</v>
      </c>
      <c r="W149" s="36">
        <f>SUMIFS(СВЦЭМ!$C$34:$C$777,СВЦЭМ!$A$34:$A$777,$A149,СВЦЭМ!$B$34:$B$777,W$119)+'СЕТ СН'!$I$9+СВЦЭМ!$D$10+'СЕТ СН'!$I$5-'СЕТ СН'!$I$17</f>
        <v>4807.0364101199993</v>
      </c>
      <c r="X149" s="36">
        <f>SUMIFS(СВЦЭМ!$C$34:$C$777,СВЦЭМ!$A$34:$A$777,$A149,СВЦЭМ!$B$34:$B$777,X$119)+'СЕТ СН'!$I$9+СВЦЭМ!$D$10+'СЕТ СН'!$I$5-'СЕТ СН'!$I$17</f>
        <v>4815.9021150999997</v>
      </c>
      <c r="Y149" s="36">
        <f>SUMIFS(СВЦЭМ!$C$34:$C$777,СВЦЭМ!$A$34:$A$777,$A149,СВЦЭМ!$B$34:$B$777,Y$119)+'СЕТ СН'!$I$9+СВЦЭМ!$D$10+'СЕТ СН'!$I$5-'СЕТ СН'!$I$17</f>
        <v>4897.0180922099998</v>
      </c>
    </row>
    <row r="150" spans="1:26" ht="15.75" hidden="1" x14ac:dyDescent="0.2">
      <c r="A150" s="35">
        <f t="shared" si="3"/>
        <v>43435</v>
      </c>
      <c r="B150" s="36">
        <f>SUMIFS(СВЦЭМ!$C$34:$C$777,СВЦЭМ!$A$34:$A$777,$A150,СВЦЭМ!$B$34:$B$777,B$119)+'СЕТ СН'!$I$9+СВЦЭМ!$D$10+'СЕТ СН'!$I$5-'СЕТ СН'!$I$17</f>
        <v>3977.5896039199997</v>
      </c>
      <c r="C150" s="36">
        <f>SUMIFS(СВЦЭМ!$C$34:$C$777,СВЦЭМ!$A$34:$A$777,$A150,СВЦЭМ!$B$34:$B$777,C$119)+'СЕТ СН'!$I$9+СВЦЭМ!$D$10+'СЕТ СН'!$I$5-'СЕТ СН'!$I$17</f>
        <v>3977.5896039199997</v>
      </c>
      <c r="D150" s="36">
        <f>SUMIFS(СВЦЭМ!$C$34:$C$777,СВЦЭМ!$A$34:$A$777,$A150,СВЦЭМ!$B$34:$B$777,D$119)+'СЕТ СН'!$I$9+СВЦЭМ!$D$10+'СЕТ СН'!$I$5-'СЕТ СН'!$I$17</f>
        <v>3977.5896039199997</v>
      </c>
      <c r="E150" s="36">
        <f>SUMIFS(СВЦЭМ!$C$34:$C$777,СВЦЭМ!$A$34:$A$777,$A150,СВЦЭМ!$B$34:$B$777,E$119)+'СЕТ СН'!$I$9+СВЦЭМ!$D$10+'СЕТ СН'!$I$5-'СЕТ СН'!$I$17</f>
        <v>3977.5896039199997</v>
      </c>
      <c r="F150" s="36">
        <f>SUMIFS(СВЦЭМ!$C$34:$C$777,СВЦЭМ!$A$34:$A$777,$A150,СВЦЭМ!$B$34:$B$777,F$119)+'СЕТ СН'!$I$9+СВЦЭМ!$D$10+'СЕТ СН'!$I$5-'СЕТ СН'!$I$17</f>
        <v>3977.5896039199997</v>
      </c>
      <c r="G150" s="36">
        <f>SUMIFS(СВЦЭМ!$C$34:$C$777,СВЦЭМ!$A$34:$A$777,$A150,СВЦЭМ!$B$34:$B$777,G$119)+'СЕТ СН'!$I$9+СВЦЭМ!$D$10+'СЕТ СН'!$I$5-'СЕТ СН'!$I$17</f>
        <v>3977.5896039199997</v>
      </c>
      <c r="H150" s="36">
        <f>SUMIFS(СВЦЭМ!$C$34:$C$777,СВЦЭМ!$A$34:$A$777,$A150,СВЦЭМ!$B$34:$B$777,H$119)+'СЕТ СН'!$I$9+СВЦЭМ!$D$10+'СЕТ СН'!$I$5-'СЕТ СН'!$I$17</f>
        <v>3977.5896039199997</v>
      </c>
      <c r="I150" s="36">
        <f>SUMIFS(СВЦЭМ!$C$34:$C$777,СВЦЭМ!$A$34:$A$777,$A150,СВЦЭМ!$B$34:$B$777,I$119)+'СЕТ СН'!$I$9+СВЦЭМ!$D$10+'СЕТ СН'!$I$5-'СЕТ СН'!$I$17</f>
        <v>3977.5896039199997</v>
      </c>
      <c r="J150" s="36">
        <f>SUMIFS(СВЦЭМ!$C$34:$C$777,СВЦЭМ!$A$34:$A$777,$A150,СВЦЭМ!$B$34:$B$777,J$119)+'СЕТ СН'!$I$9+СВЦЭМ!$D$10+'СЕТ СН'!$I$5-'СЕТ СН'!$I$17</f>
        <v>3977.5896039199997</v>
      </c>
      <c r="K150" s="36">
        <f>SUMIFS(СВЦЭМ!$C$34:$C$777,СВЦЭМ!$A$34:$A$777,$A150,СВЦЭМ!$B$34:$B$777,K$119)+'СЕТ СН'!$I$9+СВЦЭМ!$D$10+'СЕТ СН'!$I$5-'СЕТ СН'!$I$17</f>
        <v>3977.5896039199997</v>
      </c>
      <c r="L150" s="36">
        <f>SUMIFS(СВЦЭМ!$C$34:$C$777,СВЦЭМ!$A$34:$A$777,$A150,СВЦЭМ!$B$34:$B$777,L$119)+'СЕТ СН'!$I$9+СВЦЭМ!$D$10+'СЕТ СН'!$I$5-'СЕТ СН'!$I$17</f>
        <v>3977.5896039199997</v>
      </c>
      <c r="M150" s="36">
        <f>SUMIFS(СВЦЭМ!$C$34:$C$777,СВЦЭМ!$A$34:$A$777,$A150,СВЦЭМ!$B$34:$B$777,M$119)+'СЕТ СН'!$I$9+СВЦЭМ!$D$10+'СЕТ СН'!$I$5-'СЕТ СН'!$I$17</f>
        <v>3977.5896039199997</v>
      </c>
      <c r="N150" s="36">
        <f>SUMIFS(СВЦЭМ!$C$34:$C$777,СВЦЭМ!$A$34:$A$777,$A150,СВЦЭМ!$B$34:$B$777,N$119)+'СЕТ СН'!$I$9+СВЦЭМ!$D$10+'СЕТ СН'!$I$5-'СЕТ СН'!$I$17</f>
        <v>3977.5896039199997</v>
      </c>
      <c r="O150" s="36">
        <f>SUMIFS(СВЦЭМ!$C$34:$C$777,СВЦЭМ!$A$34:$A$777,$A150,СВЦЭМ!$B$34:$B$777,O$119)+'СЕТ СН'!$I$9+СВЦЭМ!$D$10+'СЕТ СН'!$I$5-'СЕТ СН'!$I$17</f>
        <v>3977.5896039199997</v>
      </c>
      <c r="P150" s="36">
        <f>SUMIFS(СВЦЭМ!$C$34:$C$777,СВЦЭМ!$A$34:$A$777,$A150,СВЦЭМ!$B$34:$B$777,P$119)+'СЕТ СН'!$I$9+СВЦЭМ!$D$10+'СЕТ СН'!$I$5-'СЕТ СН'!$I$17</f>
        <v>3977.5896039199997</v>
      </c>
      <c r="Q150" s="36">
        <f>SUMIFS(СВЦЭМ!$C$34:$C$777,СВЦЭМ!$A$34:$A$777,$A150,СВЦЭМ!$B$34:$B$777,Q$119)+'СЕТ СН'!$I$9+СВЦЭМ!$D$10+'СЕТ СН'!$I$5-'СЕТ СН'!$I$17</f>
        <v>3977.5896039199997</v>
      </c>
      <c r="R150" s="36">
        <f>SUMIFS(СВЦЭМ!$C$34:$C$777,СВЦЭМ!$A$34:$A$777,$A150,СВЦЭМ!$B$34:$B$777,R$119)+'СЕТ СН'!$I$9+СВЦЭМ!$D$10+'СЕТ СН'!$I$5-'СЕТ СН'!$I$17</f>
        <v>3977.5896039199997</v>
      </c>
      <c r="S150" s="36">
        <f>SUMIFS(СВЦЭМ!$C$34:$C$777,СВЦЭМ!$A$34:$A$777,$A150,СВЦЭМ!$B$34:$B$777,S$119)+'СЕТ СН'!$I$9+СВЦЭМ!$D$10+'СЕТ СН'!$I$5-'СЕТ СН'!$I$17</f>
        <v>3977.5896039199997</v>
      </c>
      <c r="T150" s="36">
        <f>SUMIFS(СВЦЭМ!$C$34:$C$777,СВЦЭМ!$A$34:$A$777,$A150,СВЦЭМ!$B$34:$B$777,T$119)+'СЕТ СН'!$I$9+СВЦЭМ!$D$10+'СЕТ СН'!$I$5-'СЕТ СН'!$I$17</f>
        <v>3977.5896039199997</v>
      </c>
      <c r="U150" s="36">
        <f>SUMIFS(СВЦЭМ!$C$34:$C$777,СВЦЭМ!$A$34:$A$777,$A150,СВЦЭМ!$B$34:$B$777,U$119)+'СЕТ СН'!$I$9+СВЦЭМ!$D$10+'СЕТ СН'!$I$5-'СЕТ СН'!$I$17</f>
        <v>3977.5896039199997</v>
      </c>
      <c r="V150" s="36">
        <f>SUMIFS(СВЦЭМ!$C$34:$C$777,СВЦЭМ!$A$34:$A$777,$A150,СВЦЭМ!$B$34:$B$777,V$119)+'СЕТ СН'!$I$9+СВЦЭМ!$D$10+'СЕТ СН'!$I$5-'СЕТ СН'!$I$17</f>
        <v>3977.5896039199997</v>
      </c>
      <c r="W150" s="36">
        <f>SUMIFS(СВЦЭМ!$C$34:$C$777,СВЦЭМ!$A$34:$A$777,$A150,СВЦЭМ!$B$34:$B$777,W$119)+'СЕТ СН'!$I$9+СВЦЭМ!$D$10+'СЕТ СН'!$I$5-'СЕТ СН'!$I$17</f>
        <v>3977.5896039199997</v>
      </c>
      <c r="X150" s="36">
        <f>SUMIFS(СВЦЭМ!$C$34:$C$777,СВЦЭМ!$A$34:$A$777,$A150,СВЦЭМ!$B$34:$B$777,X$119)+'СЕТ СН'!$I$9+СВЦЭМ!$D$10+'СЕТ СН'!$I$5-'СЕТ СН'!$I$17</f>
        <v>3977.5896039199997</v>
      </c>
      <c r="Y150" s="36">
        <f>SUMIFS(СВЦЭМ!$C$34:$C$777,СВЦЭМ!$A$34:$A$777,$A150,СВЦЭМ!$B$34:$B$777,Y$119)+'СЕТ СН'!$I$9+СВЦЭМ!$D$10+'СЕТ СН'!$I$5-'СЕТ СН'!$I$17</f>
        <v>3977.5896039199997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8" t="s">
        <v>77</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39"/>
      <c r="W153" s="39"/>
      <c r="X153" s="39"/>
      <c r="Y153" s="39"/>
      <c r="Z153" s="39"/>
    </row>
    <row r="154" spans="1:26" ht="15.75" x14ac:dyDescent="0.2">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39"/>
      <c r="W154" s="39"/>
      <c r="X154" s="39"/>
      <c r="Y154" s="39"/>
      <c r="Z154" s="39"/>
    </row>
    <row r="155" spans="1:26" ht="15.75" customHeight="1" x14ac:dyDescent="0.2">
      <c r="A155" s="128"/>
      <c r="B155" s="128"/>
      <c r="C155" s="128"/>
      <c r="D155" s="128"/>
      <c r="E155" s="128"/>
      <c r="F155" s="128"/>
      <c r="G155" s="128"/>
      <c r="H155" s="128"/>
      <c r="I155" s="128"/>
      <c r="J155" s="128"/>
      <c r="K155" s="128"/>
      <c r="L155" s="128"/>
      <c r="M155" s="128"/>
      <c r="N155" s="131">
        <f>СВЦЭМ!$D$12+'СЕТ СН'!$F$10-'СЕТ СН'!$F$18</f>
        <v>271436.16582351382</v>
      </c>
      <c r="O155" s="132"/>
      <c r="P155" s="131">
        <f>СВЦЭМ!$D$12+'СЕТ СН'!$F$10-'СЕТ СН'!$G$18</f>
        <v>253325.05582351383</v>
      </c>
      <c r="Q155" s="132"/>
      <c r="R155" s="131">
        <f>СВЦЭМ!$D$12+'СЕТ СН'!$F$10-'СЕТ СН'!$H$18</f>
        <v>234670.61582351383</v>
      </c>
      <c r="S155" s="132"/>
      <c r="T155" s="131">
        <f>СВЦЭМ!$D$12+'СЕТ СН'!$F$10-'СЕТ СН'!$I$18</f>
        <v>215456.53582351381</v>
      </c>
      <c r="U155" s="132"/>
      <c r="V155" s="40"/>
      <c r="W155" s="40"/>
      <c r="X155" s="40"/>
      <c r="Y155" s="30"/>
    </row>
    <row r="156" spans="1:26" x14ac:dyDescent="0.25">
      <c r="A156" s="126"/>
      <c r="B156" s="126"/>
      <c r="C156" s="126"/>
      <c r="D156" s="126"/>
      <c r="E156" s="126"/>
      <c r="F156" s="127"/>
      <c r="G156" s="127"/>
      <c r="H156" s="127"/>
      <c r="I156" s="127"/>
      <c r="J156" s="127"/>
      <c r="K156" s="127"/>
      <c r="L156" s="127"/>
      <c r="M156" s="127"/>
    </row>
  </sheetData>
  <sheetProtection password="FD97"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E1" zoomScale="80" zoomScaleNormal="80" zoomScaleSheetLayoutView="80" workbookViewId="0">
      <selection activeCell="A150" sqref="A150:XFD150"/>
    </sheetView>
  </sheetViews>
  <sheetFormatPr defaultRowHeight="15" x14ac:dyDescent="0.25"/>
  <cols>
    <col min="1" max="1" width="9.5" style="41" customWidth="1"/>
    <col min="2" max="25" width="10.25" style="41" customWidth="1"/>
    <col min="26" max="26" width="9" style="30"/>
    <col min="27" max="27" width="11.25" style="30" customWidth="1"/>
    <col min="28" max="16384" width="9" style="30"/>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ноябре 2018г.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16" t="s">
        <v>39</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3" customHeight="1" x14ac:dyDescent="0.2">
      <c r="A4" s="133" t="s">
        <v>9</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01.11.2018</v>
      </c>
      <c r="B12" s="36">
        <f>SUMIFS(СВЦЭМ!$C$34:$C$777,СВЦЭМ!$A$34:$A$777,$A12,СВЦЭМ!$B$34:$B$777,B$11)+'СЕТ СН'!$F$9+СВЦЭМ!$D$10+'СЕТ СН'!$F$6-'СЕТ СН'!$F$19</f>
        <v>1142.80207359</v>
      </c>
      <c r="C12" s="36">
        <f>SUMIFS(СВЦЭМ!$C$34:$C$777,СВЦЭМ!$A$34:$A$777,$A12,СВЦЭМ!$B$34:$B$777,C$11)+'СЕТ СН'!$F$9+СВЦЭМ!$D$10+'СЕТ СН'!$F$6-'СЕТ СН'!$F$19</f>
        <v>1243.68258102</v>
      </c>
      <c r="D12" s="36">
        <f>SUMIFS(СВЦЭМ!$C$34:$C$777,СВЦЭМ!$A$34:$A$777,$A12,СВЦЭМ!$B$34:$B$777,D$11)+'СЕТ СН'!$F$9+СВЦЭМ!$D$10+'СЕТ СН'!$F$6-'СЕТ СН'!$F$19</f>
        <v>1321.8296132</v>
      </c>
      <c r="E12" s="36">
        <f>SUMIFS(СВЦЭМ!$C$34:$C$777,СВЦЭМ!$A$34:$A$777,$A12,СВЦЭМ!$B$34:$B$777,E$11)+'СЕТ СН'!$F$9+СВЦЭМ!$D$10+'СЕТ СН'!$F$6-'СЕТ СН'!$F$19</f>
        <v>1324.6451286900001</v>
      </c>
      <c r="F12" s="36">
        <f>SUMIFS(СВЦЭМ!$C$34:$C$777,СВЦЭМ!$A$34:$A$777,$A12,СВЦЭМ!$B$34:$B$777,F$11)+'СЕТ СН'!$F$9+СВЦЭМ!$D$10+'СЕТ СН'!$F$6-'СЕТ СН'!$F$19</f>
        <v>1307.72286265</v>
      </c>
      <c r="G12" s="36">
        <f>SUMIFS(СВЦЭМ!$C$34:$C$777,СВЦЭМ!$A$34:$A$777,$A12,СВЦЭМ!$B$34:$B$777,G$11)+'СЕТ СН'!$F$9+СВЦЭМ!$D$10+'СЕТ СН'!$F$6-'СЕТ СН'!$F$19</f>
        <v>1286.99121838</v>
      </c>
      <c r="H12" s="36">
        <f>SUMIFS(СВЦЭМ!$C$34:$C$777,СВЦЭМ!$A$34:$A$777,$A12,СВЦЭМ!$B$34:$B$777,H$11)+'СЕТ СН'!$F$9+СВЦЭМ!$D$10+'СЕТ СН'!$F$6-'СЕТ СН'!$F$19</f>
        <v>1241.4522111599999</v>
      </c>
      <c r="I12" s="36">
        <f>SUMIFS(СВЦЭМ!$C$34:$C$777,СВЦЭМ!$A$34:$A$777,$A12,СВЦЭМ!$B$34:$B$777,I$11)+'СЕТ СН'!$F$9+СВЦЭМ!$D$10+'СЕТ СН'!$F$6-'СЕТ СН'!$F$19</f>
        <v>1190.52405342</v>
      </c>
      <c r="J12" s="36">
        <f>SUMIFS(СВЦЭМ!$C$34:$C$777,СВЦЭМ!$A$34:$A$777,$A12,СВЦЭМ!$B$34:$B$777,J$11)+'СЕТ СН'!$F$9+СВЦЭМ!$D$10+'СЕТ СН'!$F$6-'СЕТ СН'!$F$19</f>
        <v>1177.47815631</v>
      </c>
      <c r="K12" s="36">
        <f>SUMIFS(СВЦЭМ!$C$34:$C$777,СВЦЭМ!$A$34:$A$777,$A12,СВЦЭМ!$B$34:$B$777,K$11)+'СЕТ СН'!$F$9+СВЦЭМ!$D$10+'СЕТ СН'!$F$6-'СЕТ СН'!$F$19</f>
        <v>1164.45117794</v>
      </c>
      <c r="L12" s="36">
        <f>SUMIFS(СВЦЭМ!$C$34:$C$777,СВЦЭМ!$A$34:$A$777,$A12,СВЦЭМ!$B$34:$B$777,L$11)+'СЕТ СН'!$F$9+СВЦЭМ!$D$10+'СЕТ СН'!$F$6-'СЕТ СН'!$F$19</f>
        <v>1161.0352364299999</v>
      </c>
      <c r="M12" s="36">
        <f>SUMIFS(СВЦЭМ!$C$34:$C$777,СВЦЭМ!$A$34:$A$777,$A12,СВЦЭМ!$B$34:$B$777,M$11)+'СЕТ СН'!$F$9+СВЦЭМ!$D$10+'СЕТ СН'!$F$6-'СЕТ СН'!$F$19</f>
        <v>1167.1367221</v>
      </c>
      <c r="N12" s="36">
        <f>SUMIFS(СВЦЭМ!$C$34:$C$777,СВЦЭМ!$A$34:$A$777,$A12,СВЦЭМ!$B$34:$B$777,N$11)+'СЕТ СН'!$F$9+СВЦЭМ!$D$10+'СЕТ СН'!$F$6-'СЕТ СН'!$F$19</f>
        <v>1148.6623390699999</v>
      </c>
      <c r="O12" s="36">
        <f>SUMIFS(СВЦЭМ!$C$34:$C$777,СВЦЭМ!$A$34:$A$777,$A12,СВЦЭМ!$B$34:$B$777,O$11)+'СЕТ СН'!$F$9+СВЦЭМ!$D$10+'СЕТ СН'!$F$6-'СЕТ СН'!$F$19</f>
        <v>1080.1835310899999</v>
      </c>
      <c r="P12" s="36">
        <f>SUMIFS(СВЦЭМ!$C$34:$C$777,СВЦЭМ!$A$34:$A$777,$A12,СВЦЭМ!$B$34:$B$777,P$11)+'СЕТ СН'!$F$9+СВЦЭМ!$D$10+'СЕТ СН'!$F$6-'СЕТ СН'!$F$19</f>
        <v>1016.6657278499999</v>
      </c>
      <c r="Q12" s="36">
        <f>SUMIFS(СВЦЭМ!$C$34:$C$777,СВЦЭМ!$A$34:$A$777,$A12,СВЦЭМ!$B$34:$B$777,Q$11)+'СЕТ СН'!$F$9+СВЦЭМ!$D$10+'СЕТ СН'!$F$6-'СЕТ СН'!$F$19</f>
        <v>1009.0473485</v>
      </c>
      <c r="R12" s="36">
        <f>SUMIFS(СВЦЭМ!$C$34:$C$777,СВЦЭМ!$A$34:$A$777,$A12,СВЦЭМ!$B$34:$B$777,R$11)+'СЕТ СН'!$F$9+СВЦЭМ!$D$10+'СЕТ СН'!$F$6-'СЕТ СН'!$F$19</f>
        <v>1006.9392341299999</v>
      </c>
      <c r="S12" s="36">
        <f>SUMIFS(СВЦЭМ!$C$34:$C$777,СВЦЭМ!$A$34:$A$777,$A12,СВЦЭМ!$B$34:$B$777,S$11)+'СЕТ СН'!$F$9+СВЦЭМ!$D$10+'СЕТ СН'!$F$6-'СЕТ СН'!$F$19</f>
        <v>983.34629593999989</v>
      </c>
      <c r="T12" s="36">
        <f>SUMIFS(СВЦЭМ!$C$34:$C$777,СВЦЭМ!$A$34:$A$777,$A12,СВЦЭМ!$B$34:$B$777,T$11)+'СЕТ СН'!$F$9+СВЦЭМ!$D$10+'СЕТ СН'!$F$6-'СЕТ СН'!$F$19</f>
        <v>939.50780282999995</v>
      </c>
      <c r="U12" s="36">
        <f>SUMIFS(СВЦЭМ!$C$34:$C$777,СВЦЭМ!$A$34:$A$777,$A12,СВЦЭМ!$B$34:$B$777,U$11)+'СЕТ СН'!$F$9+СВЦЭМ!$D$10+'СЕТ СН'!$F$6-'СЕТ СН'!$F$19</f>
        <v>939.34717197999998</v>
      </c>
      <c r="V12" s="36">
        <f>SUMIFS(СВЦЭМ!$C$34:$C$777,СВЦЭМ!$A$34:$A$777,$A12,СВЦЭМ!$B$34:$B$777,V$11)+'СЕТ СН'!$F$9+СВЦЭМ!$D$10+'СЕТ СН'!$F$6-'СЕТ СН'!$F$19</f>
        <v>952.34910253999988</v>
      </c>
      <c r="W12" s="36">
        <f>SUMIFS(СВЦЭМ!$C$34:$C$777,СВЦЭМ!$A$34:$A$777,$A12,СВЦЭМ!$B$34:$B$777,W$11)+'СЕТ СН'!$F$9+СВЦЭМ!$D$10+'СЕТ СН'!$F$6-'СЕТ СН'!$F$19</f>
        <v>985.42508810999993</v>
      </c>
      <c r="X12" s="36">
        <f>SUMIFS(СВЦЭМ!$C$34:$C$777,СВЦЭМ!$A$34:$A$777,$A12,СВЦЭМ!$B$34:$B$777,X$11)+'СЕТ СН'!$F$9+СВЦЭМ!$D$10+'СЕТ СН'!$F$6-'СЕТ СН'!$F$19</f>
        <v>1014.0019483999999</v>
      </c>
      <c r="Y12" s="36">
        <f>SUMIFS(СВЦЭМ!$C$34:$C$777,СВЦЭМ!$A$34:$A$777,$A12,СВЦЭМ!$B$34:$B$777,Y$11)+'СЕТ СН'!$F$9+СВЦЭМ!$D$10+'СЕТ СН'!$F$6-'СЕТ СН'!$F$19</f>
        <v>1119.0598504099999</v>
      </c>
      <c r="AA12" s="37"/>
    </row>
    <row r="13" spans="1:27" ht="15.75" x14ac:dyDescent="0.2">
      <c r="A13" s="35">
        <f>A12+1</f>
        <v>43406</v>
      </c>
      <c r="B13" s="36">
        <f>SUMIFS(СВЦЭМ!$C$34:$C$777,СВЦЭМ!$A$34:$A$777,$A13,СВЦЭМ!$B$34:$B$777,B$11)+'СЕТ СН'!$F$9+СВЦЭМ!$D$10+'СЕТ СН'!$F$6-'СЕТ СН'!$F$19</f>
        <v>1138.7653656999998</v>
      </c>
      <c r="C13" s="36">
        <f>SUMIFS(СВЦЭМ!$C$34:$C$777,СВЦЭМ!$A$34:$A$777,$A13,СВЦЭМ!$B$34:$B$777,C$11)+'СЕТ СН'!$F$9+СВЦЭМ!$D$10+'СЕТ СН'!$F$6-'СЕТ СН'!$F$19</f>
        <v>1242.7541610200001</v>
      </c>
      <c r="D13" s="36">
        <f>SUMIFS(СВЦЭМ!$C$34:$C$777,СВЦЭМ!$A$34:$A$777,$A13,СВЦЭМ!$B$34:$B$777,D$11)+'СЕТ СН'!$F$9+СВЦЭМ!$D$10+'СЕТ СН'!$F$6-'СЕТ СН'!$F$19</f>
        <v>1297.0482117500001</v>
      </c>
      <c r="E13" s="36">
        <f>SUMIFS(СВЦЭМ!$C$34:$C$777,СВЦЭМ!$A$34:$A$777,$A13,СВЦЭМ!$B$34:$B$777,E$11)+'СЕТ СН'!$F$9+СВЦЭМ!$D$10+'СЕТ СН'!$F$6-'СЕТ СН'!$F$19</f>
        <v>1296.3787029299999</v>
      </c>
      <c r="F13" s="36">
        <f>SUMIFS(СВЦЭМ!$C$34:$C$777,СВЦЭМ!$A$34:$A$777,$A13,СВЦЭМ!$B$34:$B$777,F$11)+'СЕТ СН'!$F$9+СВЦЭМ!$D$10+'СЕТ СН'!$F$6-'СЕТ СН'!$F$19</f>
        <v>1293.2113628699999</v>
      </c>
      <c r="G13" s="36">
        <f>SUMIFS(СВЦЭМ!$C$34:$C$777,СВЦЭМ!$A$34:$A$777,$A13,СВЦЭМ!$B$34:$B$777,G$11)+'СЕТ СН'!$F$9+СВЦЭМ!$D$10+'СЕТ СН'!$F$6-'СЕТ СН'!$F$19</f>
        <v>1217.83547718</v>
      </c>
      <c r="H13" s="36">
        <f>SUMIFS(СВЦЭМ!$C$34:$C$777,СВЦЭМ!$A$34:$A$777,$A13,СВЦЭМ!$B$34:$B$777,H$11)+'СЕТ СН'!$F$9+СВЦЭМ!$D$10+'СЕТ СН'!$F$6-'СЕТ СН'!$F$19</f>
        <v>1187.8454924600001</v>
      </c>
      <c r="I13" s="36">
        <f>SUMIFS(СВЦЭМ!$C$34:$C$777,СВЦЭМ!$A$34:$A$777,$A13,СВЦЭМ!$B$34:$B$777,I$11)+'СЕТ СН'!$F$9+СВЦЭМ!$D$10+'СЕТ СН'!$F$6-'СЕТ СН'!$F$19</f>
        <v>1181.1430699299999</v>
      </c>
      <c r="J13" s="36">
        <f>SUMIFS(СВЦЭМ!$C$34:$C$777,СВЦЭМ!$A$34:$A$777,$A13,СВЦЭМ!$B$34:$B$777,J$11)+'СЕТ СН'!$F$9+СВЦЭМ!$D$10+'СЕТ СН'!$F$6-'СЕТ СН'!$F$19</f>
        <v>1146.8531543699999</v>
      </c>
      <c r="K13" s="36">
        <f>SUMIFS(СВЦЭМ!$C$34:$C$777,СВЦЭМ!$A$34:$A$777,$A13,СВЦЭМ!$B$34:$B$777,K$11)+'СЕТ СН'!$F$9+СВЦЭМ!$D$10+'СЕТ СН'!$F$6-'СЕТ СН'!$F$19</f>
        <v>1137.1093540299998</v>
      </c>
      <c r="L13" s="36">
        <f>SUMIFS(СВЦЭМ!$C$34:$C$777,СВЦЭМ!$A$34:$A$777,$A13,СВЦЭМ!$B$34:$B$777,L$11)+'СЕТ СН'!$F$9+СВЦЭМ!$D$10+'СЕТ СН'!$F$6-'СЕТ СН'!$F$19</f>
        <v>1136.76310509</v>
      </c>
      <c r="M13" s="36">
        <f>SUMIFS(СВЦЭМ!$C$34:$C$777,СВЦЭМ!$A$34:$A$777,$A13,СВЦЭМ!$B$34:$B$777,M$11)+'СЕТ СН'!$F$9+СВЦЭМ!$D$10+'СЕТ СН'!$F$6-'СЕТ СН'!$F$19</f>
        <v>1138.7074203499999</v>
      </c>
      <c r="N13" s="36">
        <f>SUMIFS(СВЦЭМ!$C$34:$C$777,СВЦЭМ!$A$34:$A$777,$A13,СВЦЭМ!$B$34:$B$777,N$11)+'СЕТ СН'!$F$9+СВЦЭМ!$D$10+'СЕТ СН'!$F$6-'СЕТ СН'!$F$19</f>
        <v>1103.7375814099998</v>
      </c>
      <c r="O13" s="36">
        <f>SUMIFS(СВЦЭМ!$C$34:$C$777,СВЦЭМ!$A$34:$A$777,$A13,СВЦЭМ!$B$34:$B$777,O$11)+'СЕТ СН'!$F$9+СВЦЭМ!$D$10+'СЕТ СН'!$F$6-'СЕТ СН'!$F$19</f>
        <v>1043.7413115299998</v>
      </c>
      <c r="P13" s="36">
        <f>SUMIFS(СВЦЭМ!$C$34:$C$777,СВЦЭМ!$A$34:$A$777,$A13,СВЦЭМ!$B$34:$B$777,P$11)+'СЕТ СН'!$F$9+СВЦЭМ!$D$10+'СЕТ СН'!$F$6-'СЕТ СН'!$F$19</f>
        <v>984.33552106999991</v>
      </c>
      <c r="Q13" s="36">
        <f>SUMIFS(СВЦЭМ!$C$34:$C$777,СВЦЭМ!$A$34:$A$777,$A13,СВЦЭМ!$B$34:$B$777,Q$11)+'СЕТ СН'!$F$9+СВЦЭМ!$D$10+'СЕТ СН'!$F$6-'СЕТ СН'!$F$19</f>
        <v>968.3395323499999</v>
      </c>
      <c r="R13" s="36">
        <f>SUMIFS(СВЦЭМ!$C$34:$C$777,СВЦЭМ!$A$34:$A$777,$A13,СВЦЭМ!$B$34:$B$777,R$11)+'СЕТ СН'!$F$9+СВЦЭМ!$D$10+'СЕТ СН'!$F$6-'СЕТ СН'!$F$19</f>
        <v>970.89465930999995</v>
      </c>
      <c r="S13" s="36">
        <f>SUMIFS(СВЦЭМ!$C$34:$C$777,СВЦЭМ!$A$34:$A$777,$A13,СВЦЭМ!$B$34:$B$777,S$11)+'СЕТ СН'!$F$9+СВЦЭМ!$D$10+'СЕТ СН'!$F$6-'СЕТ СН'!$F$19</f>
        <v>942.92045424999992</v>
      </c>
      <c r="T13" s="36">
        <f>SUMIFS(СВЦЭМ!$C$34:$C$777,СВЦЭМ!$A$34:$A$777,$A13,СВЦЭМ!$B$34:$B$777,T$11)+'СЕТ СН'!$F$9+СВЦЭМ!$D$10+'СЕТ СН'!$F$6-'СЕТ СН'!$F$19</f>
        <v>893.31870292999997</v>
      </c>
      <c r="U13" s="36">
        <f>SUMIFS(СВЦЭМ!$C$34:$C$777,СВЦЭМ!$A$34:$A$777,$A13,СВЦЭМ!$B$34:$B$777,U$11)+'СЕТ СН'!$F$9+СВЦЭМ!$D$10+'СЕТ СН'!$F$6-'СЕТ СН'!$F$19</f>
        <v>895.94812948000003</v>
      </c>
      <c r="V13" s="36">
        <f>SUMIFS(СВЦЭМ!$C$34:$C$777,СВЦЭМ!$A$34:$A$777,$A13,СВЦЭМ!$B$34:$B$777,V$11)+'СЕТ СН'!$F$9+СВЦЭМ!$D$10+'СЕТ СН'!$F$6-'СЕТ СН'!$F$19</f>
        <v>909.70841156999995</v>
      </c>
      <c r="W13" s="36">
        <f>SUMIFS(СВЦЭМ!$C$34:$C$777,СВЦЭМ!$A$34:$A$777,$A13,СВЦЭМ!$B$34:$B$777,W$11)+'СЕТ СН'!$F$9+СВЦЭМ!$D$10+'СЕТ СН'!$F$6-'СЕТ СН'!$F$19</f>
        <v>938.6179414799999</v>
      </c>
      <c r="X13" s="36">
        <f>SUMIFS(СВЦЭМ!$C$34:$C$777,СВЦЭМ!$A$34:$A$777,$A13,СВЦЭМ!$B$34:$B$777,X$11)+'СЕТ СН'!$F$9+СВЦЭМ!$D$10+'СЕТ СН'!$F$6-'СЕТ СН'!$F$19</f>
        <v>953.84422926999991</v>
      </c>
      <c r="Y13" s="36">
        <f>SUMIFS(СВЦЭМ!$C$34:$C$777,СВЦЭМ!$A$34:$A$777,$A13,СВЦЭМ!$B$34:$B$777,Y$11)+'СЕТ СН'!$F$9+СВЦЭМ!$D$10+'СЕТ СН'!$F$6-'СЕТ СН'!$F$19</f>
        <v>1040.33610531</v>
      </c>
    </row>
    <row r="14" spans="1:27" ht="15.75" x14ac:dyDescent="0.2">
      <c r="A14" s="35">
        <f t="shared" ref="A14:A42" si="0">A13+1</f>
        <v>43407</v>
      </c>
      <c r="B14" s="36">
        <f>SUMIFS(СВЦЭМ!$C$34:$C$777,СВЦЭМ!$A$34:$A$777,$A14,СВЦЭМ!$B$34:$B$777,B$11)+'СЕТ СН'!$F$9+СВЦЭМ!$D$10+'СЕТ СН'!$F$6-'СЕТ СН'!$F$19</f>
        <v>1123.74406834</v>
      </c>
      <c r="C14" s="36">
        <f>SUMIFS(СВЦЭМ!$C$34:$C$777,СВЦЭМ!$A$34:$A$777,$A14,СВЦЭМ!$B$34:$B$777,C$11)+'СЕТ СН'!$F$9+СВЦЭМ!$D$10+'СЕТ СН'!$F$6-'СЕТ СН'!$F$19</f>
        <v>1224.0306829900001</v>
      </c>
      <c r="D14" s="36">
        <f>SUMIFS(СВЦЭМ!$C$34:$C$777,СВЦЭМ!$A$34:$A$777,$A14,СВЦЭМ!$B$34:$B$777,D$11)+'СЕТ СН'!$F$9+СВЦЭМ!$D$10+'СЕТ СН'!$F$6-'СЕТ СН'!$F$19</f>
        <v>1285.7451106799999</v>
      </c>
      <c r="E14" s="36">
        <f>SUMIFS(СВЦЭМ!$C$34:$C$777,СВЦЭМ!$A$34:$A$777,$A14,СВЦЭМ!$B$34:$B$777,E$11)+'СЕТ СН'!$F$9+СВЦЭМ!$D$10+'СЕТ СН'!$F$6-'СЕТ СН'!$F$19</f>
        <v>1289.5242435600001</v>
      </c>
      <c r="F14" s="36">
        <f>SUMIFS(СВЦЭМ!$C$34:$C$777,СВЦЭМ!$A$34:$A$777,$A14,СВЦЭМ!$B$34:$B$777,F$11)+'СЕТ СН'!$F$9+СВЦЭМ!$D$10+'СЕТ СН'!$F$6-'СЕТ СН'!$F$19</f>
        <v>1279.66693388</v>
      </c>
      <c r="G14" s="36">
        <f>SUMIFS(СВЦЭМ!$C$34:$C$777,СВЦЭМ!$A$34:$A$777,$A14,СВЦЭМ!$B$34:$B$777,G$11)+'СЕТ СН'!$F$9+СВЦЭМ!$D$10+'СЕТ СН'!$F$6-'СЕТ СН'!$F$19</f>
        <v>1264.15202587</v>
      </c>
      <c r="H14" s="36">
        <f>SUMIFS(СВЦЭМ!$C$34:$C$777,СВЦЭМ!$A$34:$A$777,$A14,СВЦЭМ!$B$34:$B$777,H$11)+'СЕТ СН'!$F$9+СВЦЭМ!$D$10+'СЕТ СН'!$F$6-'СЕТ СН'!$F$19</f>
        <v>1234.7055837</v>
      </c>
      <c r="I14" s="36">
        <f>SUMIFS(СВЦЭМ!$C$34:$C$777,СВЦЭМ!$A$34:$A$777,$A14,СВЦЭМ!$B$34:$B$777,I$11)+'СЕТ СН'!$F$9+СВЦЭМ!$D$10+'СЕТ СН'!$F$6-'СЕТ СН'!$F$19</f>
        <v>1174.51089938</v>
      </c>
      <c r="J14" s="36">
        <f>SUMIFS(СВЦЭМ!$C$34:$C$777,СВЦЭМ!$A$34:$A$777,$A14,СВЦЭМ!$B$34:$B$777,J$11)+'СЕТ СН'!$F$9+СВЦЭМ!$D$10+'СЕТ СН'!$F$6-'СЕТ СН'!$F$19</f>
        <v>1123.1055381199999</v>
      </c>
      <c r="K14" s="36">
        <f>SUMIFS(СВЦЭМ!$C$34:$C$777,СВЦЭМ!$A$34:$A$777,$A14,СВЦЭМ!$B$34:$B$777,K$11)+'СЕТ СН'!$F$9+СВЦЭМ!$D$10+'СЕТ СН'!$F$6-'СЕТ СН'!$F$19</f>
        <v>1107.0989215099999</v>
      </c>
      <c r="L14" s="36">
        <f>SUMIFS(СВЦЭМ!$C$34:$C$777,СВЦЭМ!$A$34:$A$777,$A14,СВЦЭМ!$B$34:$B$777,L$11)+'СЕТ СН'!$F$9+СВЦЭМ!$D$10+'СЕТ СН'!$F$6-'СЕТ СН'!$F$19</f>
        <v>1109.1116378899999</v>
      </c>
      <c r="M14" s="36">
        <f>SUMIFS(СВЦЭМ!$C$34:$C$777,СВЦЭМ!$A$34:$A$777,$A14,СВЦЭМ!$B$34:$B$777,M$11)+'СЕТ СН'!$F$9+СВЦЭМ!$D$10+'СЕТ СН'!$F$6-'СЕТ СН'!$F$19</f>
        <v>1114.35419581</v>
      </c>
      <c r="N14" s="36">
        <f>SUMIFS(СВЦЭМ!$C$34:$C$777,СВЦЭМ!$A$34:$A$777,$A14,СВЦЭМ!$B$34:$B$777,N$11)+'СЕТ СН'!$F$9+СВЦЭМ!$D$10+'СЕТ СН'!$F$6-'СЕТ СН'!$F$19</f>
        <v>1101.9409418999999</v>
      </c>
      <c r="O14" s="36">
        <f>SUMIFS(СВЦЭМ!$C$34:$C$777,СВЦЭМ!$A$34:$A$777,$A14,СВЦЭМ!$B$34:$B$777,O$11)+'СЕТ СН'!$F$9+СВЦЭМ!$D$10+'СЕТ СН'!$F$6-'СЕТ СН'!$F$19</f>
        <v>1045.80212426</v>
      </c>
      <c r="P14" s="36">
        <f>SUMIFS(СВЦЭМ!$C$34:$C$777,СВЦЭМ!$A$34:$A$777,$A14,СВЦЭМ!$B$34:$B$777,P$11)+'СЕТ СН'!$F$9+СВЦЭМ!$D$10+'СЕТ СН'!$F$6-'СЕТ СН'!$F$19</f>
        <v>981.98710755000002</v>
      </c>
      <c r="Q14" s="36">
        <f>SUMIFS(СВЦЭМ!$C$34:$C$777,СВЦЭМ!$A$34:$A$777,$A14,СВЦЭМ!$B$34:$B$777,Q$11)+'СЕТ СН'!$F$9+СВЦЭМ!$D$10+'СЕТ СН'!$F$6-'СЕТ СН'!$F$19</f>
        <v>971.75839343999996</v>
      </c>
      <c r="R14" s="36">
        <f>SUMIFS(СВЦЭМ!$C$34:$C$777,СВЦЭМ!$A$34:$A$777,$A14,СВЦЭМ!$B$34:$B$777,R$11)+'СЕТ СН'!$F$9+СВЦЭМ!$D$10+'СЕТ СН'!$F$6-'СЕТ СН'!$F$19</f>
        <v>947.9867039799999</v>
      </c>
      <c r="S14" s="36">
        <f>SUMIFS(СВЦЭМ!$C$34:$C$777,СВЦЭМ!$A$34:$A$777,$A14,СВЦЭМ!$B$34:$B$777,S$11)+'СЕТ СН'!$F$9+СВЦЭМ!$D$10+'СЕТ СН'!$F$6-'СЕТ СН'!$F$19</f>
        <v>910.90134069999999</v>
      </c>
      <c r="T14" s="36">
        <f>SUMIFS(СВЦЭМ!$C$34:$C$777,СВЦЭМ!$A$34:$A$777,$A14,СВЦЭМ!$B$34:$B$777,T$11)+'СЕТ СН'!$F$9+СВЦЭМ!$D$10+'СЕТ СН'!$F$6-'СЕТ СН'!$F$19</f>
        <v>852.8420933299999</v>
      </c>
      <c r="U14" s="36">
        <f>SUMIFS(СВЦЭМ!$C$34:$C$777,СВЦЭМ!$A$34:$A$777,$A14,СВЦЭМ!$B$34:$B$777,U$11)+'СЕТ СН'!$F$9+СВЦЭМ!$D$10+'СЕТ СН'!$F$6-'СЕТ СН'!$F$19</f>
        <v>842.39181198999995</v>
      </c>
      <c r="V14" s="36">
        <f>SUMIFS(СВЦЭМ!$C$34:$C$777,СВЦЭМ!$A$34:$A$777,$A14,СВЦЭМ!$B$34:$B$777,V$11)+'СЕТ СН'!$F$9+СВЦЭМ!$D$10+'СЕТ СН'!$F$6-'СЕТ СН'!$F$19</f>
        <v>867.96498374999987</v>
      </c>
      <c r="W14" s="36">
        <f>SUMIFS(СВЦЭМ!$C$34:$C$777,СВЦЭМ!$A$34:$A$777,$A14,СВЦЭМ!$B$34:$B$777,W$11)+'СЕТ СН'!$F$9+СВЦЭМ!$D$10+'СЕТ СН'!$F$6-'СЕТ СН'!$F$19</f>
        <v>889.96183008000003</v>
      </c>
      <c r="X14" s="36">
        <f>SUMIFS(СВЦЭМ!$C$34:$C$777,СВЦЭМ!$A$34:$A$777,$A14,СВЦЭМ!$B$34:$B$777,X$11)+'СЕТ СН'!$F$9+СВЦЭМ!$D$10+'СЕТ СН'!$F$6-'СЕТ СН'!$F$19</f>
        <v>930.95950524999989</v>
      </c>
      <c r="Y14" s="36">
        <f>SUMIFS(СВЦЭМ!$C$34:$C$777,СВЦЭМ!$A$34:$A$777,$A14,СВЦЭМ!$B$34:$B$777,Y$11)+'СЕТ СН'!$F$9+СВЦЭМ!$D$10+'СЕТ СН'!$F$6-'СЕТ СН'!$F$19</f>
        <v>1011.3445684399999</v>
      </c>
    </row>
    <row r="15" spans="1:27" ht="15.75" x14ac:dyDescent="0.2">
      <c r="A15" s="35">
        <f t="shared" si="0"/>
        <v>43408</v>
      </c>
      <c r="B15" s="36">
        <f>SUMIFS(СВЦЭМ!$C$34:$C$777,СВЦЭМ!$A$34:$A$777,$A15,СВЦЭМ!$B$34:$B$777,B$11)+'СЕТ СН'!$F$9+СВЦЭМ!$D$10+'СЕТ СН'!$F$6-'СЕТ СН'!$F$19</f>
        <v>1084.57999081</v>
      </c>
      <c r="C15" s="36">
        <f>SUMIFS(СВЦЭМ!$C$34:$C$777,СВЦЭМ!$A$34:$A$777,$A15,СВЦЭМ!$B$34:$B$777,C$11)+'СЕТ СН'!$F$9+СВЦЭМ!$D$10+'СЕТ СН'!$F$6-'СЕТ СН'!$F$19</f>
        <v>1187.8667785099999</v>
      </c>
      <c r="D15" s="36">
        <f>SUMIFS(СВЦЭМ!$C$34:$C$777,СВЦЭМ!$A$34:$A$777,$A15,СВЦЭМ!$B$34:$B$777,D$11)+'СЕТ СН'!$F$9+СВЦЭМ!$D$10+'СЕТ СН'!$F$6-'СЕТ СН'!$F$19</f>
        <v>1282.28725652</v>
      </c>
      <c r="E15" s="36">
        <f>SUMIFS(СВЦЭМ!$C$34:$C$777,СВЦЭМ!$A$34:$A$777,$A15,СВЦЭМ!$B$34:$B$777,E$11)+'СЕТ СН'!$F$9+СВЦЭМ!$D$10+'СЕТ СН'!$F$6-'СЕТ СН'!$F$19</f>
        <v>1331.3759747500001</v>
      </c>
      <c r="F15" s="36">
        <f>SUMIFS(СВЦЭМ!$C$34:$C$777,СВЦЭМ!$A$34:$A$777,$A15,СВЦЭМ!$B$34:$B$777,F$11)+'СЕТ СН'!$F$9+СВЦЭМ!$D$10+'СЕТ СН'!$F$6-'СЕТ СН'!$F$19</f>
        <v>1323.73868507</v>
      </c>
      <c r="G15" s="36">
        <f>SUMIFS(СВЦЭМ!$C$34:$C$777,СВЦЭМ!$A$34:$A$777,$A15,СВЦЭМ!$B$34:$B$777,G$11)+'СЕТ СН'!$F$9+СВЦЭМ!$D$10+'СЕТ СН'!$F$6-'СЕТ СН'!$F$19</f>
        <v>1308.7192140500001</v>
      </c>
      <c r="H15" s="36">
        <f>SUMIFS(СВЦЭМ!$C$34:$C$777,СВЦЭМ!$A$34:$A$777,$A15,СВЦЭМ!$B$34:$B$777,H$11)+'СЕТ СН'!$F$9+СВЦЭМ!$D$10+'СЕТ СН'!$F$6-'СЕТ СН'!$F$19</f>
        <v>1286.45754444</v>
      </c>
      <c r="I15" s="36">
        <f>SUMIFS(СВЦЭМ!$C$34:$C$777,СВЦЭМ!$A$34:$A$777,$A15,СВЦЭМ!$B$34:$B$777,I$11)+'СЕТ СН'!$F$9+СВЦЭМ!$D$10+'СЕТ СН'!$F$6-'СЕТ СН'!$F$19</f>
        <v>1245.2101003400001</v>
      </c>
      <c r="J15" s="36">
        <f>SUMIFS(СВЦЭМ!$C$34:$C$777,СВЦЭМ!$A$34:$A$777,$A15,СВЦЭМ!$B$34:$B$777,J$11)+'СЕТ СН'!$F$9+СВЦЭМ!$D$10+'СЕТ СН'!$F$6-'СЕТ СН'!$F$19</f>
        <v>1193.2797839899999</v>
      </c>
      <c r="K15" s="36">
        <f>SUMIFS(СВЦЭМ!$C$34:$C$777,СВЦЭМ!$A$34:$A$777,$A15,СВЦЭМ!$B$34:$B$777,K$11)+'СЕТ СН'!$F$9+СВЦЭМ!$D$10+'СЕТ СН'!$F$6-'СЕТ СН'!$F$19</f>
        <v>1150.3791288299999</v>
      </c>
      <c r="L15" s="36">
        <f>SUMIFS(СВЦЭМ!$C$34:$C$777,СВЦЭМ!$A$34:$A$777,$A15,СВЦЭМ!$B$34:$B$777,L$11)+'СЕТ СН'!$F$9+СВЦЭМ!$D$10+'СЕТ СН'!$F$6-'СЕТ СН'!$F$19</f>
        <v>1116.6712152699999</v>
      </c>
      <c r="M15" s="36">
        <f>SUMIFS(СВЦЭМ!$C$34:$C$777,СВЦЭМ!$A$34:$A$777,$A15,СВЦЭМ!$B$34:$B$777,M$11)+'СЕТ СН'!$F$9+СВЦЭМ!$D$10+'СЕТ СН'!$F$6-'СЕТ СН'!$F$19</f>
        <v>1108.0352862</v>
      </c>
      <c r="N15" s="36">
        <f>SUMIFS(СВЦЭМ!$C$34:$C$777,СВЦЭМ!$A$34:$A$777,$A15,СВЦЭМ!$B$34:$B$777,N$11)+'СЕТ СН'!$F$9+СВЦЭМ!$D$10+'СЕТ СН'!$F$6-'СЕТ СН'!$F$19</f>
        <v>1076.9355324799999</v>
      </c>
      <c r="O15" s="36">
        <f>SUMIFS(СВЦЭМ!$C$34:$C$777,СВЦЭМ!$A$34:$A$777,$A15,СВЦЭМ!$B$34:$B$777,O$11)+'СЕТ СН'!$F$9+СВЦЭМ!$D$10+'СЕТ СН'!$F$6-'СЕТ СН'!$F$19</f>
        <v>1038.48073686</v>
      </c>
      <c r="P15" s="36">
        <f>SUMIFS(СВЦЭМ!$C$34:$C$777,СВЦЭМ!$A$34:$A$777,$A15,СВЦЭМ!$B$34:$B$777,P$11)+'СЕТ СН'!$F$9+СВЦЭМ!$D$10+'СЕТ СН'!$F$6-'СЕТ СН'!$F$19</f>
        <v>971.0775821499999</v>
      </c>
      <c r="Q15" s="36">
        <f>SUMIFS(СВЦЭМ!$C$34:$C$777,СВЦЭМ!$A$34:$A$777,$A15,СВЦЭМ!$B$34:$B$777,Q$11)+'СЕТ СН'!$F$9+СВЦЭМ!$D$10+'СЕТ СН'!$F$6-'СЕТ СН'!$F$19</f>
        <v>953.76737213000001</v>
      </c>
      <c r="R15" s="36">
        <f>SUMIFS(СВЦЭМ!$C$34:$C$777,СВЦЭМ!$A$34:$A$777,$A15,СВЦЭМ!$B$34:$B$777,R$11)+'СЕТ СН'!$F$9+СВЦЭМ!$D$10+'СЕТ СН'!$F$6-'СЕТ СН'!$F$19</f>
        <v>939.99164261999999</v>
      </c>
      <c r="S15" s="36">
        <f>SUMIFS(СВЦЭМ!$C$34:$C$777,СВЦЭМ!$A$34:$A$777,$A15,СВЦЭМ!$B$34:$B$777,S$11)+'СЕТ СН'!$F$9+СВЦЭМ!$D$10+'СЕТ СН'!$F$6-'СЕТ СН'!$F$19</f>
        <v>911.69138644999998</v>
      </c>
      <c r="T15" s="36">
        <f>SUMIFS(СВЦЭМ!$C$34:$C$777,СВЦЭМ!$A$34:$A$777,$A15,СВЦЭМ!$B$34:$B$777,T$11)+'СЕТ СН'!$F$9+СВЦЭМ!$D$10+'СЕТ СН'!$F$6-'СЕТ СН'!$F$19</f>
        <v>861.05347358999984</v>
      </c>
      <c r="U15" s="36">
        <f>SUMIFS(СВЦЭМ!$C$34:$C$777,СВЦЭМ!$A$34:$A$777,$A15,СВЦЭМ!$B$34:$B$777,U$11)+'СЕТ СН'!$F$9+СВЦЭМ!$D$10+'СЕТ СН'!$F$6-'СЕТ СН'!$F$19</f>
        <v>854.97416601999998</v>
      </c>
      <c r="V15" s="36">
        <f>SUMIFS(СВЦЭМ!$C$34:$C$777,СВЦЭМ!$A$34:$A$777,$A15,СВЦЭМ!$B$34:$B$777,V$11)+'СЕТ СН'!$F$9+СВЦЭМ!$D$10+'СЕТ СН'!$F$6-'СЕТ СН'!$F$19</f>
        <v>829.09641945999988</v>
      </c>
      <c r="W15" s="36">
        <f>SUMIFS(СВЦЭМ!$C$34:$C$777,СВЦЭМ!$A$34:$A$777,$A15,СВЦЭМ!$B$34:$B$777,W$11)+'СЕТ СН'!$F$9+СВЦЭМ!$D$10+'СЕТ СН'!$F$6-'СЕТ СН'!$F$19</f>
        <v>850.49976206999986</v>
      </c>
      <c r="X15" s="36">
        <f>SUMIFS(СВЦЭМ!$C$34:$C$777,СВЦЭМ!$A$34:$A$777,$A15,СВЦЭМ!$B$34:$B$777,X$11)+'СЕТ СН'!$F$9+СВЦЭМ!$D$10+'СЕТ СН'!$F$6-'СЕТ СН'!$F$19</f>
        <v>882.70469349999985</v>
      </c>
      <c r="Y15" s="36">
        <f>SUMIFS(СВЦЭМ!$C$34:$C$777,СВЦЭМ!$A$34:$A$777,$A15,СВЦЭМ!$B$34:$B$777,Y$11)+'СЕТ СН'!$F$9+СВЦЭМ!$D$10+'СЕТ СН'!$F$6-'СЕТ СН'!$F$19</f>
        <v>968.60855636999986</v>
      </c>
    </row>
    <row r="16" spans="1:27" ht="15.75" x14ac:dyDescent="0.2">
      <c r="A16" s="35">
        <f t="shared" si="0"/>
        <v>43409</v>
      </c>
      <c r="B16" s="36">
        <f>SUMIFS(СВЦЭМ!$C$34:$C$777,СВЦЭМ!$A$34:$A$777,$A16,СВЦЭМ!$B$34:$B$777,B$11)+'СЕТ СН'!$F$9+СВЦЭМ!$D$10+'СЕТ СН'!$F$6-'СЕТ СН'!$F$19</f>
        <v>1097.81651769</v>
      </c>
      <c r="C16" s="36">
        <f>SUMIFS(СВЦЭМ!$C$34:$C$777,СВЦЭМ!$A$34:$A$777,$A16,СВЦЭМ!$B$34:$B$777,C$11)+'СЕТ СН'!$F$9+СВЦЭМ!$D$10+'СЕТ СН'!$F$6-'СЕТ СН'!$F$19</f>
        <v>1208.04819144</v>
      </c>
      <c r="D16" s="36">
        <f>SUMIFS(СВЦЭМ!$C$34:$C$777,СВЦЭМ!$A$34:$A$777,$A16,СВЦЭМ!$B$34:$B$777,D$11)+'СЕТ СН'!$F$9+СВЦЭМ!$D$10+'СЕТ СН'!$F$6-'СЕТ СН'!$F$19</f>
        <v>1309.2641815700001</v>
      </c>
      <c r="E16" s="36">
        <f>SUMIFS(СВЦЭМ!$C$34:$C$777,СВЦЭМ!$A$34:$A$777,$A16,СВЦЭМ!$B$34:$B$777,E$11)+'СЕТ СН'!$F$9+СВЦЭМ!$D$10+'СЕТ СН'!$F$6-'СЕТ СН'!$F$19</f>
        <v>1340.31343173</v>
      </c>
      <c r="F16" s="36">
        <f>SUMIFS(СВЦЭМ!$C$34:$C$777,СВЦЭМ!$A$34:$A$777,$A16,СВЦЭМ!$B$34:$B$777,F$11)+'СЕТ СН'!$F$9+СВЦЭМ!$D$10+'СЕТ СН'!$F$6-'СЕТ СН'!$F$19</f>
        <v>1326.13170373</v>
      </c>
      <c r="G16" s="36">
        <f>SUMIFS(СВЦЭМ!$C$34:$C$777,СВЦЭМ!$A$34:$A$777,$A16,СВЦЭМ!$B$34:$B$777,G$11)+'СЕТ СН'!$F$9+СВЦЭМ!$D$10+'СЕТ СН'!$F$6-'СЕТ СН'!$F$19</f>
        <v>1309.16206311</v>
      </c>
      <c r="H16" s="36">
        <f>SUMIFS(СВЦЭМ!$C$34:$C$777,СВЦЭМ!$A$34:$A$777,$A16,СВЦЭМ!$B$34:$B$777,H$11)+'СЕТ СН'!$F$9+СВЦЭМ!$D$10+'СЕТ СН'!$F$6-'СЕТ СН'!$F$19</f>
        <v>1283.5867213700001</v>
      </c>
      <c r="I16" s="36">
        <f>SUMIFS(СВЦЭМ!$C$34:$C$777,СВЦЭМ!$A$34:$A$777,$A16,СВЦЭМ!$B$34:$B$777,I$11)+'СЕТ СН'!$F$9+СВЦЭМ!$D$10+'СЕТ СН'!$F$6-'СЕТ СН'!$F$19</f>
        <v>1225.0510456899999</v>
      </c>
      <c r="J16" s="36">
        <f>SUMIFS(СВЦЭМ!$C$34:$C$777,СВЦЭМ!$A$34:$A$777,$A16,СВЦЭМ!$B$34:$B$777,J$11)+'СЕТ СН'!$F$9+СВЦЭМ!$D$10+'СЕТ СН'!$F$6-'СЕТ СН'!$F$19</f>
        <v>1170.37702225</v>
      </c>
      <c r="K16" s="36">
        <f>SUMIFS(СВЦЭМ!$C$34:$C$777,СВЦЭМ!$A$34:$A$777,$A16,СВЦЭМ!$B$34:$B$777,K$11)+'СЕТ СН'!$F$9+СВЦЭМ!$D$10+'СЕТ СН'!$F$6-'СЕТ СН'!$F$19</f>
        <v>1128.0263279799999</v>
      </c>
      <c r="L16" s="36">
        <f>SUMIFS(СВЦЭМ!$C$34:$C$777,СВЦЭМ!$A$34:$A$777,$A16,СВЦЭМ!$B$34:$B$777,L$11)+'СЕТ СН'!$F$9+СВЦЭМ!$D$10+'СЕТ СН'!$F$6-'СЕТ СН'!$F$19</f>
        <v>1115.62416173</v>
      </c>
      <c r="M16" s="36">
        <f>SUMIFS(СВЦЭМ!$C$34:$C$777,СВЦЭМ!$A$34:$A$777,$A16,СВЦЭМ!$B$34:$B$777,M$11)+'СЕТ СН'!$F$9+СВЦЭМ!$D$10+'СЕТ СН'!$F$6-'СЕТ СН'!$F$19</f>
        <v>1098.55434786</v>
      </c>
      <c r="N16" s="36">
        <f>SUMIFS(СВЦЭМ!$C$34:$C$777,СВЦЭМ!$A$34:$A$777,$A16,СВЦЭМ!$B$34:$B$777,N$11)+'СЕТ СН'!$F$9+СВЦЭМ!$D$10+'СЕТ СН'!$F$6-'СЕТ СН'!$F$19</f>
        <v>1068.05018948</v>
      </c>
      <c r="O16" s="36">
        <f>SUMIFS(СВЦЭМ!$C$34:$C$777,СВЦЭМ!$A$34:$A$777,$A16,СВЦЭМ!$B$34:$B$777,O$11)+'СЕТ СН'!$F$9+СВЦЭМ!$D$10+'СЕТ СН'!$F$6-'СЕТ СН'!$F$19</f>
        <v>1038.36933993</v>
      </c>
      <c r="P16" s="36">
        <f>SUMIFS(СВЦЭМ!$C$34:$C$777,СВЦЭМ!$A$34:$A$777,$A16,СВЦЭМ!$B$34:$B$777,P$11)+'СЕТ СН'!$F$9+СВЦЭМ!$D$10+'СЕТ СН'!$F$6-'СЕТ СН'!$F$19</f>
        <v>975.97460655999998</v>
      </c>
      <c r="Q16" s="36">
        <f>SUMIFS(СВЦЭМ!$C$34:$C$777,СВЦЭМ!$A$34:$A$777,$A16,СВЦЭМ!$B$34:$B$777,Q$11)+'СЕТ СН'!$F$9+СВЦЭМ!$D$10+'СЕТ СН'!$F$6-'СЕТ СН'!$F$19</f>
        <v>961.5719789499999</v>
      </c>
      <c r="R16" s="36">
        <f>SUMIFS(СВЦЭМ!$C$34:$C$777,СВЦЭМ!$A$34:$A$777,$A16,СВЦЭМ!$B$34:$B$777,R$11)+'СЕТ СН'!$F$9+СВЦЭМ!$D$10+'СЕТ СН'!$F$6-'СЕТ СН'!$F$19</f>
        <v>947.11312782000005</v>
      </c>
      <c r="S16" s="36">
        <f>SUMIFS(СВЦЭМ!$C$34:$C$777,СВЦЭМ!$A$34:$A$777,$A16,СВЦЭМ!$B$34:$B$777,S$11)+'СЕТ СН'!$F$9+СВЦЭМ!$D$10+'СЕТ СН'!$F$6-'СЕТ СН'!$F$19</f>
        <v>918.12496801999987</v>
      </c>
      <c r="T16" s="36">
        <f>SUMIFS(СВЦЭМ!$C$34:$C$777,СВЦЭМ!$A$34:$A$777,$A16,СВЦЭМ!$B$34:$B$777,T$11)+'СЕТ СН'!$F$9+СВЦЭМ!$D$10+'СЕТ СН'!$F$6-'СЕТ СН'!$F$19</f>
        <v>873.36599307999995</v>
      </c>
      <c r="U16" s="36">
        <f>SUMIFS(СВЦЭМ!$C$34:$C$777,СВЦЭМ!$A$34:$A$777,$A16,СВЦЭМ!$B$34:$B$777,U$11)+'СЕТ СН'!$F$9+СВЦЭМ!$D$10+'СЕТ СН'!$F$6-'СЕТ СН'!$F$19</f>
        <v>876.77356272999987</v>
      </c>
      <c r="V16" s="36">
        <f>SUMIFS(СВЦЭМ!$C$34:$C$777,СВЦЭМ!$A$34:$A$777,$A16,СВЦЭМ!$B$34:$B$777,V$11)+'СЕТ СН'!$F$9+СВЦЭМ!$D$10+'СЕТ СН'!$F$6-'СЕТ СН'!$F$19</f>
        <v>886.32944428999986</v>
      </c>
      <c r="W16" s="36">
        <f>SUMIFS(СВЦЭМ!$C$34:$C$777,СВЦЭМ!$A$34:$A$777,$A16,СВЦЭМ!$B$34:$B$777,W$11)+'СЕТ СН'!$F$9+СВЦЭМ!$D$10+'СЕТ СН'!$F$6-'СЕТ СН'!$F$19</f>
        <v>901.66947144000005</v>
      </c>
      <c r="X16" s="36">
        <f>SUMIFS(СВЦЭМ!$C$34:$C$777,СВЦЭМ!$A$34:$A$777,$A16,СВЦЭМ!$B$34:$B$777,X$11)+'СЕТ СН'!$F$9+СВЦЭМ!$D$10+'СЕТ СН'!$F$6-'СЕТ СН'!$F$19</f>
        <v>918.73843183999998</v>
      </c>
      <c r="Y16" s="36">
        <f>SUMIFS(СВЦЭМ!$C$34:$C$777,СВЦЭМ!$A$34:$A$777,$A16,СВЦЭМ!$B$34:$B$777,Y$11)+'СЕТ СН'!$F$9+СВЦЭМ!$D$10+'СЕТ СН'!$F$6-'СЕТ СН'!$F$19</f>
        <v>1027.8845283599999</v>
      </c>
    </row>
    <row r="17" spans="1:25" ht="15.75" x14ac:dyDescent="0.2">
      <c r="A17" s="35">
        <f t="shared" si="0"/>
        <v>43410</v>
      </c>
      <c r="B17" s="36">
        <f>SUMIFS(СВЦЭМ!$C$34:$C$777,СВЦЭМ!$A$34:$A$777,$A17,СВЦЭМ!$B$34:$B$777,B$11)+'СЕТ СН'!$F$9+СВЦЭМ!$D$10+'СЕТ СН'!$F$6-'СЕТ СН'!$F$19</f>
        <v>1155.66719324</v>
      </c>
      <c r="C17" s="36">
        <f>SUMIFS(СВЦЭМ!$C$34:$C$777,СВЦЭМ!$A$34:$A$777,$A17,СВЦЭМ!$B$34:$B$777,C$11)+'СЕТ СН'!$F$9+СВЦЭМ!$D$10+'СЕТ СН'!$F$6-'СЕТ СН'!$F$19</f>
        <v>1244.4812830599999</v>
      </c>
      <c r="D17" s="36">
        <f>SUMIFS(СВЦЭМ!$C$34:$C$777,СВЦЭМ!$A$34:$A$777,$A17,СВЦЭМ!$B$34:$B$777,D$11)+'СЕТ СН'!$F$9+СВЦЭМ!$D$10+'СЕТ СН'!$F$6-'СЕТ СН'!$F$19</f>
        <v>1299.24669324</v>
      </c>
      <c r="E17" s="36">
        <f>SUMIFS(СВЦЭМ!$C$34:$C$777,СВЦЭМ!$A$34:$A$777,$A17,СВЦЭМ!$B$34:$B$777,E$11)+'СЕТ СН'!$F$9+СВЦЭМ!$D$10+'СЕТ СН'!$F$6-'СЕТ СН'!$F$19</f>
        <v>1306.4772516800001</v>
      </c>
      <c r="F17" s="36">
        <f>SUMIFS(СВЦЭМ!$C$34:$C$777,СВЦЭМ!$A$34:$A$777,$A17,СВЦЭМ!$B$34:$B$777,F$11)+'СЕТ СН'!$F$9+СВЦЭМ!$D$10+'СЕТ СН'!$F$6-'СЕТ СН'!$F$19</f>
        <v>1295.1808336900001</v>
      </c>
      <c r="G17" s="36">
        <f>SUMIFS(СВЦЭМ!$C$34:$C$777,СВЦЭМ!$A$34:$A$777,$A17,СВЦЭМ!$B$34:$B$777,G$11)+'СЕТ СН'!$F$9+СВЦЭМ!$D$10+'СЕТ СН'!$F$6-'СЕТ СН'!$F$19</f>
        <v>1283.4545868499999</v>
      </c>
      <c r="H17" s="36">
        <f>SUMIFS(СВЦЭМ!$C$34:$C$777,СВЦЭМ!$A$34:$A$777,$A17,СВЦЭМ!$B$34:$B$777,H$11)+'СЕТ СН'!$F$9+СВЦЭМ!$D$10+'СЕТ СН'!$F$6-'СЕТ СН'!$F$19</f>
        <v>1247.9491652300001</v>
      </c>
      <c r="I17" s="36">
        <f>SUMIFS(СВЦЭМ!$C$34:$C$777,СВЦЭМ!$A$34:$A$777,$A17,СВЦЭМ!$B$34:$B$777,I$11)+'СЕТ СН'!$F$9+СВЦЭМ!$D$10+'СЕТ СН'!$F$6-'СЕТ СН'!$F$19</f>
        <v>1155.70830727</v>
      </c>
      <c r="J17" s="36">
        <f>SUMIFS(СВЦЭМ!$C$34:$C$777,СВЦЭМ!$A$34:$A$777,$A17,СВЦЭМ!$B$34:$B$777,J$11)+'СЕТ СН'!$F$9+СВЦЭМ!$D$10+'СЕТ СН'!$F$6-'СЕТ СН'!$F$19</f>
        <v>1118.9373800199999</v>
      </c>
      <c r="K17" s="36">
        <f>SUMIFS(СВЦЭМ!$C$34:$C$777,СВЦЭМ!$A$34:$A$777,$A17,СВЦЭМ!$B$34:$B$777,K$11)+'СЕТ СН'!$F$9+СВЦЭМ!$D$10+'СЕТ СН'!$F$6-'СЕТ СН'!$F$19</f>
        <v>1130.95952683</v>
      </c>
      <c r="L17" s="36">
        <f>SUMIFS(СВЦЭМ!$C$34:$C$777,СВЦЭМ!$A$34:$A$777,$A17,СВЦЭМ!$B$34:$B$777,L$11)+'СЕТ СН'!$F$9+СВЦЭМ!$D$10+'СЕТ СН'!$F$6-'СЕТ СН'!$F$19</f>
        <v>1142.9285605600001</v>
      </c>
      <c r="M17" s="36">
        <f>SUMIFS(СВЦЭМ!$C$34:$C$777,СВЦЭМ!$A$34:$A$777,$A17,СВЦЭМ!$B$34:$B$777,M$11)+'СЕТ СН'!$F$9+СВЦЭМ!$D$10+'СЕТ СН'!$F$6-'СЕТ СН'!$F$19</f>
        <v>1122.95806537</v>
      </c>
      <c r="N17" s="36">
        <f>SUMIFS(СВЦЭМ!$C$34:$C$777,СВЦЭМ!$A$34:$A$777,$A17,СВЦЭМ!$B$34:$B$777,N$11)+'СЕТ СН'!$F$9+СВЦЭМ!$D$10+'СЕТ СН'!$F$6-'СЕТ СН'!$F$19</f>
        <v>1084.27730853</v>
      </c>
      <c r="O17" s="36">
        <f>SUMIFS(СВЦЭМ!$C$34:$C$777,СВЦЭМ!$A$34:$A$777,$A17,СВЦЭМ!$B$34:$B$777,O$11)+'СЕТ СН'!$F$9+СВЦЭМ!$D$10+'СЕТ СН'!$F$6-'СЕТ СН'!$F$19</f>
        <v>1040.2122755400001</v>
      </c>
      <c r="P17" s="36">
        <f>SUMIFS(СВЦЭМ!$C$34:$C$777,СВЦЭМ!$A$34:$A$777,$A17,СВЦЭМ!$B$34:$B$777,P$11)+'СЕТ СН'!$F$9+СВЦЭМ!$D$10+'СЕТ СН'!$F$6-'СЕТ СН'!$F$19</f>
        <v>974.08784646000004</v>
      </c>
      <c r="Q17" s="36">
        <f>SUMIFS(СВЦЭМ!$C$34:$C$777,СВЦЭМ!$A$34:$A$777,$A17,СВЦЭМ!$B$34:$B$777,Q$11)+'СЕТ СН'!$F$9+СВЦЭМ!$D$10+'СЕТ СН'!$F$6-'СЕТ СН'!$F$19</f>
        <v>952.5250747099999</v>
      </c>
      <c r="R17" s="36">
        <f>SUMIFS(СВЦЭМ!$C$34:$C$777,СВЦЭМ!$A$34:$A$777,$A17,СВЦЭМ!$B$34:$B$777,R$11)+'СЕТ СН'!$F$9+СВЦЭМ!$D$10+'СЕТ СН'!$F$6-'СЕТ СН'!$F$19</f>
        <v>954.89284512999984</v>
      </c>
      <c r="S17" s="36">
        <f>SUMIFS(СВЦЭМ!$C$34:$C$777,СВЦЭМ!$A$34:$A$777,$A17,СВЦЭМ!$B$34:$B$777,S$11)+'СЕТ СН'!$F$9+СВЦЭМ!$D$10+'СЕТ СН'!$F$6-'СЕТ СН'!$F$19</f>
        <v>944.99725984999986</v>
      </c>
      <c r="T17" s="36">
        <f>SUMIFS(СВЦЭМ!$C$34:$C$777,СВЦЭМ!$A$34:$A$777,$A17,СВЦЭМ!$B$34:$B$777,T$11)+'СЕТ СН'!$F$9+СВЦЭМ!$D$10+'СЕТ СН'!$F$6-'СЕТ СН'!$F$19</f>
        <v>919.96563158000004</v>
      </c>
      <c r="U17" s="36">
        <f>SUMIFS(СВЦЭМ!$C$34:$C$777,СВЦЭМ!$A$34:$A$777,$A17,СВЦЭМ!$B$34:$B$777,U$11)+'СЕТ СН'!$F$9+СВЦЭМ!$D$10+'СЕТ СН'!$F$6-'СЕТ СН'!$F$19</f>
        <v>928.59691744999986</v>
      </c>
      <c r="V17" s="36">
        <f>SUMIFS(СВЦЭМ!$C$34:$C$777,СВЦЭМ!$A$34:$A$777,$A17,СВЦЭМ!$B$34:$B$777,V$11)+'СЕТ СН'!$F$9+СВЦЭМ!$D$10+'СЕТ СН'!$F$6-'СЕТ СН'!$F$19</f>
        <v>942.64986486999987</v>
      </c>
      <c r="W17" s="36">
        <f>SUMIFS(СВЦЭМ!$C$34:$C$777,СВЦЭМ!$A$34:$A$777,$A17,СВЦЭМ!$B$34:$B$777,W$11)+'СЕТ СН'!$F$9+СВЦЭМ!$D$10+'СЕТ СН'!$F$6-'СЕТ СН'!$F$19</f>
        <v>951.29249851999998</v>
      </c>
      <c r="X17" s="36">
        <f>SUMIFS(СВЦЭМ!$C$34:$C$777,СВЦЭМ!$A$34:$A$777,$A17,СВЦЭМ!$B$34:$B$777,X$11)+'СЕТ СН'!$F$9+СВЦЭМ!$D$10+'СЕТ СН'!$F$6-'СЕТ СН'!$F$19</f>
        <v>967.19969925999999</v>
      </c>
      <c r="Y17" s="36">
        <f>SUMIFS(СВЦЭМ!$C$34:$C$777,СВЦЭМ!$A$34:$A$777,$A17,СВЦЭМ!$B$34:$B$777,Y$11)+'СЕТ СН'!$F$9+СВЦЭМ!$D$10+'СЕТ СН'!$F$6-'СЕТ СН'!$F$19</f>
        <v>1066.45676665</v>
      </c>
    </row>
    <row r="18" spans="1:25" ht="15.75" x14ac:dyDescent="0.2">
      <c r="A18" s="35">
        <f t="shared" si="0"/>
        <v>43411</v>
      </c>
      <c r="B18" s="36">
        <f>SUMIFS(СВЦЭМ!$C$34:$C$777,СВЦЭМ!$A$34:$A$777,$A18,СВЦЭМ!$B$34:$B$777,B$11)+'СЕТ СН'!$F$9+СВЦЭМ!$D$10+'СЕТ СН'!$F$6-'СЕТ СН'!$F$19</f>
        <v>1198.4917909000001</v>
      </c>
      <c r="C18" s="36">
        <f>SUMIFS(СВЦЭМ!$C$34:$C$777,СВЦЭМ!$A$34:$A$777,$A18,СВЦЭМ!$B$34:$B$777,C$11)+'СЕТ СН'!$F$9+СВЦЭМ!$D$10+'СЕТ СН'!$F$6-'СЕТ СН'!$F$19</f>
        <v>1282.7481362799999</v>
      </c>
      <c r="D18" s="36">
        <f>SUMIFS(СВЦЭМ!$C$34:$C$777,СВЦЭМ!$A$34:$A$777,$A18,СВЦЭМ!$B$34:$B$777,D$11)+'СЕТ СН'!$F$9+СВЦЭМ!$D$10+'СЕТ СН'!$F$6-'СЕТ СН'!$F$19</f>
        <v>1360.53892002</v>
      </c>
      <c r="E18" s="36">
        <f>SUMIFS(СВЦЭМ!$C$34:$C$777,СВЦЭМ!$A$34:$A$777,$A18,СВЦЭМ!$B$34:$B$777,E$11)+'СЕТ СН'!$F$9+СВЦЭМ!$D$10+'СЕТ СН'!$F$6-'СЕТ СН'!$F$19</f>
        <v>1361.2308269499999</v>
      </c>
      <c r="F18" s="36">
        <f>SUMIFS(СВЦЭМ!$C$34:$C$777,СВЦЭМ!$A$34:$A$777,$A18,СВЦЭМ!$B$34:$B$777,F$11)+'СЕТ СН'!$F$9+СВЦЭМ!$D$10+'СЕТ СН'!$F$6-'СЕТ СН'!$F$19</f>
        <v>1357.1962174800001</v>
      </c>
      <c r="G18" s="36">
        <f>SUMIFS(СВЦЭМ!$C$34:$C$777,СВЦЭМ!$A$34:$A$777,$A18,СВЦЭМ!$B$34:$B$777,G$11)+'СЕТ СН'!$F$9+СВЦЭМ!$D$10+'СЕТ СН'!$F$6-'СЕТ СН'!$F$19</f>
        <v>1333.4107365699999</v>
      </c>
      <c r="H18" s="36">
        <f>SUMIFS(СВЦЭМ!$C$34:$C$777,СВЦЭМ!$A$34:$A$777,$A18,СВЦЭМ!$B$34:$B$777,H$11)+'СЕТ СН'!$F$9+СВЦЭМ!$D$10+'СЕТ СН'!$F$6-'СЕТ СН'!$F$19</f>
        <v>1273.8036387300001</v>
      </c>
      <c r="I18" s="36">
        <f>SUMIFS(СВЦЭМ!$C$34:$C$777,СВЦЭМ!$A$34:$A$777,$A18,СВЦЭМ!$B$34:$B$777,I$11)+'СЕТ СН'!$F$9+СВЦЭМ!$D$10+'СЕТ СН'!$F$6-'СЕТ СН'!$F$19</f>
        <v>1187.9132306900001</v>
      </c>
      <c r="J18" s="36">
        <f>SUMIFS(СВЦЭМ!$C$34:$C$777,СВЦЭМ!$A$34:$A$777,$A18,СВЦЭМ!$B$34:$B$777,J$11)+'СЕТ СН'!$F$9+СВЦЭМ!$D$10+'СЕТ СН'!$F$6-'СЕТ СН'!$F$19</f>
        <v>1153.59681258</v>
      </c>
      <c r="K18" s="36">
        <f>SUMIFS(СВЦЭМ!$C$34:$C$777,СВЦЭМ!$A$34:$A$777,$A18,СВЦЭМ!$B$34:$B$777,K$11)+'СЕТ СН'!$F$9+СВЦЭМ!$D$10+'СЕТ СН'!$F$6-'СЕТ СН'!$F$19</f>
        <v>1140.51318135</v>
      </c>
      <c r="L18" s="36">
        <f>SUMIFS(СВЦЭМ!$C$34:$C$777,СВЦЭМ!$A$34:$A$777,$A18,СВЦЭМ!$B$34:$B$777,L$11)+'СЕТ СН'!$F$9+СВЦЭМ!$D$10+'СЕТ СН'!$F$6-'СЕТ СН'!$F$19</f>
        <v>1136.7901103199999</v>
      </c>
      <c r="M18" s="36">
        <f>SUMIFS(СВЦЭМ!$C$34:$C$777,СВЦЭМ!$A$34:$A$777,$A18,СВЦЭМ!$B$34:$B$777,M$11)+'СЕТ СН'!$F$9+СВЦЭМ!$D$10+'СЕТ СН'!$F$6-'СЕТ СН'!$F$19</f>
        <v>1143.2248360999999</v>
      </c>
      <c r="N18" s="36">
        <f>SUMIFS(СВЦЭМ!$C$34:$C$777,СВЦЭМ!$A$34:$A$777,$A18,СВЦЭМ!$B$34:$B$777,N$11)+'СЕТ СН'!$F$9+СВЦЭМ!$D$10+'СЕТ СН'!$F$6-'СЕТ СН'!$F$19</f>
        <v>1115.1152207999999</v>
      </c>
      <c r="O18" s="36">
        <f>SUMIFS(СВЦЭМ!$C$34:$C$777,СВЦЭМ!$A$34:$A$777,$A18,СВЦЭМ!$B$34:$B$777,O$11)+'СЕТ СН'!$F$9+СВЦЭМ!$D$10+'СЕТ СН'!$F$6-'СЕТ СН'!$F$19</f>
        <v>1062.9669203999999</v>
      </c>
      <c r="P18" s="36">
        <f>SUMIFS(СВЦЭМ!$C$34:$C$777,СВЦЭМ!$A$34:$A$777,$A18,СВЦЭМ!$B$34:$B$777,P$11)+'СЕТ СН'!$F$9+СВЦЭМ!$D$10+'СЕТ СН'!$F$6-'СЕТ СН'!$F$19</f>
        <v>991.77537157999996</v>
      </c>
      <c r="Q18" s="36">
        <f>SUMIFS(СВЦЭМ!$C$34:$C$777,СВЦЭМ!$A$34:$A$777,$A18,СВЦЭМ!$B$34:$B$777,Q$11)+'СЕТ СН'!$F$9+СВЦЭМ!$D$10+'СЕТ СН'!$F$6-'СЕТ СН'!$F$19</f>
        <v>970.33452491000003</v>
      </c>
      <c r="R18" s="36">
        <f>SUMIFS(СВЦЭМ!$C$34:$C$777,СВЦЭМ!$A$34:$A$777,$A18,СВЦЭМ!$B$34:$B$777,R$11)+'СЕТ СН'!$F$9+СВЦЭМ!$D$10+'СЕТ СН'!$F$6-'СЕТ СН'!$F$19</f>
        <v>969.19677598999988</v>
      </c>
      <c r="S18" s="36">
        <f>SUMIFS(СВЦЭМ!$C$34:$C$777,СВЦЭМ!$A$34:$A$777,$A18,СВЦЭМ!$B$34:$B$777,S$11)+'СЕТ СН'!$F$9+СВЦЭМ!$D$10+'СЕТ СН'!$F$6-'СЕТ СН'!$F$19</f>
        <v>970.37982173</v>
      </c>
      <c r="T18" s="36">
        <f>SUMIFS(СВЦЭМ!$C$34:$C$777,СВЦЭМ!$A$34:$A$777,$A18,СВЦЭМ!$B$34:$B$777,T$11)+'СЕТ СН'!$F$9+СВЦЭМ!$D$10+'СЕТ СН'!$F$6-'СЕТ СН'!$F$19</f>
        <v>940.8513012599999</v>
      </c>
      <c r="U18" s="36">
        <f>SUMIFS(СВЦЭМ!$C$34:$C$777,СВЦЭМ!$A$34:$A$777,$A18,СВЦЭМ!$B$34:$B$777,U$11)+'СЕТ СН'!$F$9+СВЦЭМ!$D$10+'СЕТ СН'!$F$6-'СЕТ СН'!$F$19</f>
        <v>949.84143778999987</v>
      </c>
      <c r="V18" s="36">
        <f>SUMIFS(СВЦЭМ!$C$34:$C$777,СВЦЭМ!$A$34:$A$777,$A18,СВЦЭМ!$B$34:$B$777,V$11)+'СЕТ СН'!$F$9+СВЦЭМ!$D$10+'СЕТ СН'!$F$6-'СЕТ СН'!$F$19</f>
        <v>950.02610607999986</v>
      </c>
      <c r="W18" s="36">
        <f>SUMIFS(СВЦЭМ!$C$34:$C$777,СВЦЭМ!$A$34:$A$777,$A18,СВЦЭМ!$B$34:$B$777,W$11)+'СЕТ СН'!$F$9+СВЦЭМ!$D$10+'СЕТ СН'!$F$6-'СЕТ СН'!$F$19</f>
        <v>957.71872635999989</v>
      </c>
      <c r="X18" s="36">
        <f>SUMIFS(СВЦЭМ!$C$34:$C$777,СВЦЭМ!$A$34:$A$777,$A18,СВЦЭМ!$B$34:$B$777,X$11)+'СЕТ СН'!$F$9+СВЦЭМ!$D$10+'СЕТ СН'!$F$6-'СЕТ СН'!$F$19</f>
        <v>964.23458789999995</v>
      </c>
      <c r="Y18" s="36">
        <f>SUMIFS(СВЦЭМ!$C$34:$C$777,СВЦЭМ!$A$34:$A$777,$A18,СВЦЭМ!$B$34:$B$777,Y$11)+'СЕТ СН'!$F$9+СВЦЭМ!$D$10+'СЕТ СН'!$F$6-'СЕТ СН'!$F$19</f>
        <v>1059.3278439999999</v>
      </c>
    </row>
    <row r="19" spans="1:25" ht="15.75" x14ac:dyDescent="0.2">
      <c r="A19" s="35">
        <f t="shared" si="0"/>
        <v>43412</v>
      </c>
      <c r="B19" s="36">
        <f>SUMIFS(СВЦЭМ!$C$34:$C$777,СВЦЭМ!$A$34:$A$777,$A19,СВЦЭМ!$B$34:$B$777,B$11)+'СЕТ СН'!$F$9+СВЦЭМ!$D$10+'СЕТ СН'!$F$6-'СЕТ СН'!$F$19</f>
        <v>1175.64971608</v>
      </c>
      <c r="C19" s="36">
        <f>SUMIFS(СВЦЭМ!$C$34:$C$777,СВЦЭМ!$A$34:$A$777,$A19,СВЦЭМ!$B$34:$B$777,C$11)+'СЕТ СН'!$F$9+СВЦЭМ!$D$10+'СЕТ СН'!$F$6-'СЕТ СН'!$F$19</f>
        <v>1281.3572176600001</v>
      </c>
      <c r="D19" s="36">
        <f>SUMIFS(СВЦЭМ!$C$34:$C$777,СВЦЭМ!$A$34:$A$777,$A19,СВЦЭМ!$B$34:$B$777,D$11)+'СЕТ СН'!$F$9+СВЦЭМ!$D$10+'СЕТ СН'!$F$6-'СЕТ СН'!$F$19</f>
        <v>1321.80374198</v>
      </c>
      <c r="E19" s="36">
        <f>SUMIFS(СВЦЭМ!$C$34:$C$777,СВЦЭМ!$A$34:$A$777,$A19,СВЦЭМ!$B$34:$B$777,E$11)+'СЕТ СН'!$F$9+СВЦЭМ!$D$10+'СЕТ СН'!$F$6-'СЕТ СН'!$F$19</f>
        <v>1317.3251928300001</v>
      </c>
      <c r="F19" s="36">
        <f>SUMIFS(СВЦЭМ!$C$34:$C$777,СВЦЭМ!$A$34:$A$777,$A19,СВЦЭМ!$B$34:$B$777,F$11)+'СЕТ СН'!$F$9+СВЦЭМ!$D$10+'СЕТ СН'!$F$6-'СЕТ СН'!$F$19</f>
        <v>1318.3640066200001</v>
      </c>
      <c r="G19" s="36">
        <f>SUMIFS(СВЦЭМ!$C$34:$C$777,СВЦЭМ!$A$34:$A$777,$A19,СВЦЭМ!$B$34:$B$777,G$11)+'СЕТ СН'!$F$9+СВЦЭМ!$D$10+'СЕТ СН'!$F$6-'СЕТ СН'!$F$19</f>
        <v>1319.2195262099999</v>
      </c>
      <c r="H19" s="36">
        <f>SUMIFS(СВЦЭМ!$C$34:$C$777,СВЦЭМ!$A$34:$A$777,$A19,СВЦЭМ!$B$34:$B$777,H$11)+'СЕТ СН'!$F$9+СВЦЭМ!$D$10+'СЕТ СН'!$F$6-'СЕТ СН'!$F$19</f>
        <v>1250.6187670700001</v>
      </c>
      <c r="I19" s="36">
        <f>SUMIFS(СВЦЭМ!$C$34:$C$777,СВЦЭМ!$A$34:$A$777,$A19,СВЦЭМ!$B$34:$B$777,I$11)+'СЕТ СН'!$F$9+СВЦЭМ!$D$10+'СЕТ СН'!$F$6-'СЕТ СН'!$F$19</f>
        <v>1145.0098209099999</v>
      </c>
      <c r="J19" s="36">
        <f>SUMIFS(СВЦЭМ!$C$34:$C$777,СВЦЭМ!$A$34:$A$777,$A19,СВЦЭМ!$B$34:$B$777,J$11)+'СЕТ СН'!$F$9+СВЦЭМ!$D$10+'СЕТ СН'!$F$6-'СЕТ СН'!$F$19</f>
        <v>1128.1483622399999</v>
      </c>
      <c r="K19" s="36">
        <f>SUMIFS(СВЦЭМ!$C$34:$C$777,СВЦЭМ!$A$34:$A$777,$A19,СВЦЭМ!$B$34:$B$777,K$11)+'СЕТ СН'!$F$9+СВЦЭМ!$D$10+'СЕТ СН'!$F$6-'СЕТ СН'!$F$19</f>
        <v>1119.83836432</v>
      </c>
      <c r="L19" s="36">
        <f>SUMIFS(СВЦЭМ!$C$34:$C$777,СВЦЭМ!$A$34:$A$777,$A19,СВЦЭМ!$B$34:$B$777,L$11)+'СЕТ СН'!$F$9+СВЦЭМ!$D$10+'СЕТ СН'!$F$6-'СЕТ СН'!$F$19</f>
        <v>1117.56095314</v>
      </c>
      <c r="M19" s="36">
        <f>SUMIFS(СВЦЭМ!$C$34:$C$777,СВЦЭМ!$A$34:$A$777,$A19,СВЦЭМ!$B$34:$B$777,M$11)+'СЕТ СН'!$F$9+СВЦЭМ!$D$10+'СЕТ СН'!$F$6-'СЕТ СН'!$F$19</f>
        <v>1121.60324681</v>
      </c>
      <c r="N19" s="36">
        <f>SUMIFS(СВЦЭМ!$C$34:$C$777,СВЦЭМ!$A$34:$A$777,$A19,СВЦЭМ!$B$34:$B$777,N$11)+'СЕТ СН'!$F$9+СВЦЭМ!$D$10+'СЕТ СН'!$F$6-'СЕТ СН'!$F$19</f>
        <v>1097.9078116399999</v>
      </c>
      <c r="O19" s="36">
        <f>SUMIFS(СВЦЭМ!$C$34:$C$777,СВЦЭМ!$A$34:$A$777,$A19,СВЦЭМ!$B$34:$B$777,O$11)+'СЕТ СН'!$F$9+СВЦЭМ!$D$10+'СЕТ СН'!$F$6-'СЕТ СН'!$F$19</f>
        <v>1031.8975542199998</v>
      </c>
      <c r="P19" s="36">
        <f>SUMIFS(СВЦЭМ!$C$34:$C$777,СВЦЭМ!$A$34:$A$777,$A19,СВЦЭМ!$B$34:$B$777,P$11)+'СЕТ СН'!$F$9+СВЦЭМ!$D$10+'СЕТ СН'!$F$6-'СЕТ СН'!$F$19</f>
        <v>971.86267329999987</v>
      </c>
      <c r="Q19" s="36">
        <f>SUMIFS(СВЦЭМ!$C$34:$C$777,СВЦЭМ!$A$34:$A$777,$A19,СВЦЭМ!$B$34:$B$777,Q$11)+'СЕТ СН'!$F$9+СВЦЭМ!$D$10+'СЕТ СН'!$F$6-'СЕТ СН'!$F$19</f>
        <v>962.09537580999995</v>
      </c>
      <c r="R19" s="36">
        <f>SUMIFS(СВЦЭМ!$C$34:$C$777,СВЦЭМ!$A$34:$A$777,$A19,СВЦЭМ!$B$34:$B$777,R$11)+'СЕТ СН'!$F$9+СВЦЭМ!$D$10+'СЕТ СН'!$F$6-'СЕТ СН'!$F$19</f>
        <v>966.47625511999991</v>
      </c>
      <c r="S19" s="36">
        <f>SUMIFS(СВЦЭМ!$C$34:$C$777,СВЦЭМ!$A$34:$A$777,$A19,СВЦЭМ!$B$34:$B$777,S$11)+'СЕТ СН'!$F$9+СВЦЭМ!$D$10+'СЕТ СН'!$F$6-'СЕТ СН'!$F$19</f>
        <v>955.36879737000004</v>
      </c>
      <c r="T19" s="36">
        <f>SUMIFS(СВЦЭМ!$C$34:$C$777,СВЦЭМ!$A$34:$A$777,$A19,СВЦЭМ!$B$34:$B$777,T$11)+'СЕТ СН'!$F$9+СВЦЭМ!$D$10+'СЕТ СН'!$F$6-'СЕТ СН'!$F$19</f>
        <v>921.50471229999994</v>
      </c>
      <c r="U19" s="36">
        <f>SUMIFS(СВЦЭМ!$C$34:$C$777,СВЦЭМ!$A$34:$A$777,$A19,СВЦЭМ!$B$34:$B$777,U$11)+'СЕТ СН'!$F$9+СВЦЭМ!$D$10+'СЕТ СН'!$F$6-'СЕТ СН'!$F$19</f>
        <v>940.31480624000005</v>
      </c>
      <c r="V19" s="36">
        <f>SUMIFS(СВЦЭМ!$C$34:$C$777,СВЦЭМ!$A$34:$A$777,$A19,СВЦЭМ!$B$34:$B$777,V$11)+'СЕТ СН'!$F$9+СВЦЭМ!$D$10+'СЕТ СН'!$F$6-'СЕТ СН'!$F$19</f>
        <v>950.41066699999988</v>
      </c>
      <c r="W19" s="36">
        <f>SUMIFS(СВЦЭМ!$C$34:$C$777,СВЦЭМ!$A$34:$A$777,$A19,СВЦЭМ!$B$34:$B$777,W$11)+'СЕТ СН'!$F$9+СВЦЭМ!$D$10+'СЕТ СН'!$F$6-'СЕТ СН'!$F$19</f>
        <v>949.36835415999985</v>
      </c>
      <c r="X19" s="36">
        <f>SUMIFS(СВЦЭМ!$C$34:$C$777,СВЦЭМ!$A$34:$A$777,$A19,СВЦЭМ!$B$34:$B$777,X$11)+'СЕТ СН'!$F$9+СВЦЭМ!$D$10+'СЕТ СН'!$F$6-'СЕТ СН'!$F$19</f>
        <v>971.26486509000006</v>
      </c>
      <c r="Y19" s="36">
        <f>SUMIFS(СВЦЭМ!$C$34:$C$777,СВЦЭМ!$A$34:$A$777,$A19,СВЦЭМ!$B$34:$B$777,Y$11)+'СЕТ СН'!$F$9+СВЦЭМ!$D$10+'СЕТ СН'!$F$6-'СЕТ СН'!$F$19</f>
        <v>1076.9783388599999</v>
      </c>
    </row>
    <row r="20" spans="1:25" ht="15.75" x14ac:dyDescent="0.2">
      <c r="A20" s="35">
        <f t="shared" si="0"/>
        <v>43413</v>
      </c>
      <c r="B20" s="36">
        <f>SUMIFS(СВЦЭМ!$C$34:$C$777,СВЦЭМ!$A$34:$A$777,$A20,СВЦЭМ!$B$34:$B$777,B$11)+'СЕТ СН'!$F$9+СВЦЭМ!$D$10+'СЕТ СН'!$F$6-'СЕТ СН'!$F$19</f>
        <v>1190.0169808400001</v>
      </c>
      <c r="C20" s="36">
        <f>SUMIFS(СВЦЭМ!$C$34:$C$777,СВЦЭМ!$A$34:$A$777,$A20,СВЦЭМ!$B$34:$B$777,C$11)+'СЕТ СН'!$F$9+СВЦЭМ!$D$10+'СЕТ СН'!$F$6-'СЕТ СН'!$F$19</f>
        <v>1257.11239834</v>
      </c>
      <c r="D20" s="36">
        <f>SUMIFS(СВЦЭМ!$C$34:$C$777,СВЦЭМ!$A$34:$A$777,$A20,СВЦЭМ!$B$34:$B$777,D$11)+'СЕТ СН'!$F$9+СВЦЭМ!$D$10+'СЕТ СН'!$F$6-'СЕТ СН'!$F$19</f>
        <v>1335.54981505</v>
      </c>
      <c r="E20" s="36">
        <f>SUMIFS(СВЦЭМ!$C$34:$C$777,СВЦЭМ!$A$34:$A$777,$A20,СВЦЭМ!$B$34:$B$777,E$11)+'СЕТ СН'!$F$9+СВЦЭМ!$D$10+'СЕТ СН'!$F$6-'СЕТ СН'!$F$19</f>
        <v>1346.9647835799999</v>
      </c>
      <c r="F20" s="36">
        <f>SUMIFS(СВЦЭМ!$C$34:$C$777,СВЦЭМ!$A$34:$A$777,$A20,СВЦЭМ!$B$34:$B$777,F$11)+'СЕТ СН'!$F$9+СВЦЭМ!$D$10+'СЕТ СН'!$F$6-'СЕТ СН'!$F$19</f>
        <v>1330.6835210300001</v>
      </c>
      <c r="G20" s="36">
        <f>SUMIFS(СВЦЭМ!$C$34:$C$777,СВЦЭМ!$A$34:$A$777,$A20,СВЦЭМ!$B$34:$B$777,G$11)+'СЕТ СН'!$F$9+СВЦЭМ!$D$10+'СЕТ СН'!$F$6-'СЕТ СН'!$F$19</f>
        <v>1307.1193517199999</v>
      </c>
      <c r="H20" s="36">
        <f>SUMIFS(СВЦЭМ!$C$34:$C$777,СВЦЭМ!$A$34:$A$777,$A20,СВЦЭМ!$B$34:$B$777,H$11)+'СЕТ СН'!$F$9+СВЦЭМ!$D$10+'СЕТ СН'!$F$6-'СЕТ СН'!$F$19</f>
        <v>1246.66043962</v>
      </c>
      <c r="I20" s="36">
        <f>SUMIFS(СВЦЭМ!$C$34:$C$777,СВЦЭМ!$A$34:$A$777,$A20,СВЦЭМ!$B$34:$B$777,I$11)+'СЕТ СН'!$F$9+СВЦЭМ!$D$10+'СЕТ СН'!$F$6-'СЕТ СН'!$F$19</f>
        <v>1168.1567774499999</v>
      </c>
      <c r="J20" s="36">
        <f>SUMIFS(СВЦЭМ!$C$34:$C$777,СВЦЭМ!$A$34:$A$777,$A20,СВЦЭМ!$B$34:$B$777,J$11)+'СЕТ СН'!$F$9+СВЦЭМ!$D$10+'СЕТ СН'!$F$6-'СЕТ СН'!$F$19</f>
        <v>1149.6327878899999</v>
      </c>
      <c r="K20" s="36">
        <f>SUMIFS(СВЦЭМ!$C$34:$C$777,СВЦЭМ!$A$34:$A$777,$A20,СВЦЭМ!$B$34:$B$777,K$11)+'СЕТ СН'!$F$9+СВЦЭМ!$D$10+'СЕТ СН'!$F$6-'СЕТ СН'!$F$19</f>
        <v>1141.31081124</v>
      </c>
      <c r="L20" s="36">
        <f>SUMIFS(СВЦЭМ!$C$34:$C$777,СВЦЭМ!$A$34:$A$777,$A20,СВЦЭМ!$B$34:$B$777,L$11)+'СЕТ СН'!$F$9+СВЦЭМ!$D$10+'СЕТ СН'!$F$6-'СЕТ СН'!$F$19</f>
        <v>1129.5343323</v>
      </c>
      <c r="M20" s="36">
        <f>SUMIFS(СВЦЭМ!$C$34:$C$777,СВЦЭМ!$A$34:$A$777,$A20,СВЦЭМ!$B$34:$B$777,M$11)+'СЕТ СН'!$F$9+СВЦЭМ!$D$10+'СЕТ СН'!$F$6-'СЕТ СН'!$F$19</f>
        <v>1117.25570034</v>
      </c>
      <c r="N20" s="36">
        <f>SUMIFS(СВЦЭМ!$C$34:$C$777,СВЦЭМ!$A$34:$A$777,$A20,СВЦЭМ!$B$34:$B$777,N$11)+'СЕТ СН'!$F$9+СВЦЭМ!$D$10+'СЕТ СН'!$F$6-'СЕТ СН'!$F$19</f>
        <v>1071.83351457</v>
      </c>
      <c r="O20" s="36">
        <f>SUMIFS(СВЦЭМ!$C$34:$C$777,СВЦЭМ!$A$34:$A$777,$A20,СВЦЭМ!$B$34:$B$777,O$11)+'СЕТ СН'!$F$9+СВЦЭМ!$D$10+'СЕТ СН'!$F$6-'СЕТ СН'!$F$19</f>
        <v>1009.2022907799999</v>
      </c>
      <c r="P20" s="36">
        <f>SUMIFS(СВЦЭМ!$C$34:$C$777,СВЦЭМ!$A$34:$A$777,$A20,СВЦЭМ!$B$34:$B$777,P$11)+'СЕТ СН'!$F$9+СВЦЭМ!$D$10+'СЕТ СН'!$F$6-'СЕТ СН'!$F$19</f>
        <v>943.69987128999992</v>
      </c>
      <c r="Q20" s="36">
        <f>SUMIFS(СВЦЭМ!$C$34:$C$777,СВЦЭМ!$A$34:$A$777,$A20,СВЦЭМ!$B$34:$B$777,Q$11)+'СЕТ СН'!$F$9+СВЦЭМ!$D$10+'СЕТ СН'!$F$6-'СЕТ СН'!$F$19</f>
        <v>933.99312426999995</v>
      </c>
      <c r="R20" s="36">
        <f>SUMIFS(СВЦЭМ!$C$34:$C$777,СВЦЭМ!$A$34:$A$777,$A20,СВЦЭМ!$B$34:$B$777,R$11)+'СЕТ СН'!$F$9+СВЦЭМ!$D$10+'СЕТ СН'!$F$6-'СЕТ СН'!$F$19</f>
        <v>936.35280381999996</v>
      </c>
      <c r="S20" s="36">
        <f>SUMIFS(СВЦЭМ!$C$34:$C$777,СВЦЭМ!$A$34:$A$777,$A20,СВЦЭМ!$B$34:$B$777,S$11)+'СЕТ СН'!$F$9+СВЦЭМ!$D$10+'СЕТ СН'!$F$6-'СЕТ СН'!$F$19</f>
        <v>925.69422289999989</v>
      </c>
      <c r="T20" s="36">
        <f>SUMIFS(СВЦЭМ!$C$34:$C$777,СВЦЭМ!$A$34:$A$777,$A20,СВЦЭМ!$B$34:$B$777,T$11)+'СЕТ СН'!$F$9+СВЦЭМ!$D$10+'СЕТ СН'!$F$6-'СЕТ СН'!$F$19</f>
        <v>922.59341784999992</v>
      </c>
      <c r="U20" s="36">
        <f>SUMIFS(СВЦЭМ!$C$34:$C$777,СВЦЭМ!$A$34:$A$777,$A20,СВЦЭМ!$B$34:$B$777,U$11)+'СЕТ СН'!$F$9+СВЦЭМ!$D$10+'СЕТ СН'!$F$6-'СЕТ СН'!$F$19</f>
        <v>927.82586633999995</v>
      </c>
      <c r="V20" s="36">
        <f>SUMIFS(СВЦЭМ!$C$34:$C$777,СВЦЭМ!$A$34:$A$777,$A20,СВЦЭМ!$B$34:$B$777,V$11)+'СЕТ СН'!$F$9+СВЦЭМ!$D$10+'СЕТ СН'!$F$6-'СЕТ СН'!$F$19</f>
        <v>926.08082627999988</v>
      </c>
      <c r="W20" s="36">
        <f>SUMIFS(СВЦЭМ!$C$34:$C$777,СВЦЭМ!$A$34:$A$777,$A20,СВЦЭМ!$B$34:$B$777,W$11)+'СЕТ СН'!$F$9+СВЦЭМ!$D$10+'СЕТ СН'!$F$6-'СЕТ СН'!$F$19</f>
        <v>934.32660166000005</v>
      </c>
      <c r="X20" s="36">
        <f>SUMIFS(СВЦЭМ!$C$34:$C$777,СВЦЭМ!$A$34:$A$777,$A20,СВЦЭМ!$B$34:$B$777,X$11)+'СЕТ СН'!$F$9+СВЦЭМ!$D$10+'СЕТ СН'!$F$6-'СЕТ СН'!$F$19</f>
        <v>943.24734594000006</v>
      </c>
      <c r="Y20" s="36">
        <f>SUMIFS(СВЦЭМ!$C$34:$C$777,СВЦЭМ!$A$34:$A$777,$A20,СВЦЭМ!$B$34:$B$777,Y$11)+'СЕТ СН'!$F$9+СВЦЭМ!$D$10+'СЕТ СН'!$F$6-'СЕТ СН'!$F$19</f>
        <v>1040.3709163999999</v>
      </c>
    </row>
    <row r="21" spans="1:25" ht="15.75" x14ac:dyDescent="0.2">
      <c r="A21" s="35">
        <f t="shared" si="0"/>
        <v>43414</v>
      </c>
      <c r="B21" s="36">
        <f>SUMIFS(СВЦЭМ!$C$34:$C$777,СВЦЭМ!$A$34:$A$777,$A21,СВЦЭМ!$B$34:$B$777,B$11)+'СЕТ СН'!$F$9+СВЦЭМ!$D$10+'СЕТ СН'!$F$6-'СЕТ СН'!$F$19</f>
        <v>1113.05101375</v>
      </c>
      <c r="C21" s="36">
        <f>SUMIFS(СВЦЭМ!$C$34:$C$777,СВЦЭМ!$A$34:$A$777,$A21,СВЦЭМ!$B$34:$B$777,C$11)+'СЕТ СН'!$F$9+СВЦЭМ!$D$10+'СЕТ СН'!$F$6-'СЕТ СН'!$F$19</f>
        <v>1190.7024888000001</v>
      </c>
      <c r="D21" s="36">
        <f>SUMIFS(СВЦЭМ!$C$34:$C$777,СВЦЭМ!$A$34:$A$777,$A21,СВЦЭМ!$B$34:$B$777,D$11)+'СЕТ СН'!$F$9+СВЦЭМ!$D$10+'СЕТ СН'!$F$6-'СЕТ СН'!$F$19</f>
        <v>1221.48846589</v>
      </c>
      <c r="E21" s="36">
        <f>SUMIFS(СВЦЭМ!$C$34:$C$777,СВЦЭМ!$A$34:$A$777,$A21,СВЦЭМ!$B$34:$B$777,E$11)+'СЕТ СН'!$F$9+СВЦЭМ!$D$10+'СЕТ СН'!$F$6-'СЕТ СН'!$F$19</f>
        <v>1264.3688581199999</v>
      </c>
      <c r="F21" s="36">
        <f>SUMIFS(СВЦЭМ!$C$34:$C$777,СВЦЭМ!$A$34:$A$777,$A21,СВЦЭМ!$B$34:$B$777,F$11)+'СЕТ СН'!$F$9+СВЦЭМ!$D$10+'СЕТ СН'!$F$6-'СЕТ СН'!$F$19</f>
        <v>1262.39939082</v>
      </c>
      <c r="G21" s="36">
        <f>SUMIFS(СВЦЭМ!$C$34:$C$777,СВЦЭМ!$A$34:$A$777,$A21,СВЦЭМ!$B$34:$B$777,G$11)+'СЕТ СН'!$F$9+СВЦЭМ!$D$10+'СЕТ СН'!$F$6-'СЕТ СН'!$F$19</f>
        <v>1240.5187026900001</v>
      </c>
      <c r="H21" s="36">
        <f>SUMIFS(СВЦЭМ!$C$34:$C$777,СВЦЭМ!$A$34:$A$777,$A21,СВЦЭМ!$B$34:$B$777,H$11)+'СЕТ СН'!$F$9+СВЦЭМ!$D$10+'СЕТ СН'!$F$6-'СЕТ СН'!$F$19</f>
        <v>1189.96799485</v>
      </c>
      <c r="I21" s="36">
        <f>SUMIFS(СВЦЭМ!$C$34:$C$777,СВЦЭМ!$A$34:$A$777,$A21,СВЦЭМ!$B$34:$B$777,I$11)+'СЕТ СН'!$F$9+СВЦЭМ!$D$10+'СЕТ СН'!$F$6-'СЕТ СН'!$F$19</f>
        <v>1129.27292343</v>
      </c>
      <c r="J21" s="36">
        <f>SUMIFS(СВЦЭМ!$C$34:$C$777,СВЦЭМ!$A$34:$A$777,$A21,СВЦЭМ!$B$34:$B$777,J$11)+'СЕТ СН'!$F$9+СВЦЭМ!$D$10+'СЕТ СН'!$F$6-'СЕТ СН'!$F$19</f>
        <v>1073.7319675199999</v>
      </c>
      <c r="K21" s="36">
        <f>SUMIFS(СВЦЭМ!$C$34:$C$777,СВЦЭМ!$A$34:$A$777,$A21,СВЦЭМ!$B$34:$B$777,K$11)+'СЕТ СН'!$F$9+СВЦЭМ!$D$10+'СЕТ СН'!$F$6-'СЕТ СН'!$F$19</f>
        <v>1060.3822132400001</v>
      </c>
      <c r="L21" s="36">
        <f>SUMIFS(СВЦЭМ!$C$34:$C$777,СВЦЭМ!$A$34:$A$777,$A21,СВЦЭМ!$B$34:$B$777,L$11)+'СЕТ СН'!$F$9+СВЦЭМ!$D$10+'СЕТ СН'!$F$6-'СЕТ СН'!$F$19</f>
        <v>1070.86192751</v>
      </c>
      <c r="M21" s="36">
        <f>SUMIFS(СВЦЭМ!$C$34:$C$777,СВЦЭМ!$A$34:$A$777,$A21,СВЦЭМ!$B$34:$B$777,M$11)+'СЕТ СН'!$F$9+СВЦЭМ!$D$10+'СЕТ СН'!$F$6-'СЕТ СН'!$F$19</f>
        <v>1060.61063605</v>
      </c>
      <c r="N21" s="36">
        <f>SUMIFS(СВЦЭМ!$C$34:$C$777,СВЦЭМ!$A$34:$A$777,$A21,СВЦЭМ!$B$34:$B$777,N$11)+'СЕТ СН'!$F$9+СВЦЭМ!$D$10+'СЕТ СН'!$F$6-'СЕТ СН'!$F$19</f>
        <v>1029.34063808</v>
      </c>
      <c r="O21" s="36">
        <f>SUMIFS(СВЦЭМ!$C$34:$C$777,СВЦЭМ!$A$34:$A$777,$A21,СВЦЭМ!$B$34:$B$777,O$11)+'СЕТ СН'!$F$9+СВЦЭМ!$D$10+'СЕТ СН'!$F$6-'СЕТ СН'!$F$19</f>
        <v>991.56471646</v>
      </c>
      <c r="P21" s="36">
        <f>SUMIFS(СВЦЭМ!$C$34:$C$777,СВЦЭМ!$A$34:$A$777,$A21,СВЦЭМ!$B$34:$B$777,P$11)+'СЕТ СН'!$F$9+СВЦЭМ!$D$10+'СЕТ СН'!$F$6-'СЕТ СН'!$F$19</f>
        <v>927.59829773999991</v>
      </c>
      <c r="Q21" s="36">
        <f>SUMIFS(СВЦЭМ!$C$34:$C$777,СВЦЭМ!$A$34:$A$777,$A21,СВЦЭМ!$B$34:$B$777,Q$11)+'СЕТ СН'!$F$9+СВЦЭМ!$D$10+'СЕТ СН'!$F$6-'СЕТ СН'!$F$19</f>
        <v>916.99994237999999</v>
      </c>
      <c r="R21" s="36">
        <f>SUMIFS(СВЦЭМ!$C$34:$C$777,СВЦЭМ!$A$34:$A$777,$A21,СВЦЭМ!$B$34:$B$777,R$11)+'СЕТ СН'!$F$9+СВЦЭМ!$D$10+'СЕТ СН'!$F$6-'СЕТ СН'!$F$19</f>
        <v>904.75929236000002</v>
      </c>
      <c r="S21" s="36">
        <f>SUMIFS(СВЦЭМ!$C$34:$C$777,СВЦЭМ!$A$34:$A$777,$A21,СВЦЭМ!$B$34:$B$777,S$11)+'СЕТ СН'!$F$9+СВЦЭМ!$D$10+'СЕТ СН'!$F$6-'СЕТ СН'!$F$19</f>
        <v>876.59935045999987</v>
      </c>
      <c r="T21" s="36">
        <f>SUMIFS(СВЦЭМ!$C$34:$C$777,СВЦЭМ!$A$34:$A$777,$A21,СВЦЭМ!$B$34:$B$777,T$11)+'СЕТ СН'!$F$9+СВЦЭМ!$D$10+'СЕТ СН'!$F$6-'СЕТ СН'!$F$19</f>
        <v>840.46892683999999</v>
      </c>
      <c r="U21" s="36">
        <f>SUMIFS(СВЦЭМ!$C$34:$C$777,СВЦЭМ!$A$34:$A$777,$A21,СВЦЭМ!$B$34:$B$777,U$11)+'СЕТ СН'!$F$9+СВЦЭМ!$D$10+'СЕТ СН'!$F$6-'СЕТ СН'!$F$19</f>
        <v>842.53914568000005</v>
      </c>
      <c r="V21" s="36">
        <f>SUMIFS(СВЦЭМ!$C$34:$C$777,СВЦЭМ!$A$34:$A$777,$A21,СВЦЭМ!$B$34:$B$777,V$11)+'СЕТ СН'!$F$9+СВЦЭМ!$D$10+'СЕТ СН'!$F$6-'СЕТ СН'!$F$19</f>
        <v>858.62676201999989</v>
      </c>
      <c r="W21" s="36">
        <f>SUMIFS(СВЦЭМ!$C$34:$C$777,СВЦЭМ!$A$34:$A$777,$A21,СВЦЭМ!$B$34:$B$777,W$11)+'СЕТ СН'!$F$9+СВЦЭМ!$D$10+'СЕТ СН'!$F$6-'СЕТ СН'!$F$19</f>
        <v>881.17670788999999</v>
      </c>
      <c r="X21" s="36">
        <f>SUMIFS(СВЦЭМ!$C$34:$C$777,СВЦЭМ!$A$34:$A$777,$A21,СВЦЭМ!$B$34:$B$777,X$11)+'СЕТ СН'!$F$9+СВЦЭМ!$D$10+'СЕТ СН'!$F$6-'СЕТ СН'!$F$19</f>
        <v>911.69557764000001</v>
      </c>
      <c r="Y21" s="36">
        <f>SUMIFS(СВЦЭМ!$C$34:$C$777,СВЦЭМ!$A$34:$A$777,$A21,СВЦЭМ!$B$34:$B$777,Y$11)+'СЕТ СН'!$F$9+СВЦЭМ!$D$10+'СЕТ СН'!$F$6-'СЕТ СН'!$F$19</f>
        <v>1017.54060577</v>
      </c>
    </row>
    <row r="22" spans="1:25" ht="15.75" x14ac:dyDescent="0.2">
      <c r="A22" s="35">
        <f t="shared" si="0"/>
        <v>43415</v>
      </c>
      <c r="B22" s="36">
        <f>SUMIFS(СВЦЭМ!$C$34:$C$777,СВЦЭМ!$A$34:$A$777,$A22,СВЦЭМ!$B$34:$B$777,B$11)+'СЕТ СН'!$F$9+СВЦЭМ!$D$10+'СЕТ СН'!$F$6-'СЕТ СН'!$F$19</f>
        <v>1086.4764030700001</v>
      </c>
      <c r="C22" s="36">
        <f>SUMIFS(СВЦЭМ!$C$34:$C$777,СВЦЭМ!$A$34:$A$777,$A22,СВЦЭМ!$B$34:$B$777,C$11)+'СЕТ СН'!$F$9+СВЦЭМ!$D$10+'СЕТ СН'!$F$6-'СЕТ СН'!$F$19</f>
        <v>1176.1681573999999</v>
      </c>
      <c r="D22" s="36">
        <f>SUMIFS(СВЦЭМ!$C$34:$C$777,СВЦЭМ!$A$34:$A$777,$A22,СВЦЭМ!$B$34:$B$777,D$11)+'СЕТ СН'!$F$9+СВЦЭМ!$D$10+'СЕТ СН'!$F$6-'СЕТ СН'!$F$19</f>
        <v>1228.5477057999999</v>
      </c>
      <c r="E22" s="36">
        <f>SUMIFS(СВЦЭМ!$C$34:$C$777,СВЦЭМ!$A$34:$A$777,$A22,СВЦЭМ!$B$34:$B$777,E$11)+'СЕТ СН'!$F$9+СВЦЭМ!$D$10+'СЕТ СН'!$F$6-'СЕТ СН'!$F$19</f>
        <v>1224.2769886200001</v>
      </c>
      <c r="F22" s="36">
        <f>SUMIFS(СВЦЭМ!$C$34:$C$777,СВЦЭМ!$A$34:$A$777,$A22,СВЦЭМ!$B$34:$B$777,F$11)+'СЕТ СН'!$F$9+СВЦЭМ!$D$10+'СЕТ СН'!$F$6-'СЕТ СН'!$F$19</f>
        <v>1221.5000794600001</v>
      </c>
      <c r="G22" s="36">
        <f>SUMIFS(СВЦЭМ!$C$34:$C$777,СВЦЭМ!$A$34:$A$777,$A22,СВЦЭМ!$B$34:$B$777,G$11)+'СЕТ СН'!$F$9+СВЦЭМ!$D$10+'СЕТ СН'!$F$6-'СЕТ СН'!$F$19</f>
        <v>1211.31333341</v>
      </c>
      <c r="H22" s="36">
        <f>SUMIFS(СВЦЭМ!$C$34:$C$777,СВЦЭМ!$A$34:$A$777,$A22,СВЦЭМ!$B$34:$B$777,H$11)+'СЕТ СН'!$F$9+СВЦЭМ!$D$10+'СЕТ СН'!$F$6-'СЕТ СН'!$F$19</f>
        <v>1198.9478582900001</v>
      </c>
      <c r="I22" s="36">
        <f>SUMIFS(СВЦЭМ!$C$34:$C$777,СВЦЭМ!$A$34:$A$777,$A22,СВЦЭМ!$B$34:$B$777,I$11)+'СЕТ СН'!$F$9+СВЦЭМ!$D$10+'СЕТ СН'!$F$6-'СЕТ СН'!$F$19</f>
        <v>1165.7955227699999</v>
      </c>
      <c r="J22" s="36">
        <f>SUMIFS(СВЦЭМ!$C$34:$C$777,СВЦЭМ!$A$34:$A$777,$A22,СВЦЭМ!$B$34:$B$777,J$11)+'СЕТ СН'!$F$9+СВЦЭМ!$D$10+'СЕТ СН'!$F$6-'СЕТ СН'!$F$19</f>
        <v>1117.21987296</v>
      </c>
      <c r="K22" s="36">
        <f>SUMIFS(СВЦЭМ!$C$34:$C$777,СВЦЭМ!$A$34:$A$777,$A22,СВЦЭМ!$B$34:$B$777,K$11)+'СЕТ СН'!$F$9+СВЦЭМ!$D$10+'СЕТ СН'!$F$6-'СЕТ СН'!$F$19</f>
        <v>1088.56451907</v>
      </c>
      <c r="L22" s="36">
        <f>SUMIFS(СВЦЭМ!$C$34:$C$777,СВЦЭМ!$A$34:$A$777,$A22,СВЦЭМ!$B$34:$B$777,L$11)+'СЕТ СН'!$F$9+СВЦЭМ!$D$10+'СЕТ СН'!$F$6-'СЕТ СН'!$F$19</f>
        <v>1075.22428874</v>
      </c>
      <c r="M22" s="36">
        <f>SUMIFS(СВЦЭМ!$C$34:$C$777,СВЦЭМ!$A$34:$A$777,$A22,СВЦЭМ!$B$34:$B$777,M$11)+'СЕТ СН'!$F$9+СВЦЭМ!$D$10+'СЕТ СН'!$F$6-'СЕТ СН'!$F$19</f>
        <v>1076.2870051699999</v>
      </c>
      <c r="N22" s="36">
        <f>SUMIFS(СВЦЭМ!$C$34:$C$777,СВЦЭМ!$A$34:$A$777,$A22,СВЦЭМ!$B$34:$B$777,N$11)+'СЕТ СН'!$F$9+СВЦЭМ!$D$10+'СЕТ СН'!$F$6-'СЕТ СН'!$F$19</f>
        <v>1050.2375950799999</v>
      </c>
      <c r="O22" s="36">
        <f>SUMIFS(СВЦЭМ!$C$34:$C$777,СВЦЭМ!$A$34:$A$777,$A22,СВЦЭМ!$B$34:$B$777,O$11)+'СЕТ СН'!$F$9+СВЦЭМ!$D$10+'СЕТ СН'!$F$6-'СЕТ СН'!$F$19</f>
        <v>993.14512760999992</v>
      </c>
      <c r="P22" s="36">
        <f>SUMIFS(СВЦЭМ!$C$34:$C$777,СВЦЭМ!$A$34:$A$777,$A22,СВЦЭМ!$B$34:$B$777,P$11)+'СЕТ СН'!$F$9+СВЦЭМ!$D$10+'СЕТ СН'!$F$6-'СЕТ СН'!$F$19</f>
        <v>935.67645715999993</v>
      </c>
      <c r="Q22" s="36">
        <f>SUMIFS(СВЦЭМ!$C$34:$C$777,СВЦЭМ!$A$34:$A$777,$A22,СВЦЭМ!$B$34:$B$777,Q$11)+'СЕТ СН'!$F$9+СВЦЭМ!$D$10+'СЕТ СН'!$F$6-'СЕТ СН'!$F$19</f>
        <v>924.00087011999995</v>
      </c>
      <c r="R22" s="36">
        <f>SUMIFS(СВЦЭМ!$C$34:$C$777,СВЦЭМ!$A$34:$A$777,$A22,СВЦЭМ!$B$34:$B$777,R$11)+'СЕТ СН'!$F$9+СВЦЭМ!$D$10+'СЕТ СН'!$F$6-'СЕТ СН'!$F$19</f>
        <v>913.91083908999985</v>
      </c>
      <c r="S22" s="36">
        <f>SUMIFS(СВЦЭМ!$C$34:$C$777,СВЦЭМ!$A$34:$A$777,$A22,СВЦЭМ!$B$34:$B$777,S$11)+'СЕТ СН'!$F$9+СВЦЭМ!$D$10+'СЕТ СН'!$F$6-'СЕТ СН'!$F$19</f>
        <v>881.78092620999996</v>
      </c>
      <c r="T22" s="36">
        <f>SUMIFS(СВЦЭМ!$C$34:$C$777,СВЦЭМ!$A$34:$A$777,$A22,СВЦЭМ!$B$34:$B$777,T$11)+'СЕТ СН'!$F$9+СВЦЭМ!$D$10+'СЕТ СН'!$F$6-'СЕТ СН'!$F$19</f>
        <v>850.09357920000002</v>
      </c>
      <c r="U22" s="36">
        <f>SUMIFS(СВЦЭМ!$C$34:$C$777,СВЦЭМ!$A$34:$A$777,$A22,СВЦЭМ!$B$34:$B$777,U$11)+'СЕТ СН'!$F$9+СВЦЭМ!$D$10+'СЕТ СН'!$F$6-'СЕТ СН'!$F$19</f>
        <v>849.12642873000004</v>
      </c>
      <c r="V22" s="36">
        <f>SUMIFS(СВЦЭМ!$C$34:$C$777,СВЦЭМ!$A$34:$A$777,$A22,СВЦЭМ!$B$34:$B$777,V$11)+'СЕТ СН'!$F$9+СВЦЭМ!$D$10+'СЕТ СН'!$F$6-'СЕТ СН'!$F$19</f>
        <v>868.02054803999999</v>
      </c>
      <c r="W22" s="36">
        <f>SUMIFS(СВЦЭМ!$C$34:$C$777,СВЦЭМ!$A$34:$A$777,$A22,СВЦЭМ!$B$34:$B$777,W$11)+'СЕТ СН'!$F$9+СВЦЭМ!$D$10+'СЕТ СН'!$F$6-'СЕТ СН'!$F$19</f>
        <v>892.89426748999995</v>
      </c>
      <c r="X22" s="36">
        <f>SUMIFS(СВЦЭМ!$C$34:$C$777,СВЦЭМ!$A$34:$A$777,$A22,СВЦЭМ!$B$34:$B$777,X$11)+'СЕТ СН'!$F$9+СВЦЭМ!$D$10+'СЕТ СН'!$F$6-'СЕТ СН'!$F$19</f>
        <v>917.20827422000002</v>
      </c>
      <c r="Y22" s="36">
        <f>SUMIFS(СВЦЭМ!$C$34:$C$777,СВЦЭМ!$A$34:$A$777,$A22,СВЦЭМ!$B$34:$B$777,Y$11)+'СЕТ СН'!$F$9+СВЦЭМ!$D$10+'СЕТ СН'!$F$6-'СЕТ СН'!$F$19</f>
        <v>1017.1009186700001</v>
      </c>
    </row>
    <row r="23" spans="1:25" ht="15.75" x14ac:dyDescent="0.2">
      <c r="A23" s="35">
        <f t="shared" si="0"/>
        <v>43416</v>
      </c>
      <c r="B23" s="36">
        <f>SUMIFS(СВЦЭМ!$C$34:$C$777,СВЦЭМ!$A$34:$A$777,$A23,СВЦЭМ!$B$34:$B$777,B$11)+'СЕТ СН'!$F$9+СВЦЭМ!$D$10+'СЕТ СН'!$F$6-'СЕТ СН'!$F$19</f>
        <v>1083.9927130999999</v>
      </c>
      <c r="C23" s="36">
        <f>SUMIFS(СВЦЭМ!$C$34:$C$777,СВЦЭМ!$A$34:$A$777,$A23,СВЦЭМ!$B$34:$B$777,C$11)+'СЕТ СН'!$F$9+СВЦЭМ!$D$10+'СЕТ СН'!$F$6-'СЕТ СН'!$F$19</f>
        <v>1178.8863856099999</v>
      </c>
      <c r="D23" s="36">
        <f>SUMIFS(СВЦЭМ!$C$34:$C$777,СВЦЭМ!$A$34:$A$777,$A23,СВЦЭМ!$B$34:$B$777,D$11)+'СЕТ СН'!$F$9+СВЦЭМ!$D$10+'СЕТ СН'!$F$6-'СЕТ СН'!$F$19</f>
        <v>1241.03930676</v>
      </c>
      <c r="E23" s="36">
        <f>SUMIFS(СВЦЭМ!$C$34:$C$777,СВЦЭМ!$A$34:$A$777,$A23,СВЦЭМ!$B$34:$B$777,E$11)+'СЕТ СН'!$F$9+СВЦЭМ!$D$10+'СЕТ СН'!$F$6-'СЕТ СН'!$F$19</f>
        <v>1238.19437883</v>
      </c>
      <c r="F23" s="36">
        <f>SUMIFS(СВЦЭМ!$C$34:$C$777,СВЦЭМ!$A$34:$A$777,$A23,СВЦЭМ!$B$34:$B$777,F$11)+'СЕТ СН'!$F$9+СВЦЭМ!$D$10+'СЕТ СН'!$F$6-'СЕТ СН'!$F$19</f>
        <v>1235.9425605500001</v>
      </c>
      <c r="G23" s="36">
        <f>SUMIFS(СВЦЭМ!$C$34:$C$777,СВЦЭМ!$A$34:$A$777,$A23,СВЦЭМ!$B$34:$B$777,G$11)+'СЕТ СН'!$F$9+СВЦЭМ!$D$10+'СЕТ СН'!$F$6-'СЕТ СН'!$F$19</f>
        <v>1234.5259150700001</v>
      </c>
      <c r="H23" s="36">
        <f>SUMIFS(СВЦЭМ!$C$34:$C$777,СВЦЭМ!$A$34:$A$777,$A23,СВЦЭМ!$B$34:$B$777,H$11)+'СЕТ СН'!$F$9+СВЦЭМ!$D$10+'СЕТ СН'!$F$6-'СЕТ СН'!$F$19</f>
        <v>1194.1105593300001</v>
      </c>
      <c r="I23" s="36">
        <f>SUMIFS(СВЦЭМ!$C$34:$C$777,СВЦЭМ!$A$34:$A$777,$A23,СВЦЭМ!$B$34:$B$777,I$11)+'СЕТ СН'!$F$9+СВЦЭМ!$D$10+'СЕТ СН'!$F$6-'СЕТ СН'!$F$19</f>
        <v>1137.5547273299999</v>
      </c>
      <c r="J23" s="36">
        <f>SUMIFS(СВЦЭМ!$C$34:$C$777,СВЦЭМ!$A$34:$A$777,$A23,СВЦЭМ!$B$34:$B$777,J$11)+'СЕТ СН'!$F$9+СВЦЭМ!$D$10+'СЕТ СН'!$F$6-'СЕТ СН'!$F$19</f>
        <v>1100.0853094699999</v>
      </c>
      <c r="K23" s="36">
        <f>SUMIFS(СВЦЭМ!$C$34:$C$777,СВЦЭМ!$A$34:$A$777,$A23,СВЦЭМ!$B$34:$B$777,K$11)+'СЕТ СН'!$F$9+СВЦЭМ!$D$10+'СЕТ СН'!$F$6-'СЕТ СН'!$F$19</f>
        <v>1098.6635221399999</v>
      </c>
      <c r="L23" s="36">
        <f>SUMIFS(СВЦЭМ!$C$34:$C$777,СВЦЭМ!$A$34:$A$777,$A23,СВЦЭМ!$B$34:$B$777,L$11)+'СЕТ СН'!$F$9+СВЦЭМ!$D$10+'СЕТ СН'!$F$6-'СЕТ СН'!$F$19</f>
        <v>1088.40389048</v>
      </c>
      <c r="M23" s="36">
        <f>SUMIFS(СВЦЭМ!$C$34:$C$777,СВЦЭМ!$A$34:$A$777,$A23,СВЦЭМ!$B$34:$B$777,M$11)+'СЕТ СН'!$F$9+СВЦЭМ!$D$10+'СЕТ СН'!$F$6-'СЕТ СН'!$F$19</f>
        <v>1084.5961459499999</v>
      </c>
      <c r="N23" s="36">
        <f>SUMIFS(СВЦЭМ!$C$34:$C$777,СВЦЭМ!$A$34:$A$777,$A23,СВЦЭМ!$B$34:$B$777,N$11)+'СЕТ СН'!$F$9+СВЦЭМ!$D$10+'СЕТ СН'!$F$6-'СЕТ СН'!$F$19</f>
        <v>1054.1592449099999</v>
      </c>
      <c r="O23" s="36">
        <f>SUMIFS(СВЦЭМ!$C$34:$C$777,СВЦЭМ!$A$34:$A$777,$A23,СВЦЭМ!$B$34:$B$777,O$11)+'СЕТ СН'!$F$9+СВЦЭМ!$D$10+'СЕТ СН'!$F$6-'СЕТ СН'!$F$19</f>
        <v>1012.2749592799998</v>
      </c>
      <c r="P23" s="36">
        <f>SUMIFS(СВЦЭМ!$C$34:$C$777,СВЦЭМ!$A$34:$A$777,$A23,СВЦЭМ!$B$34:$B$777,P$11)+'СЕТ СН'!$F$9+СВЦЭМ!$D$10+'СЕТ СН'!$F$6-'СЕТ СН'!$F$19</f>
        <v>943.91545077000001</v>
      </c>
      <c r="Q23" s="36">
        <f>SUMIFS(СВЦЭМ!$C$34:$C$777,СВЦЭМ!$A$34:$A$777,$A23,СВЦЭМ!$B$34:$B$777,Q$11)+'СЕТ СН'!$F$9+СВЦЭМ!$D$10+'СЕТ СН'!$F$6-'СЕТ СН'!$F$19</f>
        <v>933.60108887999991</v>
      </c>
      <c r="R23" s="36">
        <f>SUMIFS(СВЦЭМ!$C$34:$C$777,СВЦЭМ!$A$34:$A$777,$A23,СВЦЭМ!$B$34:$B$777,R$11)+'СЕТ СН'!$F$9+СВЦЭМ!$D$10+'СЕТ СН'!$F$6-'СЕТ СН'!$F$19</f>
        <v>922.12135897999997</v>
      </c>
      <c r="S23" s="36">
        <f>SUMIFS(СВЦЭМ!$C$34:$C$777,СВЦЭМ!$A$34:$A$777,$A23,СВЦЭМ!$B$34:$B$777,S$11)+'СЕТ СН'!$F$9+СВЦЭМ!$D$10+'СЕТ СН'!$F$6-'СЕТ СН'!$F$19</f>
        <v>895.98459017999994</v>
      </c>
      <c r="T23" s="36">
        <f>SUMIFS(СВЦЭМ!$C$34:$C$777,СВЦЭМ!$A$34:$A$777,$A23,СВЦЭМ!$B$34:$B$777,T$11)+'СЕТ СН'!$F$9+СВЦЭМ!$D$10+'СЕТ СН'!$F$6-'СЕТ СН'!$F$19</f>
        <v>881.17951459999995</v>
      </c>
      <c r="U23" s="36">
        <f>SUMIFS(СВЦЭМ!$C$34:$C$777,СВЦЭМ!$A$34:$A$777,$A23,СВЦЭМ!$B$34:$B$777,U$11)+'СЕТ СН'!$F$9+СВЦЭМ!$D$10+'СЕТ СН'!$F$6-'СЕТ СН'!$F$19</f>
        <v>882.03603864999991</v>
      </c>
      <c r="V23" s="36">
        <f>SUMIFS(СВЦЭМ!$C$34:$C$777,СВЦЭМ!$A$34:$A$777,$A23,СВЦЭМ!$B$34:$B$777,V$11)+'СЕТ СН'!$F$9+СВЦЭМ!$D$10+'СЕТ СН'!$F$6-'СЕТ СН'!$F$19</f>
        <v>883.42858245000002</v>
      </c>
      <c r="W23" s="36">
        <f>SUMIFS(СВЦЭМ!$C$34:$C$777,СВЦЭМ!$A$34:$A$777,$A23,СВЦЭМ!$B$34:$B$777,W$11)+'СЕТ СН'!$F$9+СВЦЭМ!$D$10+'СЕТ СН'!$F$6-'СЕТ СН'!$F$19</f>
        <v>890.83535963999998</v>
      </c>
      <c r="X23" s="36">
        <f>SUMIFS(СВЦЭМ!$C$34:$C$777,СВЦЭМ!$A$34:$A$777,$A23,СВЦЭМ!$B$34:$B$777,X$11)+'СЕТ СН'!$F$9+СВЦЭМ!$D$10+'СЕТ СН'!$F$6-'СЕТ СН'!$F$19</f>
        <v>922.43034396999997</v>
      </c>
      <c r="Y23" s="36">
        <f>SUMIFS(СВЦЭМ!$C$34:$C$777,СВЦЭМ!$A$34:$A$777,$A23,СВЦЭМ!$B$34:$B$777,Y$11)+'СЕТ СН'!$F$9+СВЦЭМ!$D$10+'СЕТ СН'!$F$6-'СЕТ СН'!$F$19</f>
        <v>1025.5360640599999</v>
      </c>
    </row>
    <row r="24" spans="1:25" ht="15.75" x14ac:dyDescent="0.2">
      <c r="A24" s="35">
        <f t="shared" si="0"/>
        <v>43417</v>
      </c>
      <c r="B24" s="36">
        <f>SUMIFS(СВЦЭМ!$C$34:$C$777,СВЦЭМ!$A$34:$A$777,$A24,СВЦЭМ!$B$34:$B$777,B$11)+'СЕТ СН'!$F$9+СВЦЭМ!$D$10+'СЕТ СН'!$F$6-'СЕТ СН'!$F$19</f>
        <v>1113.5314925</v>
      </c>
      <c r="C24" s="36">
        <f>SUMIFS(СВЦЭМ!$C$34:$C$777,СВЦЭМ!$A$34:$A$777,$A24,СВЦЭМ!$B$34:$B$777,C$11)+'СЕТ СН'!$F$9+СВЦЭМ!$D$10+'СЕТ СН'!$F$6-'СЕТ СН'!$F$19</f>
        <v>1187.87498869</v>
      </c>
      <c r="D24" s="36">
        <f>SUMIFS(СВЦЭМ!$C$34:$C$777,СВЦЭМ!$A$34:$A$777,$A24,СВЦЭМ!$B$34:$B$777,D$11)+'СЕТ СН'!$F$9+СВЦЭМ!$D$10+'СЕТ СН'!$F$6-'СЕТ СН'!$F$19</f>
        <v>1214.92407884</v>
      </c>
      <c r="E24" s="36">
        <f>SUMIFS(СВЦЭМ!$C$34:$C$777,СВЦЭМ!$A$34:$A$777,$A24,СВЦЭМ!$B$34:$B$777,E$11)+'СЕТ СН'!$F$9+СВЦЭМ!$D$10+'СЕТ СН'!$F$6-'СЕТ СН'!$F$19</f>
        <v>1212.82700656</v>
      </c>
      <c r="F24" s="36">
        <f>SUMIFS(СВЦЭМ!$C$34:$C$777,СВЦЭМ!$A$34:$A$777,$A24,СВЦЭМ!$B$34:$B$777,F$11)+'СЕТ СН'!$F$9+СВЦЭМ!$D$10+'СЕТ СН'!$F$6-'СЕТ СН'!$F$19</f>
        <v>1213.35302121</v>
      </c>
      <c r="G24" s="36">
        <f>SUMIFS(СВЦЭМ!$C$34:$C$777,СВЦЭМ!$A$34:$A$777,$A24,СВЦЭМ!$B$34:$B$777,G$11)+'СЕТ СН'!$F$9+СВЦЭМ!$D$10+'СЕТ СН'!$F$6-'СЕТ СН'!$F$19</f>
        <v>1219.8566335400001</v>
      </c>
      <c r="H24" s="36">
        <f>SUMIFS(СВЦЭМ!$C$34:$C$777,СВЦЭМ!$A$34:$A$777,$A24,СВЦЭМ!$B$34:$B$777,H$11)+'СЕТ СН'!$F$9+СВЦЭМ!$D$10+'СЕТ СН'!$F$6-'СЕТ СН'!$F$19</f>
        <v>1184.1846999100001</v>
      </c>
      <c r="I24" s="36">
        <f>SUMIFS(СВЦЭМ!$C$34:$C$777,СВЦЭМ!$A$34:$A$777,$A24,СВЦЭМ!$B$34:$B$777,I$11)+'СЕТ СН'!$F$9+СВЦЭМ!$D$10+'СЕТ СН'!$F$6-'СЕТ СН'!$F$19</f>
        <v>1118.3979591699999</v>
      </c>
      <c r="J24" s="36">
        <f>SUMIFS(СВЦЭМ!$C$34:$C$777,СВЦЭМ!$A$34:$A$777,$A24,СВЦЭМ!$B$34:$B$777,J$11)+'СЕТ СН'!$F$9+СВЦЭМ!$D$10+'СЕТ СН'!$F$6-'СЕТ СН'!$F$19</f>
        <v>1103.2082816499999</v>
      </c>
      <c r="K24" s="36">
        <f>SUMIFS(СВЦЭМ!$C$34:$C$777,СВЦЭМ!$A$34:$A$777,$A24,СВЦЭМ!$B$34:$B$777,K$11)+'СЕТ СН'!$F$9+СВЦЭМ!$D$10+'СЕТ СН'!$F$6-'СЕТ СН'!$F$19</f>
        <v>1088.4617845099999</v>
      </c>
      <c r="L24" s="36">
        <f>SUMIFS(СВЦЭМ!$C$34:$C$777,СВЦЭМ!$A$34:$A$777,$A24,СВЦЭМ!$B$34:$B$777,L$11)+'СЕТ СН'!$F$9+СВЦЭМ!$D$10+'СЕТ СН'!$F$6-'СЕТ СН'!$F$19</f>
        <v>1084.47255075</v>
      </c>
      <c r="M24" s="36">
        <f>SUMIFS(СВЦЭМ!$C$34:$C$777,СВЦЭМ!$A$34:$A$777,$A24,СВЦЭМ!$B$34:$B$777,M$11)+'СЕТ СН'!$F$9+СВЦЭМ!$D$10+'СЕТ СН'!$F$6-'СЕТ СН'!$F$19</f>
        <v>1083.64950714</v>
      </c>
      <c r="N24" s="36">
        <f>SUMIFS(СВЦЭМ!$C$34:$C$777,СВЦЭМ!$A$34:$A$777,$A24,СВЦЭМ!$B$34:$B$777,N$11)+'СЕТ СН'!$F$9+СВЦЭМ!$D$10+'СЕТ СН'!$F$6-'СЕТ СН'!$F$19</f>
        <v>1050.39969217</v>
      </c>
      <c r="O24" s="36">
        <f>SUMIFS(СВЦЭМ!$C$34:$C$777,СВЦЭМ!$A$34:$A$777,$A24,СВЦЭМ!$B$34:$B$777,O$11)+'СЕТ СН'!$F$9+СВЦЭМ!$D$10+'СЕТ СН'!$F$6-'СЕТ СН'!$F$19</f>
        <v>1006.3844316</v>
      </c>
      <c r="P24" s="36">
        <f>SUMIFS(СВЦЭМ!$C$34:$C$777,СВЦЭМ!$A$34:$A$777,$A24,СВЦЭМ!$B$34:$B$777,P$11)+'СЕТ СН'!$F$9+СВЦЭМ!$D$10+'СЕТ СН'!$F$6-'СЕТ СН'!$F$19</f>
        <v>944.03222233999986</v>
      </c>
      <c r="Q24" s="36">
        <f>SUMIFS(СВЦЭМ!$C$34:$C$777,СВЦЭМ!$A$34:$A$777,$A24,СВЦЭМ!$B$34:$B$777,Q$11)+'СЕТ СН'!$F$9+СВЦЭМ!$D$10+'СЕТ СН'!$F$6-'СЕТ СН'!$F$19</f>
        <v>932.93563061999998</v>
      </c>
      <c r="R24" s="36">
        <f>SUMIFS(СВЦЭМ!$C$34:$C$777,СВЦЭМ!$A$34:$A$777,$A24,СВЦЭМ!$B$34:$B$777,R$11)+'СЕТ СН'!$F$9+СВЦЭМ!$D$10+'СЕТ СН'!$F$6-'СЕТ СН'!$F$19</f>
        <v>943.80209912999999</v>
      </c>
      <c r="S24" s="36">
        <f>SUMIFS(СВЦЭМ!$C$34:$C$777,СВЦЭМ!$A$34:$A$777,$A24,СВЦЭМ!$B$34:$B$777,S$11)+'СЕТ СН'!$F$9+СВЦЭМ!$D$10+'СЕТ СН'!$F$6-'СЕТ СН'!$F$19</f>
        <v>920.53314707000004</v>
      </c>
      <c r="T24" s="36">
        <f>SUMIFS(СВЦЭМ!$C$34:$C$777,СВЦЭМ!$A$34:$A$777,$A24,СВЦЭМ!$B$34:$B$777,T$11)+'СЕТ СН'!$F$9+СВЦЭМ!$D$10+'СЕТ СН'!$F$6-'СЕТ СН'!$F$19</f>
        <v>878.58134878999999</v>
      </c>
      <c r="U24" s="36">
        <f>SUMIFS(СВЦЭМ!$C$34:$C$777,СВЦЭМ!$A$34:$A$777,$A24,СВЦЭМ!$B$34:$B$777,U$11)+'СЕТ СН'!$F$9+СВЦЭМ!$D$10+'СЕТ СН'!$F$6-'СЕТ СН'!$F$19</f>
        <v>879.11778587999993</v>
      </c>
      <c r="V24" s="36">
        <f>SUMIFS(СВЦЭМ!$C$34:$C$777,СВЦЭМ!$A$34:$A$777,$A24,СВЦЭМ!$B$34:$B$777,V$11)+'СЕТ СН'!$F$9+СВЦЭМ!$D$10+'СЕТ СН'!$F$6-'СЕТ СН'!$F$19</f>
        <v>884.30587287000003</v>
      </c>
      <c r="W24" s="36">
        <f>SUMIFS(СВЦЭМ!$C$34:$C$777,СВЦЭМ!$A$34:$A$777,$A24,СВЦЭМ!$B$34:$B$777,W$11)+'СЕТ СН'!$F$9+СВЦЭМ!$D$10+'СЕТ СН'!$F$6-'СЕТ СН'!$F$19</f>
        <v>890.22792852999987</v>
      </c>
      <c r="X24" s="36">
        <f>SUMIFS(СВЦЭМ!$C$34:$C$777,СВЦЭМ!$A$34:$A$777,$A24,СВЦЭМ!$B$34:$B$777,X$11)+'СЕТ СН'!$F$9+СВЦЭМ!$D$10+'СЕТ СН'!$F$6-'СЕТ СН'!$F$19</f>
        <v>926.2602700299999</v>
      </c>
      <c r="Y24" s="36">
        <f>SUMIFS(СВЦЭМ!$C$34:$C$777,СВЦЭМ!$A$34:$A$777,$A24,СВЦЭМ!$B$34:$B$777,Y$11)+'СЕТ СН'!$F$9+СВЦЭМ!$D$10+'СЕТ СН'!$F$6-'СЕТ СН'!$F$19</f>
        <v>1028.62500273</v>
      </c>
    </row>
    <row r="25" spans="1:25" ht="15.75" x14ac:dyDescent="0.2">
      <c r="A25" s="35">
        <f t="shared" si="0"/>
        <v>43418</v>
      </c>
      <c r="B25" s="36">
        <f>SUMIFS(СВЦЭМ!$C$34:$C$777,СВЦЭМ!$A$34:$A$777,$A25,СВЦЭМ!$B$34:$B$777,B$11)+'СЕТ СН'!$F$9+СВЦЭМ!$D$10+'СЕТ СН'!$F$6-'СЕТ СН'!$F$19</f>
        <v>1122.5046074100001</v>
      </c>
      <c r="C25" s="36">
        <f>SUMIFS(СВЦЭМ!$C$34:$C$777,СВЦЭМ!$A$34:$A$777,$A25,СВЦЭМ!$B$34:$B$777,C$11)+'СЕТ СН'!$F$9+СВЦЭМ!$D$10+'СЕТ СН'!$F$6-'СЕТ СН'!$F$19</f>
        <v>1200.7063477300001</v>
      </c>
      <c r="D25" s="36">
        <f>SUMIFS(СВЦЭМ!$C$34:$C$777,СВЦЭМ!$A$34:$A$777,$A25,СВЦЭМ!$B$34:$B$777,D$11)+'СЕТ СН'!$F$9+СВЦЭМ!$D$10+'СЕТ СН'!$F$6-'СЕТ СН'!$F$19</f>
        <v>1216.1051108300001</v>
      </c>
      <c r="E25" s="36">
        <f>SUMIFS(СВЦЭМ!$C$34:$C$777,СВЦЭМ!$A$34:$A$777,$A25,СВЦЭМ!$B$34:$B$777,E$11)+'СЕТ СН'!$F$9+СВЦЭМ!$D$10+'СЕТ СН'!$F$6-'СЕТ СН'!$F$19</f>
        <v>1214.71471604</v>
      </c>
      <c r="F25" s="36">
        <f>SUMIFS(СВЦЭМ!$C$34:$C$777,СВЦЭМ!$A$34:$A$777,$A25,СВЦЭМ!$B$34:$B$777,F$11)+'СЕТ СН'!$F$9+СВЦЭМ!$D$10+'СЕТ СН'!$F$6-'СЕТ СН'!$F$19</f>
        <v>1215.3272492200001</v>
      </c>
      <c r="G25" s="36">
        <f>SUMIFS(СВЦЭМ!$C$34:$C$777,СВЦЭМ!$A$34:$A$777,$A25,СВЦЭМ!$B$34:$B$777,G$11)+'СЕТ СН'!$F$9+СВЦЭМ!$D$10+'СЕТ СН'!$F$6-'СЕТ СН'!$F$19</f>
        <v>1222.2220924000001</v>
      </c>
      <c r="H25" s="36">
        <f>SUMIFS(СВЦЭМ!$C$34:$C$777,СВЦЭМ!$A$34:$A$777,$A25,СВЦЭМ!$B$34:$B$777,H$11)+'СЕТ СН'!$F$9+СВЦЭМ!$D$10+'СЕТ СН'!$F$6-'СЕТ СН'!$F$19</f>
        <v>1186.03123108</v>
      </c>
      <c r="I25" s="36">
        <f>SUMIFS(СВЦЭМ!$C$34:$C$777,СВЦЭМ!$A$34:$A$777,$A25,СВЦЭМ!$B$34:$B$777,I$11)+'СЕТ СН'!$F$9+СВЦЭМ!$D$10+'СЕТ СН'!$F$6-'СЕТ СН'!$F$19</f>
        <v>1111.04442935</v>
      </c>
      <c r="J25" s="36">
        <f>SUMIFS(СВЦЭМ!$C$34:$C$777,СВЦЭМ!$A$34:$A$777,$A25,СВЦЭМ!$B$34:$B$777,J$11)+'СЕТ СН'!$F$9+СВЦЭМ!$D$10+'СЕТ СН'!$F$6-'СЕТ СН'!$F$19</f>
        <v>1103.8794969</v>
      </c>
      <c r="K25" s="36">
        <f>SUMIFS(СВЦЭМ!$C$34:$C$777,СВЦЭМ!$A$34:$A$777,$A25,СВЦЭМ!$B$34:$B$777,K$11)+'СЕТ СН'!$F$9+СВЦЭМ!$D$10+'СЕТ СН'!$F$6-'СЕТ СН'!$F$19</f>
        <v>1097.37104226</v>
      </c>
      <c r="L25" s="36">
        <f>SUMIFS(СВЦЭМ!$C$34:$C$777,СВЦЭМ!$A$34:$A$777,$A25,СВЦЭМ!$B$34:$B$777,L$11)+'СЕТ СН'!$F$9+СВЦЭМ!$D$10+'СЕТ СН'!$F$6-'СЕТ СН'!$F$19</f>
        <v>1102.5448887</v>
      </c>
      <c r="M25" s="36">
        <f>SUMIFS(СВЦЭМ!$C$34:$C$777,СВЦЭМ!$A$34:$A$777,$A25,СВЦЭМ!$B$34:$B$777,M$11)+'СЕТ СН'!$F$9+СВЦЭМ!$D$10+'СЕТ СН'!$F$6-'СЕТ СН'!$F$19</f>
        <v>1107.8376687</v>
      </c>
      <c r="N25" s="36">
        <f>SUMIFS(СВЦЭМ!$C$34:$C$777,СВЦЭМ!$A$34:$A$777,$A25,СВЦЭМ!$B$34:$B$777,N$11)+'СЕТ СН'!$F$9+СВЦЭМ!$D$10+'СЕТ СН'!$F$6-'СЕТ СН'!$F$19</f>
        <v>1058.64470736</v>
      </c>
      <c r="O25" s="36">
        <f>SUMIFS(СВЦЭМ!$C$34:$C$777,СВЦЭМ!$A$34:$A$777,$A25,СВЦЭМ!$B$34:$B$777,O$11)+'СЕТ СН'!$F$9+СВЦЭМ!$D$10+'СЕТ СН'!$F$6-'СЕТ СН'!$F$19</f>
        <v>1030.5355943499999</v>
      </c>
      <c r="P25" s="36">
        <f>SUMIFS(СВЦЭМ!$C$34:$C$777,СВЦЭМ!$A$34:$A$777,$A25,СВЦЭМ!$B$34:$B$777,P$11)+'СЕТ СН'!$F$9+СВЦЭМ!$D$10+'СЕТ СН'!$F$6-'СЕТ СН'!$F$19</f>
        <v>968.52024465</v>
      </c>
      <c r="Q25" s="36">
        <f>SUMIFS(СВЦЭМ!$C$34:$C$777,СВЦЭМ!$A$34:$A$777,$A25,СВЦЭМ!$B$34:$B$777,Q$11)+'СЕТ СН'!$F$9+СВЦЭМ!$D$10+'СЕТ СН'!$F$6-'СЕТ СН'!$F$19</f>
        <v>944.89826842999992</v>
      </c>
      <c r="R25" s="36">
        <f>SUMIFS(СВЦЭМ!$C$34:$C$777,СВЦЭМ!$A$34:$A$777,$A25,СВЦЭМ!$B$34:$B$777,R$11)+'СЕТ СН'!$F$9+СВЦЭМ!$D$10+'СЕТ СН'!$F$6-'СЕТ СН'!$F$19</f>
        <v>948.84146833999989</v>
      </c>
      <c r="S25" s="36">
        <f>SUMIFS(СВЦЭМ!$C$34:$C$777,СВЦЭМ!$A$34:$A$777,$A25,СВЦЭМ!$B$34:$B$777,S$11)+'СЕТ СН'!$F$9+СВЦЭМ!$D$10+'СЕТ СН'!$F$6-'СЕТ СН'!$F$19</f>
        <v>920.44148266000002</v>
      </c>
      <c r="T25" s="36">
        <f>SUMIFS(СВЦЭМ!$C$34:$C$777,СВЦЭМ!$A$34:$A$777,$A25,СВЦЭМ!$B$34:$B$777,T$11)+'СЕТ СН'!$F$9+СВЦЭМ!$D$10+'СЕТ СН'!$F$6-'СЕТ СН'!$F$19</f>
        <v>872.51428938999993</v>
      </c>
      <c r="U25" s="36">
        <f>SUMIFS(СВЦЭМ!$C$34:$C$777,СВЦЭМ!$A$34:$A$777,$A25,СВЦЭМ!$B$34:$B$777,U$11)+'СЕТ СН'!$F$9+СВЦЭМ!$D$10+'СЕТ СН'!$F$6-'СЕТ СН'!$F$19</f>
        <v>888.23641238999994</v>
      </c>
      <c r="V25" s="36">
        <f>SUMIFS(СВЦЭМ!$C$34:$C$777,СВЦЭМ!$A$34:$A$777,$A25,СВЦЭМ!$B$34:$B$777,V$11)+'СЕТ СН'!$F$9+СВЦЭМ!$D$10+'СЕТ СН'!$F$6-'СЕТ СН'!$F$19</f>
        <v>906.57668481999985</v>
      </c>
      <c r="W25" s="36">
        <f>SUMIFS(СВЦЭМ!$C$34:$C$777,СВЦЭМ!$A$34:$A$777,$A25,СВЦЭМ!$B$34:$B$777,W$11)+'СЕТ СН'!$F$9+СВЦЭМ!$D$10+'СЕТ СН'!$F$6-'СЕТ СН'!$F$19</f>
        <v>882.23306554999999</v>
      </c>
      <c r="X25" s="36">
        <f>SUMIFS(СВЦЭМ!$C$34:$C$777,СВЦЭМ!$A$34:$A$777,$A25,СВЦЭМ!$B$34:$B$777,X$11)+'СЕТ СН'!$F$9+СВЦЭМ!$D$10+'СЕТ СН'!$F$6-'СЕТ СН'!$F$19</f>
        <v>905.03944993999994</v>
      </c>
      <c r="Y25" s="36">
        <f>SUMIFS(СВЦЭМ!$C$34:$C$777,СВЦЭМ!$A$34:$A$777,$A25,СВЦЭМ!$B$34:$B$777,Y$11)+'СЕТ СН'!$F$9+СВЦЭМ!$D$10+'СЕТ СН'!$F$6-'СЕТ СН'!$F$19</f>
        <v>1001.0829758499999</v>
      </c>
    </row>
    <row r="26" spans="1:25" ht="15.75" x14ac:dyDescent="0.2">
      <c r="A26" s="35">
        <f t="shared" si="0"/>
        <v>43419</v>
      </c>
      <c r="B26" s="36">
        <f>SUMIFS(СВЦЭМ!$C$34:$C$777,СВЦЭМ!$A$34:$A$777,$A26,СВЦЭМ!$B$34:$B$777,B$11)+'СЕТ СН'!$F$9+СВЦЭМ!$D$10+'СЕТ СН'!$F$6-'СЕТ СН'!$F$19</f>
        <v>1104.8775911799999</v>
      </c>
      <c r="C26" s="36">
        <f>SUMIFS(СВЦЭМ!$C$34:$C$777,СВЦЭМ!$A$34:$A$777,$A26,СВЦЭМ!$B$34:$B$777,C$11)+'СЕТ СН'!$F$9+СВЦЭМ!$D$10+'СЕТ СН'!$F$6-'СЕТ СН'!$F$19</f>
        <v>1196.9645684699999</v>
      </c>
      <c r="D26" s="36">
        <f>SUMIFS(СВЦЭМ!$C$34:$C$777,СВЦЭМ!$A$34:$A$777,$A26,СВЦЭМ!$B$34:$B$777,D$11)+'СЕТ СН'!$F$9+СВЦЭМ!$D$10+'СЕТ СН'!$F$6-'СЕТ СН'!$F$19</f>
        <v>1218.3651033399999</v>
      </c>
      <c r="E26" s="36">
        <f>SUMIFS(СВЦЭМ!$C$34:$C$777,СВЦЭМ!$A$34:$A$777,$A26,СВЦЭМ!$B$34:$B$777,E$11)+'СЕТ СН'!$F$9+СВЦЭМ!$D$10+'СЕТ СН'!$F$6-'СЕТ СН'!$F$19</f>
        <v>1213.9897447000001</v>
      </c>
      <c r="F26" s="36">
        <f>SUMIFS(СВЦЭМ!$C$34:$C$777,СВЦЭМ!$A$34:$A$777,$A26,СВЦЭМ!$B$34:$B$777,F$11)+'СЕТ СН'!$F$9+СВЦЭМ!$D$10+'СЕТ СН'!$F$6-'СЕТ СН'!$F$19</f>
        <v>1214.46495237</v>
      </c>
      <c r="G26" s="36">
        <f>SUMIFS(СВЦЭМ!$C$34:$C$777,СВЦЭМ!$A$34:$A$777,$A26,СВЦЭМ!$B$34:$B$777,G$11)+'СЕТ СН'!$F$9+СВЦЭМ!$D$10+'СЕТ СН'!$F$6-'СЕТ СН'!$F$19</f>
        <v>1224.98725863</v>
      </c>
      <c r="H26" s="36">
        <f>SUMIFS(СВЦЭМ!$C$34:$C$777,СВЦЭМ!$A$34:$A$777,$A26,СВЦЭМ!$B$34:$B$777,H$11)+'СЕТ СН'!$F$9+СВЦЭМ!$D$10+'СЕТ СН'!$F$6-'СЕТ СН'!$F$19</f>
        <v>1187.43397989</v>
      </c>
      <c r="I26" s="36">
        <f>SUMIFS(СВЦЭМ!$C$34:$C$777,СВЦЭМ!$A$34:$A$777,$A26,СВЦЭМ!$B$34:$B$777,I$11)+'СЕТ СН'!$F$9+СВЦЭМ!$D$10+'СЕТ СН'!$F$6-'СЕТ СН'!$F$19</f>
        <v>1109.4108097399999</v>
      </c>
      <c r="J26" s="36">
        <f>SUMIFS(СВЦЭМ!$C$34:$C$777,СВЦЭМ!$A$34:$A$777,$A26,СВЦЭМ!$B$34:$B$777,J$11)+'СЕТ СН'!$F$9+СВЦЭМ!$D$10+'СЕТ СН'!$F$6-'СЕТ СН'!$F$19</f>
        <v>1100.5303613399999</v>
      </c>
      <c r="K26" s="36">
        <f>SUMIFS(СВЦЭМ!$C$34:$C$777,СВЦЭМ!$A$34:$A$777,$A26,СВЦЭМ!$B$34:$B$777,K$11)+'СЕТ СН'!$F$9+СВЦЭМ!$D$10+'СЕТ СН'!$F$6-'СЕТ СН'!$F$19</f>
        <v>1102.4042584700001</v>
      </c>
      <c r="L26" s="36">
        <f>SUMIFS(СВЦЭМ!$C$34:$C$777,СВЦЭМ!$A$34:$A$777,$A26,СВЦЭМ!$B$34:$B$777,L$11)+'СЕТ СН'!$F$9+СВЦЭМ!$D$10+'СЕТ СН'!$F$6-'СЕТ СН'!$F$19</f>
        <v>1100.95007349</v>
      </c>
      <c r="M26" s="36">
        <f>SUMIFS(СВЦЭМ!$C$34:$C$777,СВЦЭМ!$A$34:$A$777,$A26,СВЦЭМ!$B$34:$B$777,M$11)+'СЕТ СН'!$F$9+СВЦЭМ!$D$10+'СЕТ СН'!$F$6-'СЕТ СН'!$F$19</f>
        <v>1104.1688901699999</v>
      </c>
      <c r="N26" s="36">
        <f>SUMIFS(СВЦЭМ!$C$34:$C$777,СВЦЭМ!$A$34:$A$777,$A26,СВЦЭМ!$B$34:$B$777,N$11)+'СЕТ СН'!$F$9+СВЦЭМ!$D$10+'СЕТ СН'!$F$6-'СЕТ СН'!$F$19</f>
        <v>1047.2013035499999</v>
      </c>
      <c r="O26" s="36">
        <f>SUMIFS(СВЦЭМ!$C$34:$C$777,СВЦЭМ!$A$34:$A$777,$A26,СВЦЭМ!$B$34:$B$777,O$11)+'СЕТ СН'!$F$9+СВЦЭМ!$D$10+'СЕТ СН'!$F$6-'СЕТ СН'!$F$19</f>
        <v>1006.55100505</v>
      </c>
      <c r="P26" s="36">
        <f>SUMIFS(СВЦЭМ!$C$34:$C$777,СВЦЭМ!$A$34:$A$777,$A26,СВЦЭМ!$B$34:$B$777,P$11)+'СЕТ СН'!$F$9+СВЦЭМ!$D$10+'СЕТ СН'!$F$6-'СЕТ СН'!$F$19</f>
        <v>944.66859645999989</v>
      </c>
      <c r="Q26" s="36">
        <f>SUMIFS(СВЦЭМ!$C$34:$C$777,СВЦЭМ!$A$34:$A$777,$A26,СВЦЭМ!$B$34:$B$777,Q$11)+'СЕТ СН'!$F$9+СВЦЭМ!$D$10+'СЕТ СН'!$F$6-'СЕТ СН'!$F$19</f>
        <v>923.56471102</v>
      </c>
      <c r="R26" s="36">
        <f>SUMIFS(СВЦЭМ!$C$34:$C$777,СВЦЭМ!$A$34:$A$777,$A26,СВЦЭМ!$B$34:$B$777,R$11)+'СЕТ СН'!$F$9+СВЦЭМ!$D$10+'СЕТ СН'!$F$6-'СЕТ СН'!$F$19</f>
        <v>932.89540153999997</v>
      </c>
      <c r="S26" s="36">
        <f>SUMIFS(СВЦЭМ!$C$34:$C$777,СВЦЭМ!$A$34:$A$777,$A26,СВЦЭМ!$B$34:$B$777,S$11)+'СЕТ СН'!$F$9+СВЦЭМ!$D$10+'СЕТ СН'!$F$6-'СЕТ СН'!$F$19</f>
        <v>905.78820193000001</v>
      </c>
      <c r="T26" s="36">
        <f>SUMIFS(СВЦЭМ!$C$34:$C$777,СВЦЭМ!$A$34:$A$777,$A26,СВЦЭМ!$B$34:$B$777,T$11)+'СЕТ СН'!$F$9+СВЦЭМ!$D$10+'СЕТ СН'!$F$6-'СЕТ СН'!$F$19</f>
        <v>859.25615545000005</v>
      </c>
      <c r="U26" s="36">
        <f>SUMIFS(СВЦЭМ!$C$34:$C$777,СВЦЭМ!$A$34:$A$777,$A26,СВЦЭМ!$B$34:$B$777,U$11)+'СЕТ СН'!$F$9+СВЦЭМ!$D$10+'СЕТ СН'!$F$6-'СЕТ СН'!$F$19</f>
        <v>860.75762269999996</v>
      </c>
      <c r="V26" s="36">
        <f>SUMIFS(СВЦЭМ!$C$34:$C$777,СВЦЭМ!$A$34:$A$777,$A26,СВЦЭМ!$B$34:$B$777,V$11)+'СЕТ СН'!$F$9+СВЦЭМ!$D$10+'СЕТ СН'!$F$6-'СЕТ СН'!$F$19</f>
        <v>886.70787335999989</v>
      </c>
      <c r="W26" s="36">
        <f>SUMIFS(СВЦЭМ!$C$34:$C$777,СВЦЭМ!$A$34:$A$777,$A26,СВЦЭМ!$B$34:$B$777,W$11)+'СЕТ СН'!$F$9+СВЦЭМ!$D$10+'СЕТ СН'!$F$6-'СЕТ СН'!$F$19</f>
        <v>904.87170158999993</v>
      </c>
      <c r="X26" s="36">
        <f>SUMIFS(СВЦЭМ!$C$34:$C$777,СВЦЭМ!$A$34:$A$777,$A26,СВЦЭМ!$B$34:$B$777,X$11)+'СЕТ СН'!$F$9+СВЦЭМ!$D$10+'СЕТ СН'!$F$6-'СЕТ СН'!$F$19</f>
        <v>927.51460337000003</v>
      </c>
      <c r="Y26" s="36">
        <f>SUMIFS(СВЦЭМ!$C$34:$C$777,СВЦЭМ!$A$34:$A$777,$A26,СВЦЭМ!$B$34:$B$777,Y$11)+'СЕТ СН'!$F$9+СВЦЭМ!$D$10+'СЕТ СН'!$F$6-'СЕТ СН'!$F$19</f>
        <v>1031.2579025800001</v>
      </c>
    </row>
    <row r="27" spans="1:25" ht="15.75" x14ac:dyDescent="0.2">
      <c r="A27" s="35">
        <f t="shared" si="0"/>
        <v>43420</v>
      </c>
      <c r="B27" s="36">
        <f>SUMIFS(СВЦЭМ!$C$34:$C$777,СВЦЭМ!$A$34:$A$777,$A27,СВЦЭМ!$B$34:$B$777,B$11)+'СЕТ СН'!$F$9+СВЦЭМ!$D$10+'СЕТ СН'!$F$6-'СЕТ СН'!$F$19</f>
        <v>1119.56326956</v>
      </c>
      <c r="C27" s="36">
        <f>SUMIFS(СВЦЭМ!$C$34:$C$777,СВЦЭМ!$A$34:$A$777,$A27,СВЦЭМ!$B$34:$B$777,C$11)+'СЕТ СН'!$F$9+СВЦЭМ!$D$10+'СЕТ СН'!$F$6-'СЕТ СН'!$F$19</f>
        <v>1149.1426753199999</v>
      </c>
      <c r="D27" s="36">
        <f>SUMIFS(СВЦЭМ!$C$34:$C$777,СВЦЭМ!$A$34:$A$777,$A27,СВЦЭМ!$B$34:$B$777,D$11)+'СЕТ СН'!$F$9+СВЦЭМ!$D$10+'СЕТ СН'!$F$6-'СЕТ СН'!$F$19</f>
        <v>1213.3636767099999</v>
      </c>
      <c r="E27" s="36">
        <f>SUMIFS(СВЦЭМ!$C$34:$C$777,СВЦЭМ!$A$34:$A$777,$A27,СВЦЭМ!$B$34:$B$777,E$11)+'СЕТ СН'!$F$9+СВЦЭМ!$D$10+'СЕТ СН'!$F$6-'СЕТ СН'!$F$19</f>
        <v>1209.53722186</v>
      </c>
      <c r="F27" s="36">
        <f>SUMIFS(СВЦЭМ!$C$34:$C$777,СВЦЭМ!$A$34:$A$777,$A27,СВЦЭМ!$B$34:$B$777,F$11)+'СЕТ СН'!$F$9+СВЦЭМ!$D$10+'СЕТ СН'!$F$6-'СЕТ СН'!$F$19</f>
        <v>1211.63640579</v>
      </c>
      <c r="G27" s="36">
        <f>SUMIFS(СВЦЭМ!$C$34:$C$777,СВЦЭМ!$A$34:$A$777,$A27,СВЦЭМ!$B$34:$B$777,G$11)+'СЕТ СН'!$F$9+СВЦЭМ!$D$10+'СЕТ СН'!$F$6-'СЕТ СН'!$F$19</f>
        <v>1203.7606132200001</v>
      </c>
      <c r="H27" s="36">
        <f>SUMIFS(СВЦЭМ!$C$34:$C$777,СВЦЭМ!$A$34:$A$777,$A27,СВЦЭМ!$B$34:$B$777,H$11)+'СЕТ СН'!$F$9+СВЦЭМ!$D$10+'СЕТ СН'!$F$6-'СЕТ СН'!$F$19</f>
        <v>1137.2233324899998</v>
      </c>
      <c r="I27" s="36">
        <f>SUMIFS(СВЦЭМ!$C$34:$C$777,СВЦЭМ!$A$34:$A$777,$A27,СВЦЭМ!$B$34:$B$777,I$11)+'СЕТ СН'!$F$9+СВЦЭМ!$D$10+'СЕТ СН'!$F$6-'СЕТ СН'!$F$19</f>
        <v>1130.8985611599999</v>
      </c>
      <c r="J27" s="36">
        <f>SUMIFS(СВЦЭМ!$C$34:$C$777,СВЦЭМ!$A$34:$A$777,$A27,СВЦЭМ!$B$34:$B$777,J$11)+'СЕТ СН'!$F$9+СВЦЭМ!$D$10+'СЕТ СН'!$F$6-'СЕТ СН'!$F$19</f>
        <v>1121.9079857499999</v>
      </c>
      <c r="K27" s="36">
        <f>SUMIFS(СВЦЭМ!$C$34:$C$777,СВЦЭМ!$A$34:$A$777,$A27,СВЦЭМ!$B$34:$B$777,K$11)+'СЕТ СН'!$F$9+СВЦЭМ!$D$10+'СЕТ СН'!$F$6-'СЕТ СН'!$F$19</f>
        <v>1126.85565922</v>
      </c>
      <c r="L27" s="36">
        <f>SUMIFS(СВЦЭМ!$C$34:$C$777,СВЦЭМ!$A$34:$A$777,$A27,СВЦЭМ!$B$34:$B$777,L$11)+'СЕТ СН'!$F$9+СВЦЭМ!$D$10+'СЕТ СН'!$F$6-'СЕТ СН'!$F$19</f>
        <v>1127.6953254499999</v>
      </c>
      <c r="M27" s="36">
        <f>SUMIFS(СВЦЭМ!$C$34:$C$777,СВЦЭМ!$A$34:$A$777,$A27,СВЦЭМ!$B$34:$B$777,M$11)+'СЕТ СН'!$F$9+СВЦЭМ!$D$10+'СЕТ СН'!$F$6-'СЕТ СН'!$F$19</f>
        <v>1122.4646828999998</v>
      </c>
      <c r="N27" s="36">
        <f>SUMIFS(СВЦЭМ!$C$34:$C$777,СВЦЭМ!$A$34:$A$777,$A27,СВЦЭМ!$B$34:$B$777,N$11)+'СЕТ СН'!$F$9+СВЦЭМ!$D$10+'СЕТ СН'!$F$6-'СЕТ СН'!$F$19</f>
        <v>1108.4284203</v>
      </c>
      <c r="O27" s="36">
        <f>SUMIFS(СВЦЭМ!$C$34:$C$777,СВЦЭМ!$A$34:$A$777,$A27,СВЦЭМ!$B$34:$B$777,O$11)+'СЕТ СН'!$F$9+СВЦЭМ!$D$10+'СЕТ СН'!$F$6-'СЕТ СН'!$F$19</f>
        <v>1033.8324988100001</v>
      </c>
      <c r="P27" s="36">
        <f>SUMIFS(СВЦЭМ!$C$34:$C$777,СВЦЭМ!$A$34:$A$777,$A27,СВЦЭМ!$B$34:$B$777,P$11)+'СЕТ СН'!$F$9+СВЦЭМ!$D$10+'СЕТ СН'!$F$6-'СЕТ СН'!$F$19</f>
        <v>976.01893354999993</v>
      </c>
      <c r="Q27" s="36">
        <f>SUMIFS(СВЦЭМ!$C$34:$C$777,СВЦЭМ!$A$34:$A$777,$A27,СВЦЭМ!$B$34:$B$777,Q$11)+'СЕТ СН'!$F$9+СВЦЭМ!$D$10+'СЕТ СН'!$F$6-'СЕТ СН'!$F$19</f>
        <v>969.03930928999989</v>
      </c>
      <c r="R27" s="36">
        <f>SUMIFS(СВЦЭМ!$C$34:$C$777,СВЦЭМ!$A$34:$A$777,$A27,СВЦЭМ!$B$34:$B$777,R$11)+'СЕТ СН'!$F$9+СВЦЭМ!$D$10+'СЕТ СН'!$F$6-'СЕТ СН'!$F$19</f>
        <v>977.90111765999995</v>
      </c>
      <c r="S27" s="36">
        <f>SUMIFS(СВЦЭМ!$C$34:$C$777,СВЦЭМ!$A$34:$A$777,$A27,СВЦЭМ!$B$34:$B$777,S$11)+'СЕТ СН'!$F$9+СВЦЭМ!$D$10+'СЕТ СН'!$F$6-'СЕТ СН'!$F$19</f>
        <v>935.50808422</v>
      </c>
      <c r="T27" s="36">
        <f>SUMIFS(СВЦЭМ!$C$34:$C$777,СВЦЭМ!$A$34:$A$777,$A27,СВЦЭМ!$B$34:$B$777,T$11)+'СЕТ СН'!$F$9+СВЦЭМ!$D$10+'СЕТ СН'!$F$6-'СЕТ СН'!$F$19</f>
        <v>927.92847907999999</v>
      </c>
      <c r="U27" s="36">
        <f>SUMIFS(СВЦЭМ!$C$34:$C$777,СВЦЭМ!$A$34:$A$777,$A27,СВЦЭМ!$B$34:$B$777,U$11)+'СЕТ СН'!$F$9+СВЦЭМ!$D$10+'СЕТ СН'!$F$6-'СЕТ СН'!$F$19</f>
        <v>922.4271239499999</v>
      </c>
      <c r="V27" s="36">
        <f>SUMIFS(СВЦЭМ!$C$34:$C$777,СВЦЭМ!$A$34:$A$777,$A27,СВЦЭМ!$B$34:$B$777,V$11)+'СЕТ СН'!$F$9+СВЦЭМ!$D$10+'СЕТ СН'!$F$6-'СЕТ СН'!$F$19</f>
        <v>942.56039627999985</v>
      </c>
      <c r="W27" s="36">
        <f>SUMIFS(СВЦЭМ!$C$34:$C$777,СВЦЭМ!$A$34:$A$777,$A27,СВЦЭМ!$B$34:$B$777,W$11)+'СЕТ СН'!$F$9+СВЦЭМ!$D$10+'СЕТ СН'!$F$6-'СЕТ СН'!$F$19</f>
        <v>948.24805446999994</v>
      </c>
      <c r="X27" s="36">
        <f>SUMIFS(СВЦЭМ!$C$34:$C$777,СВЦЭМ!$A$34:$A$777,$A27,СВЦЭМ!$B$34:$B$777,X$11)+'СЕТ СН'!$F$9+СВЦЭМ!$D$10+'СЕТ СН'!$F$6-'СЕТ СН'!$F$19</f>
        <v>956.57261461999997</v>
      </c>
      <c r="Y27" s="36">
        <f>SUMIFS(СВЦЭМ!$C$34:$C$777,СВЦЭМ!$A$34:$A$777,$A27,СВЦЭМ!$B$34:$B$777,Y$11)+'СЕТ СН'!$F$9+СВЦЭМ!$D$10+'СЕТ СН'!$F$6-'СЕТ СН'!$F$19</f>
        <v>1052.67288667</v>
      </c>
    </row>
    <row r="28" spans="1:25" ht="15.75" x14ac:dyDescent="0.2">
      <c r="A28" s="35">
        <f t="shared" si="0"/>
        <v>43421</v>
      </c>
      <c r="B28" s="36">
        <f>SUMIFS(СВЦЭМ!$C$34:$C$777,СВЦЭМ!$A$34:$A$777,$A28,СВЦЭМ!$B$34:$B$777,B$11)+'СЕТ СН'!$F$9+СВЦЭМ!$D$10+'СЕТ СН'!$F$6-'СЕТ СН'!$F$19</f>
        <v>1096.07230003</v>
      </c>
      <c r="C28" s="36">
        <f>SUMIFS(СВЦЭМ!$C$34:$C$777,СВЦЭМ!$A$34:$A$777,$A28,СВЦЭМ!$B$34:$B$777,C$11)+'СЕТ СН'!$F$9+СВЦЭМ!$D$10+'СЕТ СН'!$F$6-'СЕТ СН'!$F$19</f>
        <v>1168.7544269499999</v>
      </c>
      <c r="D28" s="36">
        <f>SUMIFS(СВЦЭМ!$C$34:$C$777,СВЦЭМ!$A$34:$A$777,$A28,СВЦЭМ!$B$34:$B$777,D$11)+'СЕТ СН'!$F$9+СВЦЭМ!$D$10+'СЕТ СН'!$F$6-'СЕТ СН'!$F$19</f>
        <v>1219.0548433500001</v>
      </c>
      <c r="E28" s="36">
        <f>SUMIFS(СВЦЭМ!$C$34:$C$777,СВЦЭМ!$A$34:$A$777,$A28,СВЦЭМ!$B$34:$B$777,E$11)+'СЕТ СН'!$F$9+СВЦЭМ!$D$10+'СЕТ СН'!$F$6-'СЕТ СН'!$F$19</f>
        <v>1215.0836859200001</v>
      </c>
      <c r="F28" s="36">
        <f>SUMIFS(СВЦЭМ!$C$34:$C$777,СВЦЭМ!$A$34:$A$777,$A28,СВЦЭМ!$B$34:$B$777,F$11)+'СЕТ СН'!$F$9+СВЦЭМ!$D$10+'СЕТ СН'!$F$6-'СЕТ СН'!$F$19</f>
        <v>1213.2247437000001</v>
      </c>
      <c r="G28" s="36">
        <f>SUMIFS(СВЦЭМ!$C$34:$C$777,СВЦЭМ!$A$34:$A$777,$A28,СВЦЭМ!$B$34:$B$777,G$11)+'СЕТ СН'!$F$9+СВЦЭМ!$D$10+'СЕТ СН'!$F$6-'СЕТ СН'!$F$19</f>
        <v>1207.0093081299999</v>
      </c>
      <c r="H28" s="36">
        <f>SUMIFS(СВЦЭМ!$C$34:$C$777,СВЦЭМ!$A$34:$A$777,$A28,СВЦЭМ!$B$34:$B$777,H$11)+'СЕТ СН'!$F$9+СВЦЭМ!$D$10+'СЕТ СН'!$F$6-'СЕТ СН'!$F$19</f>
        <v>1182.0627029699999</v>
      </c>
      <c r="I28" s="36">
        <f>SUMIFS(СВЦЭМ!$C$34:$C$777,СВЦЭМ!$A$34:$A$777,$A28,СВЦЭМ!$B$34:$B$777,I$11)+'СЕТ СН'!$F$9+СВЦЭМ!$D$10+'СЕТ СН'!$F$6-'СЕТ СН'!$F$19</f>
        <v>1147.1725058899999</v>
      </c>
      <c r="J28" s="36">
        <f>SUMIFS(СВЦЭМ!$C$34:$C$777,СВЦЭМ!$A$34:$A$777,$A28,СВЦЭМ!$B$34:$B$777,J$11)+'СЕТ СН'!$F$9+СВЦЭМ!$D$10+'СЕТ СН'!$F$6-'СЕТ СН'!$F$19</f>
        <v>1114.0022848900001</v>
      </c>
      <c r="K28" s="36">
        <f>SUMIFS(СВЦЭМ!$C$34:$C$777,СВЦЭМ!$A$34:$A$777,$A28,СВЦЭМ!$B$34:$B$777,K$11)+'СЕТ СН'!$F$9+СВЦЭМ!$D$10+'СЕТ СН'!$F$6-'СЕТ СН'!$F$19</f>
        <v>1091.06828898</v>
      </c>
      <c r="L28" s="36">
        <f>SUMIFS(СВЦЭМ!$C$34:$C$777,СВЦЭМ!$A$34:$A$777,$A28,СВЦЭМ!$B$34:$B$777,L$11)+'СЕТ СН'!$F$9+СВЦЭМ!$D$10+'СЕТ СН'!$F$6-'СЕТ СН'!$F$19</f>
        <v>1096.80509108</v>
      </c>
      <c r="M28" s="36">
        <f>SUMIFS(СВЦЭМ!$C$34:$C$777,СВЦЭМ!$A$34:$A$777,$A28,СВЦЭМ!$B$34:$B$777,M$11)+'СЕТ СН'!$F$9+СВЦЭМ!$D$10+'СЕТ СН'!$F$6-'СЕТ СН'!$F$19</f>
        <v>1097.79244303</v>
      </c>
      <c r="N28" s="36">
        <f>SUMIFS(СВЦЭМ!$C$34:$C$777,СВЦЭМ!$A$34:$A$777,$A28,СВЦЭМ!$B$34:$B$777,N$11)+'СЕТ СН'!$F$9+СВЦЭМ!$D$10+'СЕТ СН'!$F$6-'СЕТ СН'!$F$19</f>
        <v>1065.4196589599999</v>
      </c>
      <c r="O28" s="36">
        <f>SUMIFS(СВЦЭМ!$C$34:$C$777,СВЦЭМ!$A$34:$A$777,$A28,СВЦЭМ!$B$34:$B$777,O$11)+'СЕТ СН'!$F$9+СВЦЭМ!$D$10+'СЕТ СН'!$F$6-'СЕТ СН'!$F$19</f>
        <v>1017.2251607000001</v>
      </c>
      <c r="P28" s="36">
        <f>SUMIFS(СВЦЭМ!$C$34:$C$777,СВЦЭМ!$A$34:$A$777,$A28,СВЦЭМ!$B$34:$B$777,P$11)+'СЕТ СН'!$F$9+СВЦЭМ!$D$10+'СЕТ СН'!$F$6-'СЕТ СН'!$F$19</f>
        <v>938.80498074999991</v>
      </c>
      <c r="Q28" s="36">
        <f>SUMIFS(СВЦЭМ!$C$34:$C$777,СВЦЭМ!$A$34:$A$777,$A28,СВЦЭМ!$B$34:$B$777,Q$11)+'СЕТ СН'!$F$9+СВЦЭМ!$D$10+'СЕТ СН'!$F$6-'СЕТ СН'!$F$19</f>
        <v>924.35398050000003</v>
      </c>
      <c r="R28" s="36">
        <f>SUMIFS(СВЦЭМ!$C$34:$C$777,СВЦЭМ!$A$34:$A$777,$A28,СВЦЭМ!$B$34:$B$777,R$11)+'СЕТ СН'!$F$9+СВЦЭМ!$D$10+'СЕТ СН'!$F$6-'СЕТ СН'!$F$19</f>
        <v>923.94580477999989</v>
      </c>
      <c r="S28" s="36">
        <f>SUMIFS(СВЦЭМ!$C$34:$C$777,СВЦЭМ!$A$34:$A$777,$A28,СВЦЭМ!$B$34:$B$777,S$11)+'СЕТ СН'!$F$9+СВЦЭМ!$D$10+'СЕТ СН'!$F$6-'СЕТ СН'!$F$19</f>
        <v>888.62017280999999</v>
      </c>
      <c r="T28" s="36">
        <f>SUMIFS(СВЦЭМ!$C$34:$C$777,СВЦЭМ!$A$34:$A$777,$A28,СВЦЭМ!$B$34:$B$777,T$11)+'СЕТ СН'!$F$9+СВЦЭМ!$D$10+'СЕТ СН'!$F$6-'СЕТ СН'!$F$19</f>
        <v>859.76033213999995</v>
      </c>
      <c r="U28" s="36">
        <f>SUMIFS(СВЦЭМ!$C$34:$C$777,СВЦЭМ!$A$34:$A$777,$A28,СВЦЭМ!$B$34:$B$777,U$11)+'СЕТ СН'!$F$9+СВЦЭМ!$D$10+'СЕТ СН'!$F$6-'СЕТ СН'!$F$19</f>
        <v>850.82977953</v>
      </c>
      <c r="V28" s="36">
        <f>SUMIFS(СВЦЭМ!$C$34:$C$777,СВЦЭМ!$A$34:$A$777,$A28,СВЦЭМ!$B$34:$B$777,V$11)+'СЕТ СН'!$F$9+СВЦЭМ!$D$10+'СЕТ СН'!$F$6-'СЕТ СН'!$F$19</f>
        <v>876.57386963999988</v>
      </c>
      <c r="W28" s="36">
        <f>SUMIFS(СВЦЭМ!$C$34:$C$777,СВЦЭМ!$A$34:$A$777,$A28,СВЦЭМ!$B$34:$B$777,W$11)+'СЕТ СН'!$F$9+СВЦЭМ!$D$10+'СЕТ СН'!$F$6-'СЕТ СН'!$F$19</f>
        <v>888.98336517999996</v>
      </c>
      <c r="X28" s="36">
        <f>SUMIFS(СВЦЭМ!$C$34:$C$777,СВЦЭМ!$A$34:$A$777,$A28,СВЦЭМ!$B$34:$B$777,X$11)+'СЕТ СН'!$F$9+СВЦЭМ!$D$10+'СЕТ СН'!$F$6-'СЕТ СН'!$F$19</f>
        <v>917.63732449999998</v>
      </c>
      <c r="Y28" s="36">
        <f>SUMIFS(СВЦЭМ!$C$34:$C$777,СВЦЭМ!$A$34:$A$777,$A28,СВЦЭМ!$B$34:$B$777,Y$11)+'СЕТ СН'!$F$9+СВЦЭМ!$D$10+'СЕТ СН'!$F$6-'СЕТ СН'!$F$19</f>
        <v>1005.0554048699998</v>
      </c>
    </row>
    <row r="29" spans="1:25" ht="15.75" x14ac:dyDescent="0.2">
      <c r="A29" s="35">
        <f t="shared" si="0"/>
        <v>43422</v>
      </c>
      <c r="B29" s="36">
        <f>SUMIFS(СВЦЭМ!$C$34:$C$777,СВЦЭМ!$A$34:$A$777,$A29,СВЦЭМ!$B$34:$B$777,B$11)+'СЕТ СН'!$F$9+СВЦЭМ!$D$10+'СЕТ СН'!$F$6-'СЕТ СН'!$F$19</f>
        <v>1119.56446304</v>
      </c>
      <c r="C29" s="36">
        <f>SUMIFS(СВЦЭМ!$C$34:$C$777,СВЦЭМ!$A$34:$A$777,$A29,СВЦЭМ!$B$34:$B$777,C$11)+'СЕТ СН'!$F$9+СВЦЭМ!$D$10+'СЕТ СН'!$F$6-'СЕТ СН'!$F$19</f>
        <v>1191.0770953199999</v>
      </c>
      <c r="D29" s="36">
        <f>SUMIFS(СВЦЭМ!$C$34:$C$777,СВЦЭМ!$A$34:$A$777,$A29,СВЦЭМ!$B$34:$B$777,D$11)+'СЕТ СН'!$F$9+СВЦЭМ!$D$10+'СЕТ СН'!$F$6-'СЕТ СН'!$F$19</f>
        <v>1254.6716740700001</v>
      </c>
      <c r="E29" s="36">
        <f>SUMIFS(СВЦЭМ!$C$34:$C$777,СВЦЭМ!$A$34:$A$777,$A29,СВЦЭМ!$B$34:$B$777,E$11)+'СЕТ СН'!$F$9+СВЦЭМ!$D$10+'СЕТ СН'!$F$6-'СЕТ СН'!$F$19</f>
        <v>1250.1478189100001</v>
      </c>
      <c r="F29" s="36">
        <f>SUMIFS(СВЦЭМ!$C$34:$C$777,СВЦЭМ!$A$34:$A$777,$A29,СВЦЭМ!$B$34:$B$777,F$11)+'СЕТ СН'!$F$9+СВЦЭМ!$D$10+'СЕТ СН'!$F$6-'СЕТ СН'!$F$19</f>
        <v>1247.2176061499999</v>
      </c>
      <c r="G29" s="36">
        <f>SUMIFS(СВЦЭМ!$C$34:$C$777,СВЦЭМ!$A$34:$A$777,$A29,СВЦЭМ!$B$34:$B$777,G$11)+'СЕТ СН'!$F$9+СВЦЭМ!$D$10+'СЕТ СН'!$F$6-'СЕТ СН'!$F$19</f>
        <v>1242.77972544</v>
      </c>
      <c r="H29" s="36">
        <f>SUMIFS(СВЦЭМ!$C$34:$C$777,СВЦЭМ!$A$34:$A$777,$A29,СВЦЭМ!$B$34:$B$777,H$11)+'СЕТ СН'!$F$9+СВЦЭМ!$D$10+'СЕТ СН'!$F$6-'СЕТ СН'!$F$19</f>
        <v>1248.4768729299999</v>
      </c>
      <c r="I29" s="36">
        <f>SUMIFS(СВЦЭМ!$C$34:$C$777,СВЦЭМ!$A$34:$A$777,$A29,СВЦЭМ!$B$34:$B$777,I$11)+'СЕТ СН'!$F$9+СВЦЭМ!$D$10+'СЕТ СН'!$F$6-'СЕТ СН'!$F$19</f>
        <v>1233.3411189000001</v>
      </c>
      <c r="J29" s="36">
        <f>SUMIFS(СВЦЭМ!$C$34:$C$777,СВЦЭМ!$A$34:$A$777,$A29,СВЦЭМ!$B$34:$B$777,J$11)+'СЕТ СН'!$F$9+СВЦЭМ!$D$10+'СЕТ СН'!$F$6-'СЕТ СН'!$F$19</f>
        <v>1172.8547556000001</v>
      </c>
      <c r="K29" s="36">
        <f>SUMIFS(СВЦЭМ!$C$34:$C$777,СВЦЭМ!$A$34:$A$777,$A29,СВЦЭМ!$B$34:$B$777,K$11)+'СЕТ СН'!$F$9+СВЦЭМ!$D$10+'СЕТ СН'!$F$6-'СЕТ СН'!$F$19</f>
        <v>1140.7711176999999</v>
      </c>
      <c r="L29" s="36">
        <f>SUMIFS(СВЦЭМ!$C$34:$C$777,СВЦЭМ!$A$34:$A$777,$A29,СВЦЭМ!$B$34:$B$777,L$11)+'СЕТ СН'!$F$9+СВЦЭМ!$D$10+'СЕТ СН'!$F$6-'СЕТ СН'!$F$19</f>
        <v>1122.434264</v>
      </c>
      <c r="M29" s="36">
        <f>SUMIFS(СВЦЭМ!$C$34:$C$777,СВЦЭМ!$A$34:$A$777,$A29,СВЦЭМ!$B$34:$B$777,M$11)+'СЕТ СН'!$F$9+СВЦЭМ!$D$10+'СЕТ СН'!$F$6-'СЕТ СН'!$F$19</f>
        <v>1112.45523194</v>
      </c>
      <c r="N29" s="36">
        <f>SUMIFS(СВЦЭМ!$C$34:$C$777,СВЦЭМ!$A$34:$A$777,$A29,СВЦЭМ!$B$34:$B$777,N$11)+'СЕТ СН'!$F$9+СВЦЭМ!$D$10+'СЕТ СН'!$F$6-'СЕТ СН'!$F$19</f>
        <v>1073.00602568</v>
      </c>
      <c r="O29" s="36">
        <f>SUMIFS(СВЦЭМ!$C$34:$C$777,СВЦЭМ!$A$34:$A$777,$A29,СВЦЭМ!$B$34:$B$777,O$11)+'СЕТ СН'!$F$9+СВЦЭМ!$D$10+'СЕТ СН'!$F$6-'СЕТ СН'!$F$19</f>
        <v>1012.6315311599999</v>
      </c>
      <c r="P29" s="36">
        <f>SUMIFS(СВЦЭМ!$C$34:$C$777,СВЦЭМ!$A$34:$A$777,$A29,СВЦЭМ!$B$34:$B$777,P$11)+'СЕТ СН'!$F$9+СВЦЭМ!$D$10+'СЕТ СН'!$F$6-'СЕТ СН'!$F$19</f>
        <v>942.56478763999985</v>
      </c>
      <c r="Q29" s="36">
        <f>SUMIFS(СВЦЭМ!$C$34:$C$777,СВЦЭМ!$A$34:$A$777,$A29,СВЦЭМ!$B$34:$B$777,Q$11)+'СЕТ СН'!$F$9+СВЦЭМ!$D$10+'СЕТ СН'!$F$6-'СЕТ СН'!$F$19</f>
        <v>930.33169660999988</v>
      </c>
      <c r="R29" s="36">
        <f>SUMIFS(СВЦЭМ!$C$34:$C$777,СВЦЭМ!$A$34:$A$777,$A29,СВЦЭМ!$B$34:$B$777,R$11)+'СЕТ СН'!$F$9+СВЦЭМ!$D$10+'СЕТ СН'!$F$6-'СЕТ СН'!$F$19</f>
        <v>928.24136221000003</v>
      </c>
      <c r="S29" s="36">
        <f>SUMIFS(СВЦЭМ!$C$34:$C$777,СВЦЭМ!$A$34:$A$777,$A29,СВЦЭМ!$B$34:$B$777,S$11)+'СЕТ СН'!$F$9+СВЦЭМ!$D$10+'СЕТ СН'!$F$6-'СЕТ СН'!$F$19</f>
        <v>886.97153929000001</v>
      </c>
      <c r="T29" s="36">
        <f>SUMIFS(СВЦЭМ!$C$34:$C$777,СВЦЭМ!$A$34:$A$777,$A29,СВЦЭМ!$B$34:$B$777,T$11)+'СЕТ СН'!$F$9+СВЦЭМ!$D$10+'СЕТ СН'!$F$6-'СЕТ СН'!$F$19</f>
        <v>858.31074403000002</v>
      </c>
      <c r="U29" s="36">
        <f>SUMIFS(СВЦЭМ!$C$34:$C$777,СВЦЭМ!$A$34:$A$777,$A29,СВЦЭМ!$B$34:$B$777,U$11)+'СЕТ СН'!$F$9+СВЦЭМ!$D$10+'СЕТ СН'!$F$6-'СЕТ СН'!$F$19</f>
        <v>858.63233992000005</v>
      </c>
      <c r="V29" s="36">
        <f>SUMIFS(СВЦЭМ!$C$34:$C$777,СВЦЭМ!$A$34:$A$777,$A29,СВЦЭМ!$B$34:$B$777,V$11)+'СЕТ СН'!$F$9+СВЦЭМ!$D$10+'СЕТ СН'!$F$6-'СЕТ СН'!$F$19</f>
        <v>880.10727834999989</v>
      </c>
      <c r="W29" s="36">
        <f>SUMIFS(СВЦЭМ!$C$34:$C$777,СВЦЭМ!$A$34:$A$777,$A29,СВЦЭМ!$B$34:$B$777,W$11)+'СЕТ СН'!$F$9+СВЦЭМ!$D$10+'СЕТ СН'!$F$6-'СЕТ СН'!$F$19</f>
        <v>899.55823375999989</v>
      </c>
      <c r="X29" s="36">
        <f>SUMIFS(СВЦЭМ!$C$34:$C$777,СВЦЭМ!$A$34:$A$777,$A29,СВЦЭМ!$B$34:$B$777,X$11)+'СЕТ СН'!$F$9+СВЦЭМ!$D$10+'СЕТ СН'!$F$6-'СЕТ СН'!$F$19</f>
        <v>927.17231614000002</v>
      </c>
      <c r="Y29" s="36">
        <f>SUMIFS(СВЦЭМ!$C$34:$C$777,СВЦЭМ!$A$34:$A$777,$A29,СВЦЭМ!$B$34:$B$777,Y$11)+'СЕТ СН'!$F$9+СВЦЭМ!$D$10+'СЕТ СН'!$F$6-'СЕТ СН'!$F$19</f>
        <v>1040.38015997</v>
      </c>
    </row>
    <row r="30" spans="1:25" ht="15.75" x14ac:dyDescent="0.2">
      <c r="A30" s="35">
        <f t="shared" si="0"/>
        <v>43423</v>
      </c>
      <c r="B30" s="36">
        <f>SUMIFS(СВЦЭМ!$C$34:$C$777,СВЦЭМ!$A$34:$A$777,$A30,СВЦЭМ!$B$34:$B$777,B$11)+'СЕТ СН'!$F$9+СВЦЭМ!$D$10+'СЕТ СН'!$F$6-'СЕТ СН'!$F$19</f>
        <v>1095.8598409399999</v>
      </c>
      <c r="C30" s="36">
        <f>SUMIFS(СВЦЭМ!$C$34:$C$777,СВЦЭМ!$A$34:$A$777,$A30,СВЦЭМ!$B$34:$B$777,C$11)+'СЕТ СН'!$F$9+СВЦЭМ!$D$10+'СЕТ СН'!$F$6-'СЕТ СН'!$F$19</f>
        <v>1137.24159749</v>
      </c>
      <c r="D30" s="36">
        <f>SUMIFS(СВЦЭМ!$C$34:$C$777,СВЦЭМ!$A$34:$A$777,$A30,СВЦЭМ!$B$34:$B$777,D$11)+'СЕТ СН'!$F$9+СВЦЭМ!$D$10+'СЕТ СН'!$F$6-'СЕТ СН'!$F$19</f>
        <v>1224.12303752</v>
      </c>
      <c r="E30" s="36">
        <f>SUMIFS(СВЦЭМ!$C$34:$C$777,СВЦЭМ!$A$34:$A$777,$A30,СВЦЭМ!$B$34:$B$777,E$11)+'СЕТ СН'!$F$9+СВЦЭМ!$D$10+'СЕТ СН'!$F$6-'СЕТ СН'!$F$19</f>
        <v>1227.55102014</v>
      </c>
      <c r="F30" s="36">
        <f>SUMIFS(СВЦЭМ!$C$34:$C$777,СВЦЭМ!$A$34:$A$777,$A30,СВЦЭМ!$B$34:$B$777,F$11)+'СЕТ СН'!$F$9+СВЦЭМ!$D$10+'СЕТ СН'!$F$6-'СЕТ СН'!$F$19</f>
        <v>1227.8071174700001</v>
      </c>
      <c r="G30" s="36">
        <f>SUMIFS(СВЦЭМ!$C$34:$C$777,СВЦЭМ!$A$34:$A$777,$A30,СВЦЭМ!$B$34:$B$777,G$11)+'СЕТ СН'!$F$9+СВЦЭМ!$D$10+'СЕТ СН'!$F$6-'СЕТ СН'!$F$19</f>
        <v>1237.2149751899999</v>
      </c>
      <c r="H30" s="36">
        <f>SUMIFS(СВЦЭМ!$C$34:$C$777,СВЦЭМ!$A$34:$A$777,$A30,СВЦЭМ!$B$34:$B$777,H$11)+'СЕТ СН'!$F$9+СВЦЭМ!$D$10+'СЕТ СН'!$F$6-'СЕТ СН'!$F$19</f>
        <v>1214.16505785</v>
      </c>
      <c r="I30" s="36">
        <f>SUMIFS(СВЦЭМ!$C$34:$C$777,СВЦЭМ!$A$34:$A$777,$A30,СВЦЭМ!$B$34:$B$777,I$11)+'СЕТ СН'!$F$9+СВЦЭМ!$D$10+'СЕТ СН'!$F$6-'СЕТ СН'!$F$19</f>
        <v>1178.2475553300001</v>
      </c>
      <c r="J30" s="36">
        <f>SUMIFS(СВЦЭМ!$C$34:$C$777,СВЦЭМ!$A$34:$A$777,$A30,СВЦЭМ!$B$34:$B$777,J$11)+'СЕТ СН'!$F$9+СВЦЭМ!$D$10+'СЕТ СН'!$F$6-'СЕТ СН'!$F$19</f>
        <v>1150.64094342</v>
      </c>
      <c r="K30" s="36">
        <f>SUMIFS(СВЦЭМ!$C$34:$C$777,СВЦЭМ!$A$34:$A$777,$A30,СВЦЭМ!$B$34:$B$777,K$11)+'СЕТ СН'!$F$9+СВЦЭМ!$D$10+'СЕТ СН'!$F$6-'СЕТ СН'!$F$19</f>
        <v>1127.81425276</v>
      </c>
      <c r="L30" s="36">
        <f>SUMIFS(СВЦЭМ!$C$34:$C$777,СВЦЭМ!$A$34:$A$777,$A30,СВЦЭМ!$B$34:$B$777,L$11)+'СЕТ СН'!$F$9+СВЦЭМ!$D$10+'СЕТ СН'!$F$6-'СЕТ СН'!$F$19</f>
        <v>1130.3206916300001</v>
      </c>
      <c r="M30" s="36">
        <f>SUMIFS(СВЦЭМ!$C$34:$C$777,СВЦЭМ!$A$34:$A$777,$A30,СВЦЭМ!$B$34:$B$777,M$11)+'СЕТ СН'!$F$9+СВЦЭМ!$D$10+'СЕТ СН'!$F$6-'СЕТ СН'!$F$19</f>
        <v>1130.1196663199999</v>
      </c>
      <c r="N30" s="36">
        <f>SUMIFS(СВЦЭМ!$C$34:$C$777,СВЦЭМ!$A$34:$A$777,$A30,СВЦЭМ!$B$34:$B$777,N$11)+'СЕТ СН'!$F$9+СВЦЭМ!$D$10+'СЕТ СН'!$F$6-'СЕТ СН'!$F$19</f>
        <v>1106.37891992</v>
      </c>
      <c r="O30" s="36">
        <f>SUMIFS(СВЦЭМ!$C$34:$C$777,СВЦЭМ!$A$34:$A$777,$A30,СВЦЭМ!$B$34:$B$777,O$11)+'СЕТ СН'!$F$9+СВЦЭМ!$D$10+'СЕТ СН'!$F$6-'СЕТ СН'!$F$19</f>
        <v>1032.19116472</v>
      </c>
      <c r="P30" s="36">
        <f>SUMIFS(СВЦЭМ!$C$34:$C$777,СВЦЭМ!$A$34:$A$777,$A30,СВЦЭМ!$B$34:$B$777,P$11)+'СЕТ СН'!$F$9+СВЦЭМ!$D$10+'СЕТ СН'!$F$6-'СЕТ СН'!$F$19</f>
        <v>963.79755452999984</v>
      </c>
      <c r="Q30" s="36">
        <f>SUMIFS(СВЦЭМ!$C$34:$C$777,СВЦЭМ!$A$34:$A$777,$A30,СВЦЭМ!$B$34:$B$777,Q$11)+'СЕТ СН'!$F$9+СВЦЭМ!$D$10+'СЕТ СН'!$F$6-'СЕТ СН'!$F$19</f>
        <v>961.50414698999998</v>
      </c>
      <c r="R30" s="36">
        <f>SUMIFS(СВЦЭМ!$C$34:$C$777,СВЦЭМ!$A$34:$A$777,$A30,СВЦЭМ!$B$34:$B$777,R$11)+'СЕТ СН'!$F$9+СВЦЭМ!$D$10+'СЕТ СН'!$F$6-'СЕТ СН'!$F$19</f>
        <v>977.27679349000005</v>
      </c>
      <c r="S30" s="36">
        <f>SUMIFS(СВЦЭМ!$C$34:$C$777,СВЦЭМ!$A$34:$A$777,$A30,СВЦЭМ!$B$34:$B$777,S$11)+'СЕТ СН'!$F$9+СВЦЭМ!$D$10+'СЕТ СН'!$F$6-'СЕТ СН'!$F$19</f>
        <v>947.00044183999989</v>
      </c>
      <c r="T30" s="36">
        <f>SUMIFS(СВЦЭМ!$C$34:$C$777,СВЦЭМ!$A$34:$A$777,$A30,СВЦЭМ!$B$34:$B$777,T$11)+'СЕТ СН'!$F$9+СВЦЭМ!$D$10+'СЕТ СН'!$F$6-'СЕТ СН'!$F$19</f>
        <v>937.17675521000001</v>
      </c>
      <c r="U30" s="36">
        <f>SUMIFS(СВЦЭМ!$C$34:$C$777,СВЦЭМ!$A$34:$A$777,$A30,СВЦЭМ!$B$34:$B$777,U$11)+'СЕТ СН'!$F$9+СВЦЭМ!$D$10+'СЕТ СН'!$F$6-'СЕТ СН'!$F$19</f>
        <v>923.43441073999998</v>
      </c>
      <c r="V30" s="36">
        <f>SUMIFS(СВЦЭМ!$C$34:$C$777,СВЦЭМ!$A$34:$A$777,$A30,СВЦЭМ!$B$34:$B$777,V$11)+'СЕТ СН'!$F$9+СВЦЭМ!$D$10+'СЕТ СН'!$F$6-'СЕТ СН'!$F$19</f>
        <v>944.6467588999999</v>
      </c>
      <c r="W30" s="36">
        <f>SUMIFS(СВЦЭМ!$C$34:$C$777,СВЦЭМ!$A$34:$A$777,$A30,СВЦЭМ!$B$34:$B$777,W$11)+'СЕТ СН'!$F$9+СВЦЭМ!$D$10+'СЕТ СН'!$F$6-'СЕТ СН'!$F$19</f>
        <v>963.32090397999991</v>
      </c>
      <c r="X30" s="36">
        <f>SUMIFS(СВЦЭМ!$C$34:$C$777,СВЦЭМ!$A$34:$A$777,$A30,СВЦЭМ!$B$34:$B$777,X$11)+'СЕТ СН'!$F$9+СВЦЭМ!$D$10+'СЕТ СН'!$F$6-'СЕТ СН'!$F$19</f>
        <v>988.58061391999991</v>
      </c>
      <c r="Y30" s="36">
        <f>SUMIFS(СВЦЭМ!$C$34:$C$777,СВЦЭМ!$A$34:$A$777,$A30,СВЦЭМ!$B$34:$B$777,Y$11)+'СЕТ СН'!$F$9+СВЦЭМ!$D$10+'СЕТ СН'!$F$6-'СЕТ СН'!$F$19</f>
        <v>1075.53301059</v>
      </c>
    </row>
    <row r="31" spans="1:25" ht="15.75" x14ac:dyDescent="0.2">
      <c r="A31" s="35">
        <f t="shared" si="0"/>
        <v>43424</v>
      </c>
      <c r="B31" s="36">
        <f>SUMIFS(СВЦЭМ!$C$34:$C$777,СВЦЭМ!$A$34:$A$777,$A31,СВЦЭМ!$B$34:$B$777,B$11)+'СЕТ СН'!$F$9+СВЦЭМ!$D$10+'СЕТ СН'!$F$6-'СЕТ СН'!$F$19</f>
        <v>1073.40385038</v>
      </c>
      <c r="C31" s="36">
        <f>SUMIFS(СВЦЭМ!$C$34:$C$777,СВЦЭМ!$A$34:$A$777,$A31,СВЦЭМ!$B$34:$B$777,C$11)+'СЕТ СН'!$F$9+СВЦЭМ!$D$10+'СЕТ СН'!$F$6-'СЕТ СН'!$F$19</f>
        <v>1159.8984563199999</v>
      </c>
      <c r="D31" s="36">
        <f>SUMIFS(СВЦЭМ!$C$34:$C$777,СВЦЭМ!$A$34:$A$777,$A31,СВЦЭМ!$B$34:$B$777,D$11)+'СЕТ СН'!$F$9+СВЦЭМ!$D$10+'СЕТ СН'!$F$6-'СЕТ СН'!$F$19</f>
        <v>1252.73982127</v>
      </c>
      <c r="E31" s="36">
        <f>SUMIFS(СВЦЭМ!$C$34:$C$777,СВЦЭМ!$A$34:$A$777,$A31,СВЦЭМ!$B$34:$B$777,E$11)+'СЕТ СН'!$F$9+СВЦЭМ!$D$10+'СЕТ СН'!$F$6-'СЕТ СН'!$F$19</f>
        <v>1257.27210814</v>
      </c>
      <c r="F31" s="36">
        <f>SUMIFS(СВЦЭМ!$C$34:$C$777,СВЦЭМ!$A$34:$A$777,$A31,СВЦЭМ!$B$34:$B$777,F$11)+'СЕТ СН'!$F$9+СВЦЭМ!$D$10+'СЕТ СН'!$F$6-'СЕТ СН'!$F$19</f>
        <v>1255.79215019</v>
      </c>
      <c r="G31" s="36">
        <f>SUMIFS(СВЦЭМ!$C$34:$C$777,СВЦЭМ!$A$34:$A$777,$A31,СВЦЭМ!$B$34:$B$777,G$11)+'СЕТ СН'!$F$9+СВЦЭМ!$D$10+'СЕТ СН'!$F$6-'СЕТ СН'!$F$19</f>
        <v>1246.6027773799999</v>
      </c>
      <c r="H31" s="36">
        <f>SUMIFS(СВЦЭМ!$C$34:$C$777,СВЦЭМ!$A$34:$A$777,$A31,СВЦЭМ!$B$34:$B$777,H$11)+'СЕТ СН'!$F$9+СВЦЭМ!$D$10+'СЕТ СН'!$F$6-'СЕТ СН'!$F$19</f>
        <v>1154.7126654200001</v>
      </c>
      <c r="I31" s="36">
        <f>SUMIFS(СВЦЭМ!$C$34:$C$777,СВЦЭМ!$A$34:$A$777,$A31,СВЦЭМ!$B$34:$B$777,I$11)+'СЕТ СН'!$F$9+СВЦЭМ!$D$10+'СЕТ СН'!$F$6-'СЕТ СН'!$F$19</f>
        <v>1105.4512999799999</v>
      </c>
      <c r="J31" s="36">
        <f>SUMIFS(СВЦЭМ!$C$34:$C$777,СВЦЭМ!$A$34:$A$777,$A31,СВЦЭМ!$B$34:$B$777,J$11)+'СЕТ СН'!$F$9+СВЦЭМ!$D$10+'СЕТ СН'!$F$6-'СЕТ СН'!$F$19</f>
        <v>1081.53137169</v>
      </c>
      <c r="K31" s="36">
        <f>SUMIFS(СВЦЭМ!$C$34:$C$777,СВЦЭМ!$A$34:$A$777,$A31,СВЦЭМ!$B$34:$B$777,K$11)+'СЕТ СН'!$F$9+СВЦЭМ!$D$10+'СЕТ СН'!$F$6-'СЕТ СН'!$F$19</f>
        <v>1068.5037867199999</v>
      </c>
      <c r="L31" s="36">
        <f>SUMIFS(СВЦЭМ!$C$34:$C$777,СВЦЭМ!$A$34:$A$777,$A31,СВЦЭМ!$B$34:$B$777,L$11)+'СЕТ СН'!$F$9+СВЦЭМ!$D$10+'СЕТ СН'!$F$6-'СЕТ СН'!$F$19</f>
        <v>1074.89723998</v>
      </c>
      <c r="M31" s="36">
        <f>SUMIFS(СВЦЭМ!$C$34:$C$777,СВЦЭМ!$A$34:$A$777,$A31,СВЦЭМ!$B$34:$B$777,M$11)+'СЕТ СН'!$F$9+СВЦЭМ!$D$10+'СЕТ СН'!$F$6-'СЕТ СН'!$F$19</f>
        <v>1075.5581834899999</v>
      </c>
      <c r="N31" s="36">
        <f>SUMIFS(СВЦЭМ!$C$34:$C$777,СВЦЭМ!$A$34:$A$777,$A31,СВЦЭМ!$B$34:$B$777,N$11)+'СЕТ СН'!$F$9+СВЦЭМ!$D$10+'СЕТ СН'!$F$6-'СЕТ СН'!$F$19</f>
        <v>1046.24262574</v>
      </c>
      <c r="O31" s="36">
        <f>SUMIFS(СВЦЭМ!$C$34:$C$777,СВЦЭМ!$A$34:$A$777,$A31,СВЦЭМ!$B$34:$B$777,O$11)+'СЕТ СН'!$F$9+СВЦЭМ!$D$10+'СЕТ СН'!$F$6-'СЕТ СН'!$F$19</f>
        <v>1028.05596962</v>
      </c>
      <c r="P31" s="36">
        <f>SUMIFS(СВЦЭМ!$C$34:$C$777,СВЦЭМ!$A$34:$A$777,$A31,СВЦЭМ!$B$34:$B$777,P$11)+'СЕТ СН'!$F$9+СВЦЭМ!$D$10+'СЕТ СН'!$F$6-'СЕТ СН'!$F$19</f>
        <v>938.22922223</v>
      </c>
      <c r="Q31" s="36">
        <f>SUMIFS(СВЦЭМ!$C$34:$C$777,СВЦЭМ!$A$34:$A$777,$A31,СВЦЭМ!$B$34:$B$777,Q$11)+'СЕТ СН'!$F$9+СВЦЭМ!$D$10+'СЕТ СН'!$F$6-'СЕТ СН'!$F$19</f>
        <v>923.47163548999993</v>
      </c>
      <c r="R31" s="36">
        <f>SUMIFS(СВЦЭМ!$C$34:$C$777,СВЦЭМ!$A$34:$A$777,$A31,СВЦЭМ!$B$34:$B$777,R$11)+'СЕТ СН'!$F$9+СВЦЭМ!$D$10+'СЕТ СН'!$F$6-'СЕТ СН'!$F$19</f>
        <v>950.37792495999997</v>
      </c>
      <c r="S31" s="36">
        <f>SUMIFS(СВЦЭМ!$C$34:$C$777,СВЦЭМ!$A$34:$A$777,$A31,СВЦЭМ!$B$34:$B$777,S$11)+'СЕТ СН'!$F$9+СВЦЭМ!$D$10+'СЕТ СН'!$F$6-'СЕТ СН'!$F$19</f>
        <v>922.99273149999999</v>
      </c>
      <c r="T31" s="36">
        <f>SUMIFS(СВЦЭМ!$C$34:$C$777,СВЦЭМ!$A$34:$A$777,$A31,СВЦЭМ!$B$34:$B$777,T$11)+'СЕТ СН'!$F$9+СВЦЭМ!$D$10+'СЕТ СН'!$F$6-'СЕТ СН'!$F$19</f>
        <v>888.45969752999986</v>
      </c>
      <c r="U31" s="36">
        <f>SUMIFS(СВЦЭМ!$C$34:$C$777,СВЦЭМ!$A$34:$A$777,$A31,СВЦЭМ!$B$34:$B$777,U$11)+'СЕТ СН'!$F$9+СВЦЭМ!$D$10+'СЕТ СН'!$F$6-'СЕТ СН'!$F$19</f>
        <v>892.53612415999987</v>
      </c>
      <c r="V31" s="36">
        <f>SUMIFS(СВЦЭМ!$C$34:$C$777,СВЦЭМ!$A$34:$A$777,$A31,СВЦЭМ!$B$34:$B$777,V$11)+'СЕТ СН'!$F$9+СВЦЭМ!$D$10+'СЕТ СН'!$F$6-'СЕТ СН'!$F$19</f>
        <v>908.79378436999991</v>
      </c>
      <c r="W31" s="36">
        <f>SUMIFS(СВЦЭМ!$C$34:$C$777,СВЦЭМ!$A$34:$A$777,$A31,СВЦЭМ!$B$34:$B$777,W$11)+'СЕТ СН'!$F$9+СВЦЭМ!$D$10+'СЕТ СН'!$F$6-'СЕТ СН'!$F$19</f>
        <v>912.25359834999995</v>
      </c>
      <c r="X31" s="36">
        <f>SUMIFS(СВЦЭМ!$C$34:$C$777,СВЦЭМ!$A$34:$A$777,$A31,СВЦЭМ!$B$34:$B$777,X$11)+'СЕТ СН'!$F$9+СВЦЭМ!$D$10+'СЕТ СН'!$F$6-'СЕТ СН'!$F$19</f>
        <v>921.86298740000007</v>
      </c>
      <c r="Y31" s="36">
        <f>SUMIFS(СВЦЭМ!$C$34:$C$777,СВЦЭМ!$A$34:$A$777,$A31,СВЦЭМ!$B$34:$B$777,Y$11)+'СЕТ СН'!$F$9+СВЦЭМ!$D$10+'СЕТ СН'!$F$6-'СЕТ СН'!$F$19</f>
        <v>1006.76176184</v>
      </c>
    </row>
    <row r="32" spans="1:25" ht="15.75" x14ac:dyDescent="0.2">
      <c r="A32" s="35">
        <f t="shared" si="0"/>
        <v>43425</v>
      </c>
      <c r="B32" s="36">
        <f>SUMIFS(СВЦЭМ!$C$34:$C$777,СВЦЭМ!$A$34:$A$777,$A32,СВЦЭМ!$B$34:$B$777,B$11)+'СЕТ СН'!$F$9+СВЦЭМ!$D$10+'СЕТ СН'!$F$6-'СЕТ СН'!$F$19</f>
        <v>1061.32599368</v>
      </c>
      <c r="C32" s="36">
        <f>SUMIFS(СВЦЭМ!$C$34:$C$777,СВЦЭМ!$A$34:$A$777,$A32,СВЦЭМ!$B$34:$B$777,C$11)+'СЕТ СН'!$F$9+СВЦЭМ!$D$10+'СЕТ СН'!$F$6-'СЕТ СН'!$F$19</f>
        <v>1143.0243361400001</v>
      </c>
      <c r="D32" s="36">
        <f>SUMIFS(СВЦЭМ!$C$34:$C$777,СВЦЭМ!$A$34:$A$777,$A32,СВЦЭМ!$B$34:$B$777,D$11)+'СЕТ СН'!$F$9+СВЦЭМ!$D$10+'СЕТ СН'!$F$6-'СЕТ СН'!$F$19</f>
        <v>1240.9090036800001</v>
      </c>
      <c r="E32" s="36">
        <f>SUMIFS(СВЦЭМ!$C$34:$C$777,СВЦЭМ!$A$34:$A$777,$A32,СВЦЭМ!$B$34:$B$777,E$11)+'СЕТ СН'!$F$9+СВЦЭМ!$D$10+'СЕТ СН'!$F$6-'СЕТ СН'!$F$19</f>
        <v>1241.20951337</v>
      </c>
      <c r="F32" s="36">
        <f>SUMIFS(СВЦЭМ!$C$34:$C$777,СВЦЭМ!$A$34:$A$777,$A32,СВЦЭМ!$B$34:$B$777,F$11)+'СЕТ СН'!$F$9+СВЦЭМ!$D$10+'СЕТ СН'!$F$6-'СЕТ СН'!$F$19</f>
        <v>1242.7998864399999</v>
      </c>
      <c r="G32" s="36">
        <f>SUMIFS(СВЦЭМ!$C$34:$C$777,СВЦЭМ!$A$34:$A$777,$A32,СВЦЭМ!$B$34:$B$777,G$11)+'СЕТ СН'!$F$9+СВЦЭМ!$D$10+'СЕТ СН'!$F$6-'СЕТ СН'!$F$19</f>
        <v>1249.55498128</v>
      </c>
      <c r="H32" s="36">
        <f>SUMIFS(СВЦЭМ!$C$34:$C$777,СВЦЭМ!$A$34:$A$777,$A32,СВЦЭМ!$B$34:$B$777,H$11)+'СЕТ СН'!$F$9+СВЦЭМ!$D$10+'СЕТ СН'!$F$6-'СЕТ СН'!$F$19</f>
        <v>1212.89415884</v>
      </c>
      <c r="I32" s="36">
        <f>SUMIFS(СВЦЭМ!$C$34:$C$777,СВЦЭМ!$A$34:$A$777,$A32,СВЦЭМ!$B$34:$B$777,I$11)+'СЕТ СН'!$F$9+СВЦЭМ!$D$10+'СЕТ СН'!$F$6-'СЕТ СН'!$F$19</f>
        <v>1154.24215675</v>
      </c>
      <c r="J32" s="36">
        <f>SUMIFS(СВЦЭМ!$C$34:$C$777,СВЦЭМ!$A$34:$A$777,$A32,СВЦЭМ!$B$34:$B$777,J$11)+'СЕТ СН'!$F$9+СВЦЭМ!$D$10+'СЕТ СН'!$F$6-'СЕТ СН'!$F$19</f>
        <v>1140.4477453899999</v>
      </c>
      <c r="K32" s="36">
        <f>SUMIFS(СВЦЭМ!$C$34:$C$777,СВЦЭМ!$A$34:$A$777,$A32,СВЦЭМ!$B$34:$B$777,K$11)+'СЕТ СН'!$F$9+СВЦЭМ!$D$10+'СЕТ СН'!$F$6-'СЕТ СН'!$F$19</f>
        <v>1135.6396171199999</v>
      </c>
      <c r="L32" s="36">
        <f>SUMIFS(СВЦЭМ!$C$34:$C$777,СВЦЭМ!$A$34:$A$777,$A32,СВЦЭМ!$B$34:$B$777,L$11)+'СЕТ СН'!$F$9+СВЦЭМ!$D$10+'СЕТ СН'!$F$6-'СЕТ СН'!$F$19</f>
        <v>1134.5304592299999</v>
      </c>
      <c r="M32" s="36">
        <f>SUMIFS(СВЦЭМ!$C$34:$C$777,СВЦЭМ!$A$34:$A$777,$A32,СВЦЭМ!$B$34:$B$777,M$11)+'СЕТ СН'!$F$9+СВЦЭМ!$D$10+'СЕТ СН'!$F$6-'СЕТ СН'!$F$19</f>
        <v>1126.01528037</v>
      </c>
      <c r="N32" s="36">
        <f>SUMIFS(СВЦЭМ!$C$34:$C$777,СВЦЭМ!$A$34:$A$777,$A32,СВЦЭМ!$B$34:$B$777,N$11)+'СЕТ СН'!$F$9+СВЦЭМ!$D$10+'СЕТ СН'!$F$6-'СЕТ СН'!$F$19</f>
        <v>1084.52754043</v>
      </c>
      <c r="O32" s="36">
        <f>SUMIFS(СВЦЭМ!$C$34:$C$777,СВЦЭМ!$A$34:$A$777,$A32,СВЦЭМ!$B$34:$B$777,O$11)+'СЕТ СН'!$F$9+СВЦЭМ!$D$10+'СЕТ СН'!$F$6-'СЕТ СН'!$F$19</f>
        <v>1016.2138123299999</v>
      </c>
      <c r="P32" s="36">
        <f>SUMIFS(СВЦЭМ!$C$34:$C$777,СВЦЭМ!$A$34:$A$777,$A32,СВЦЭМ!$B$34:$B$777,P$11)+'СЕТ СН'!$F$9+СВЦЭМ!$D$10+'СЕТ СН'!$F$6-'СЕТ СН'!$F$19</f>
        <v>934.08342623999988</v>
      </c>
      <c r="Q32" s="36">
        <f>SUMIFS(СВЦЭМ!$C$34:$C$777,СВЦЭМ!$A$34:$A$777,$A32,СВЦЭМ!$B$34:$B$777,Q$11)+'СЕТ СН'!$F$9+СВЦЭМ!$D$10+'СЕТ СН'!$F$6-'СЕТ СН'!$F$19</f>
        <v>913.56749784999988</v>
      </c>
      <c r="R32" s="36">
        <f>SUMIFS(СВЦЭМ!$C$34:$C$777,СВЦЭМ!$A$34:$A$777,$A32,СВЦЭМ!$B$34:$B$777,R$11)+'СЕТ СН'!$F$9+СВЦЭМ!$D$10+'СЕТ СН'!$F$6-'СЕТ СН'!$F$19</f>
        <v>926.44754386</v>
      </c>
      <c r="S32" s="36">
        <f>SUMIFS(СВЦЭМ!$C$34:$C$777,СВЦЭМ!$A$34:$A$777,$A32,СВЦЭМ!$B$34:$B$777,S$11)+'СЕТ СН'!$F$9+СВЦЭМ!$D$10+'СЕТ СН'!$F$6-'СЕТ СН'!$F$19</f>
        <v>907.99128991999987</v>
      </c>
      <c r="T32" s="36">
        <f>SUMIFS(СВЦЭМ!$C$34:$C$777,СВЦЭМ!$A$34:$A$777,$A32,СВЦЭМ!$B$34:$B$777,T$11)+'СЕТ СН'!$F$9+СВЦЭМ!$D$10+'СЕТ СН'!$F$6-'СЕТ СН'!$F$19</f>
        <v>869.06989109000006</v>
      </c>
      <c r="U32" s="36">
        <f>SUMIFS(СВЦЭМ!$C$34:$C$777,СВЦЭМ!$A$34:$A$777,$A32,СВЦЭМ!$B$34:$B$777,U$11)+'СЕТ СН'!$F$9+СВЦЭМ!$D$10+'СЕТ СН'!$F$6-'СЕТ СН'!$F$19</f>
        <v>870.62273991000006</v>
      </c>
      <c r="V32" s="36">
        <f>SUMIFS(СВЦЭМ!$C$34:$C$777,СВЦЭМ!$A$34:$A$777,$A32,СВЦЭМ!$B$34:$B$777,V$11)+'СЕТ СН'!$F$9+СВЦЭМ!$D$10+'СЕТ СН'!$F$6-'СЕТ СН'!$F$19</f>
        <v>890.78357575999985</v>
      </c>
      <c r="W32" s="36">
        <f>SUMIFS(СВЦЭМ!$C$34:$C$777,СВЦЭМ!$A$34:$A$777,$A32,СВЦЭМ!$B$34:$B$777,W$11)+'СЕТ СН'!$F$9+СВЦЭМ!$D$10+'СЕТ СН'!$F$6-'СЕТ СН'!$F$19</f>
        <v>900.80062120000002</v>
      </c>
      <c r="X32" s="36">
        <f>SUMIFS(СВЦЭМ!$C$34:$C$777,СВЦЭМ!$A$34:$A$777,$A32,СВЦЭМ!$B$34:$B$777,X$11)+'СЕТ СН'!$F$9+СВЦЭМ!$D$10+'СЕТ СН'!$F$6-'СЕТ СН'!$F$19</f>
        <v>923.03218578999986</v>
      </c>
      <c r="Y32" s="36">
        <f>SUMIFS(СВЦЭМ!$C$34:$C$777,СВЦЭМ!$A$34:$A$777,$A32,СВЦЭМ!$B$34:$B$777,Y$11)+'СЕТ СН'!$F$9+СВЦЭМ!$D$10+'СЕТ СН'!$F$6-'СЕТ СН'!$F$19</f>
        <v>1015.28407677</v>
      </c>
    </row>
    <row r="33" spans="1:25" ht="15.75" x14ac:dyDescent="0.2">
      <c r="A33" s="35">
        <f t="shared" si="0"/>
        <v>43426</v>
      </c>
      <c r="B33" s="36">
        <f>SUMIFS(СВЦЭМ!$C$34:$C$777,СВЦЭМ!$A$34:$A$777,$A33,СВЦЭМ!$B$34:$B$777,B$11)+'СЕТ СН'!$F$9+СВЦЭМ!$D$10+'СЕТ СН'!$F$6-'СЕТ СН'!$F$19</f>
        <v>1120.9929170599999</v>
      </c>
      <c r="C33" s="36">
        <f>SUMIFS(СВЦЭМ!$C$34:$C$777,СВЦЭМ!$A$34:$A$777,$A33,СВЦЭМ!$B$34:$B$777,C$11)+'СЕТ СН'!$F$9+СВЦЭМ!$D$10+'СЕТ СН'!$F$6-'СЕТ СН'!$F$19</f>
        <v>1216.7555738900001</v>
      </c>
      <c r="D33" s="36">
        <f>SUMIFS(СВЦЭМ!$C$34:$C$777,СВЦЭМ!$A$34:$A$777,$A33,СВЦЭМ!$B$34:$B$777,D$11)+'СЕТ СН'!$F$9+СВЦЭМ!$D$10+'СЕТ СН'!$F$6-'СЕТ СН'!$F$19</f>
        <v>1332.6487760100001</v>
      </c>
      <c r="E33" s="36">
        <f>SUMIFS(СВЦЭМ!$C$34:$C$777,СВЦЭМ!$A$34:$A$777,$A33,СВЦЭМ!$B$34:$B$777,E$11)+'СЕТ СН'!$F$9+СВЦЭМ!$D$10+'СЕТ СН'!$F$6-'СЕТ СН'!$F$19</f>
        <v>1344.1024348799999</v>
      </c>
      <c r="F33" s="36">
        <f>SUMIFS(СВЦЭМ!$C$34:$C$777,СВЦЭМ!$A$34:$A$777,$A33,СВЦЭМ!$B$34:$B$777,F$11)+'СЕТ СН'!$F$9+СВЦЭМ!$D$10+'СЕТ СН'!$F$6-'СЕТ СН'!$F$19</f>
        <v>1340.4857923699999</v>
      </c>
      <c r="G33" s="36">
        <f>SUMIFS(СВЦЭМ!$C$34:$C$777,СВЦЭМ!$A$34:$A$777,$A33,СВЦЭМ!$B$34:$B$777,G$11)+'СЕТ СН'!$F$9+СВЦЭМ!$D$10+'СЕТ СН'!$F$6-'СЕТ СН'!$F$19</f>
        <v>1314.5309886800001</v>
      </c>
      <c r="H33" s="36">
        <f>SUMIFS(СВЦЭМ!$C$34:$C$777,СВЦЭМ!$A$34:$A$777,$A33,СВЦЭМ!$B$34:$B$777,H$11)+'СЕТ СН'!$F$9+СВЦЭМ!$D$10+'СЕТ СН'!$F$6-'СЕТ СН'!$F$19</f>
        <v>1223.00648273</v>
      </c>
      <c r="I33" s="36">
        <f>SUMIFS(СВЦЭМ!$C$34:$C$777,СВЦЭМ!$A$34:$A$777,$A33,СВЦЭМ!$B$34:$B$777,I$11)+'СЕТ СН'!$F$9+СВЦЭМ!$D$10+'СЕТ СН'!$F$6-'СЕТ СН'!$F$19</f>
        <v>1160.18957366</v>
      </c>
      <c r="J33" s="36">
        <f>SUMIFS(СВЦЭМ!$C$34:$C$777,СВЦЭМ!$A$34:$A$777,$A33,СВЦЭМ!$B$34:$B$777,J$11)+'СЕТ СН'!$F$9+СВЦЭМ!$D$10+'СЕТ СН'!$F$6-'СЕТ СН'!$F$19</f>
        <v>1143.86809193</v>
      </c>
      <c r="K33" s="36">
        <f>SUMIFS(СВЦЭМ!$C$34:$C$777,СВЦЭМ!$A$34:$A$777,$A33,СВЦЭМ!$B$34:$B$777,K$11)+'СЕТ СН'!$F$9+СВЦЭМ!$D$10+'СЕТ СН'!$F$6-'СЕТ СН'!$F$19</f>
        <v>1143.3747684999998</v>
      </c>
      <c r="L33" s="36">
        <f>SUMIFS(СВЦЭМ!$C$34:$C$777,СВЦЭМ!$A$34:$A$777,$A33,СВЦЭМ!$B$34:$B$777,L$11)+'СЕТ СН'!$F$9+СВЦЭМ!$D$10+'СЕТ СН'!$F$6-'СЕТ СН'!$F$19</f>
        <v>1168.3044367699999</v>
      </c>
      <c r="M33" s="36">
        <f>SUMIFS(СВЦЭМ!$C$34:$C$777,СВЦЭМ!$A$34:$A$777,$A33,СВЦЭМ!$B$34:$B$777,M$11)+'СЕТ СН'!$F$9+СВЦЭМ!$D$10+'СЕТ СН'!$F$6-'СЕТ СН'!$F$19</f>
        <v>1151.5060345500001</v>
      </c>
      <c r="N33" s="36">
        <f>SUMIFS(СВЦЭМ!$C$34:$C$777,СВЦЭМ!$A$34:$A$777,$A33,СВЦЭМ!$B$34:$B$777,N$11)+'СЕТ СН'!$F$9+СВЦЭМ!$D$10+'СЕТ СН'!$F$6-'СЕТ СН'!$F$19</f>
        <v>1096.5628019199999</v>
      </c>
      <c r="O33" s="36">
        <f>SUMIFS(СВЦЭМ!$C$34:$C$777,СВЦЭМ!$A$34:$A$777,$A33,СВЦЭМ!$B$34:$B$777,O$11)+'СЕТ СН'!$F$9+СВЦЭМ!$D$10+'СЕТ СН'!$F$6-'СЕТ СН'!$F$19</f>
        <v>991.41979311999989</v>
      </c>
      <c r="P33" s="36">
        <f>SUMIFS(СВЦЭМ!$C$34:$C$777,СВЦЭМ!$A$34:$A$777,$A33,СВЦЭМ!$B$34:$B$777,P$11)+'СЕТ СН'!$F$9+СВЦЭМ!$D$10+'СЕТ СН'!$F$6-'СЕТ СН'!$F$19</f>
        <v>910.99932466999985</v>
      </c>
      <c r="Q33" s="36">
        <f>SUMIFS(СВЦЭМ!$C$34:$C$777,СВЦЭМ!$A$34:$A$777,$A33,СВЦЭМ!$B$34:$B$777,Q$11)+'СЕТ СН'!$F$9+СВЦЭМ!$D$10+'СЕТ СН'!$F$6-'СЕТ СН'!$F$19</f>
        <v>897.94583697999997</v>
      </c>
      <c r="R33" s="36">
        <f>SUMIFS(СВЦЭМ!$C$34:$C$777,СВЦЭМ!$A$34:$A$777,$A33,СВЦЭМ!$B$34:$B$777,R$11)+'СЕТ СН'!$F$9+СВЦЭМ!$D$10+'СЕТ СН'!$F$6-'СЕТ СН'!$F$19</f>
        <v>919.77720531</v>
      </c>
      <c r="S33" s="36">
        <f>SUMIFS(СВЦЭМ!$C$34:$C$777,СВЦЭМ!$A$34:$A$777,$A33,СВЦЭМ!$B$34:$B$777,S$11)+'СЕТ СН'!$F$9+СВЦЭМ!$D$10+'СЕТ СН'!$F$6-'СЕТ СН'!$F$19</f>
        <v>896.29200835000006</v>
      </c>
      <c r="T33" s="36">
        <f>SUMIFS(СВЦЭМ!$C$34:$C$777,СВЦЭМ!$A$34:$A$777,$A33,СВЦЭМ!$B$34:$B$777,T$11)+'СЕТ СН'!$F$9+СВЦЭМ!$D$10+'СЕТ СН'!$F$6-'СЕТ СН'!$F$19</f>
        <v>858.76948167</v>
      </c>
      <c r="U33" s="36">
        <f>SUMIFS(СВЦЭМ!$C$34:$C$777,СВЦЭМ!$A$34:$A$777,$A33,СВЦЭМ!$B$34:$B$777,U$11)+'СЕТ СН'!$F$9+СВЦЭМ!$D$10+'СЕТ СН'!$F$6-'СЕТ СН'!$F$19</f>
        <v>853.35942412999998</v>
      </c>
      <c r="V33" s="36">
        <f>SUMIFS(СВЦЭМ!$C$34:$C$777,СВЦЭМ!$A$34:$A$777,$A33,СВЦЭМ!$B$34:$B$777,V$11)+'СЕТ СН'!$F$9+СВЦЭМ!$D$10+'СЕТ СН'!$F$6-'СЕТ СН'!$F$19</f>
        <v>868.10666530999993</v>
      </c>
      <c r="W33" s="36">
        <f>SUMIFS(СВЦЭМ!$C$34:$C$777,СВЦЭМ!$A$34:$A$777,$A33,СВЦЭМ!$B$34:$B$777,W$11)+'СЕТ СН'!$F$9+СВЦЭМ!$D$10+'СЕТ СН'!$F$6-'СЕТ СН'!$F$19</f>
        <v>877.03317756000001</v>
      </c>
      <c r="X33" s="36">
        <f>SUMIFS(СВЦЭМ!$C$34:$C$777,СВЦЭМ!$A$34:$A$777,$A33,СВЦЭМ!$B$34:$B$777,X$11)+'СЕТ СН'!$F$9+СВЦЭМ!$D$10+'СЕТ СН'!$F$6-'СЕТ СН'!$F$19</f>
        <v>892.9816876299999</v>
      </c>
      <c r="Y33" s="36">
        <f>SUMIFS(СВЦЭМ!$C$34:$C$777,СВЦЭМ!$A$34:$A$777,$A33,СВЦЭМ!$B$34:$B$777,Y$11)+'СЕТ СН'!$F$9+СВЦЭМ!$D$10+'СЕТ СН'!$F$6-'СЕТ СН'!$F$19</f>
        <v>980.19007216</v>
      </c>
    </row>
    <row r="34" spans="1:25" ht="15.75" x14ac:dyDescent="0.2">
      <c r="A34" s="35">
        <f t="shared" si="0"/>
        <v>43427</v>
      </c>
      <c r="B34" s="36">
        <f>SUMIFS(СВЦЭМ!$C$34:$C$777,СВЦЭМ!$A$34:$A$777,$A34,СВЦЭМ!$B$34:$B$777,B$11)+'СЕТ СН'!$F$9+СВЦЭМ!$D$10+'СЕТ СН'!$F$6-'СЕТ СН'!$F$19</f>
        <v>1134.1425246899998</v>
      </c>
      <c r="C34" s="36">
        <f>SUMIFS(СВЦЭМ!$C$34:$C$777,СВЦЭМ!$A$34:$A$777,$A34,СВЦЭМ!$B$34:$B$777,C$11)+'СЕТ СН'!$F$9+СВЦЭМ!$D$10+'СЕТ СН'!$F$6-'СЕТ СН'!$F$19</f>
        <v>1189.6387780499999</v>
      </c>
      <c r="D34" s="36">
        <f>SUMIFS(СВЦЭМ!$C$34:$C$777,СВЦЭМ!$A$34:$A$777,$A34,СВЦЭМ!$B$34:$B$777,D$11)+'СЕТ СН'!$F$9+СВЦЭМ!$D$10+'СЕТ СН'!$F$6-'СЕТ СН'!$F$19</f>
        <v>1231.75058365</v>
      </c>
      <c r="E34" s="36">
        <f>SUMIFS(СВЦЭМ!$C$34:$C$777,СВЦЭМ!$A$34:$A$777,$A34,СВЦЭМ!$B$34:$B$777,E$11)+'СЕТ СН'!$F$9+СВЦЭМ!$D$10+'СЕТ СН'!$F$6-'СЕТ СН'!$F$19</f>
        <v>1236.51287701</v>
      </c>
      <c r="F34" s="36">
        <f>SUMIFS(СВЦЭМ!$C$34:$C$777,СВЦЭМ!$A$34:$A$777,$A34,СВЦЭМ!$B$34:$B$777,F$11)+'СЕТ СН'!$F$9+СВЦЭМ!$D$10+'СЕТ СН'!$F$6-'СЕТ СН'!$F$19</f>
        <v>1233.83428796</v>
      </c>
      <c r="G34" s="36">
        <f>SUMIFS(СВЦЭМ!$C$34:$C$777,СВЦЭМ!$A$34:$A$777,$A34,СВЦЭМ!$B$34:$B$777,G$11)+'СЕТ СН'!$F$9+СВЦЭМ!$D$10+'СЕТ СН'!$F$6-'СЕТ СН'!$F$19</f>
        <v>1204.35968508</v>
      </c>
      <c r="H34" s="36">
        <f>SUMIFS(СВЦЭМ!$C$34:$C$777,СВЦЭМ!$A$34:$A$777,$A34,СВЦЭМ!$B$34:$B$777,H$11)+'СЕТ СН'!$F$9+СВЦЭМ!$D$10+'СЕТ СН'!$F$6-'СЕТ СН'!$F$19</f>
        <v>1134.3773684400001</v>
      </c>
      <c r="I34" s="36">
        <f>SUMIFS(СВЦЭМ!$C$34:$C$777,СВЦЭМ!$A$34:$A$777,$A34,СВЦЭМ!$B$34:$B$777,I$11)+'СЕТ СН'!$F$9+СВЦЭМ!$D$10+'СЕТ СН'!$F$6-'СЕТ СН'!$F$19</f>
        <v>1075.63403986</v>
      </c>
      <c r="J34" s="36">
        <f>SUMIFS(СВЦЭМ!$C$34:$C$777,СВЦЭМ!$A$34:$A$777,$A34,СВЦЭМ!$B$34:$B$777,J$11)+'СЕТ СН'!$F$9+СВЦЭМ!$D$10+'СЕТ СН'!$F$6-'СЕТ СН'!$F$19</f>
        <v>1054.69988564</v>
      </c>
      <c r="K34" s="36">
        <f>SUMIFS(СВЦЭМ!$C$34:$C$777,СВЦЭМ!$A$34:$A$777,$A34,СВЦЭМ!$B$34:$B$777,K$11)+'СЕТ СН'!$F$9+СВЦЭМ!$D$10+'СЕТ СН'!$F$6-'СЕТ СН'!$F$19</f>
        <v>1040.0570855399999</v>
      </c>
      <c r="L34" s="36">
        <f>SUMIFS(СВЦЭМ!$C$34:$C$777,СВЦЭМ!$A$34:$A$777,$A34,СВЦЭМ!$B$34:$B$777,L$11)+'СЕТ СН'!$F$9+СВЦЭМ!$D$10+'СЕТ СН'!$F$6-'СЕТ СН'!$F$19</f>
        <v>1031.3235537599999</v>
      </c>
      <c r="M34" s="36">
        <f>SUMIFS(СВЦЭМ!$C$34:$C$777,СВЦЭМ!$A$34:$A$777,$A34,СВЦЭМ!$B$34:$B$777,M$11)+'СЕТ СН'!$F$9+СВЦЭМ!$D$10+'СЕТ СН'!$F$6-'СЕТ СН'!$F$19</f>
        <v>1035.1206539</v>
      </c>
      <c r="N34" s="36">
        <f>SUMIFS(СВЦЭМ!$C$34:$C$777,СВЦЭМ!$A$34:$A$777,$A34,СВЦЭМ!$B$34:$B$777,N$11)+'СЕТ СН'!$F$9+СВЦЭМ!$D$10+'СЕТ СН'!$F$6-'СЕТ СН'!$F$19</f>
        <v>1048.0868480399999</v>
      </c>
      <c r="O34" s="36">
        <f>SUMIFS(СВЦЭМ!$C$34:$C$777,СВЦЭМ!$A$34:$A$777,$A34,СВЦЭМ!$B$34:$B$777,O$11)+'СЕТ СН'!$F$9+СВЦЭМ!$D$10+'СЕТ СН'!$F$6-'СЕТ СН'!$F$19</f>
        <v>1060.01930956</v>
      </c>
      <c r="P34" s="36">
        <f>SUMIFS(СВЦЭМ!$C$34:$C$777,СВЦЭМ!$A$34:$A$777,$A34,СВЦЭМ!$B$34:$B$777,P$11)+'СЕТ СН'!$F$9+СВЦЭМ!$D$10+'СЕТ СН'!$F$6-'СЕТ СН'!$F$19</f>
        <v>1072.98604247</v>
      </c>
      <c r="Q34" s="36">
        <f>SUMIFS(СВЦЭМ!$C$34:$C$777,СВЦЭМ!$A$34:$A$777,$A34,СВЦЭМ!$B$34:$B$777,Q$11)+'СЕТ СН'!$F$9+СВЦЭМ!$D$10+'СЕТ СН'!$F$6-'СЕТ СН'!$F$19</f>
        <v>1072.8721950300001</v>
      </c>
      <c r="R34" s="36">
        <f>SUMIFS(СВЦЭМ!$C$34:$C$777,СВЦЭМ!$A$34:$A$777,$A34,СВЦЭМ!$B$34:$B$777,R$11)+'СЕТ СН'!$F$9+СВЦЭМ!$D$10+'СЕТ СН'!$F$6-'СЕТ СН'!$F$19</f>
        <v>1092.9724533999999</v>
      </c>
      <c r="S34" s="36">
        <f>SUMIFS(СВЦЭМ!$C$34:$C$777,СВЦЭМ!$A$34:$A$777,$A34,СВЦЭМ!$B$34:$B$777,S$11)+'СЕТ СН'!$F$9+СВЦЭМ!$D$10+'СЕТ СН'!$F$6-'СЕТ СН'!$F$19</f>
        <v>1050.5346646599999</v>
      </c>
      <c r="T34" s="36">
        <f>SUMIFS(СВЦЭМ!$C$34:$C$777,СВЦЭМ!$A$34:$A$777,$A34,СВЦЭМ!$B$34:$B$777,T$11)+'СЕТ СН'!$F$9+СВЦЭМ!$D$10+'СЕТ СН'!$F$6-'СЕТ СН'!$F$19</f>
        <v>1009.5349696199999</v>
      </c>
      <c r="U34" s="36">
        <f>SUMIFS(СВЦЭМ!$C$34:$C$777,СВЦЭМ!$A$34:$A$777,$A34,СВЦЭМ!$B$34:$B$777,U$11)+'СЕТ СН'!$F$9+СВЦЭМ!$D$10+'СЕТ СН'!$F$6-'СЕТ СН'!$F$19</f>
        <v>1006.8865936</v>
      </c>
      <c r="V34" s="36">
        <f>SUMIFS(СВЦЭМ!$C$34:$C$777,СВЦЭМ!$A$34:$A$777,$A34,СВЦЭМ!$B$34:$B$777,V$11)+'СЕТ СН'!$F$9+СВЦЭМ!$D$10+'СЕТ СН'!$F$6-'СЕТ СН'!$F$19</f>
        <v>1028.21929426</v>
      </c>
      <c r="W34" s="36">
        <f>SUMIFS(СВЦЭМ!$C$34:$C$777,СВЦЭМ!$A$34:$A$777,$A34,СВЦЭМ!$B$34:$B$777,W$11)+'СЕТ СН'!$F$9+СВЦЭМ!$D$10+'СЕТ СН'!$F$6-'СЕТ СН'!$F$19</f>
        <v>1034.9687599899999</v>
      </c>
      <c r="X34" s="36">
        <f>SUMIFS(СВЦЭМ!$C$34:$C$777,СВЦЭМ!$A$34:$A$777,$A34,СВЦЭМ!$B$34:$B$777,X$11)+'СЕТ СН'!$F$9+СВЦЭМ!$D$10+'СЕТ СН'!$F$6-'СЕТ СН'!$F$19</f>
        <v>1057.6722876399999</v>
      </c>
      <c r="Y34" s="36">
        <f>SUMIFS(СВЦЭМ!$C$34:$C$777,СВЦЭМ!$A$34:$A$777,$A34,СВЦЭМ!$B$34:$B$777,Y$11)+'СЕТ СН'!$F$9+СВЦЭМ!$D$10+'СЕТ СН'!$F$6-'СЕТ СН'!$F$19</f>
        <v>1080.9272141500001</v>
      </c>
    </row>
    <row r="35" spans="1:25" ht="15.75" x14ac:dyDescent="0.2">
      <c r="A35" s="35">
        <f t="shared" si="0"/>
        <v>43428</v>
      </c>
      <c r="B35" s="36">
        <f>SUMIFS(СВЦЭМ!$C$34:$C$777,СВЦЭМ!$A$34:$A$777,$A35,СВЦЭМ!$B$34:$B$777,B$11)+'СЕТ СН'!$F$9+СВЦЭМ!$D$10+'СЕТ СН'!$F$6-'СЕТ СН'!$F$19</f>
        <v>1107.55388793</v>
      </c>
      <c r="C35" s="36">
        <f>SUMIFS(СВЦЭМ!$C$34:$C$777,СВЦЭМ!$A$34:$A$777,$A35,СВЦЭМ!$B$34:$B$777,C$11)+'СЕТ СН'!$F$9+СВЦЭМ!$D$10+'СЕТ СН'!$F$6-'СЕТ СН'!$F$19</f>
        <v>1104.1872670999999</v>
      </c>
      <c r="D35" s="36">
        <f>SUMIFS(СВЦЭМ!$C$34:$C$777,СВЦЭМ!$A$34:$A$777,$A35,СВЦЭМ!$B$34:$B$777,D$11)+'СЕТ СН'!$F$9+СВЦЭМ!$D$10+'СЕТ СН'!$F$6-'СЕТ СН'!$F$19</f>
        <v>1101.2306091200001</v>
      </c>
      <c r="E35" s="36">
        <f>SUMIFS(СВЦЭМ!$C$34:$C$777,СВЦЭМ!$A$34:$A$777,$A35,СВЦЭМ!$B$34:$B$777,E$11)+'СЕТ СН'!$F$9+СВЦЭМ!$D$10+'СЕТ СН'!$F$6-'СЕТ СН'!$F$19</f>
        <v>1102.08930829</v>
      </c>
      <c r="F35" s="36">
        <f>SUMIFS(СВЦЭМ!$C$34:$C$777,СВЦЭМ!$A$34:$A$777,$A35,СВЦЭМ!$B$34:$B$777,F$11)+'СЕТ СН'!$F$9+СВЦЭМ!$D$10+'СЕТ СН'!$F$6-'СЕТ СН'!$F$19</f>
        <v>1110.8802943799999</v>
      </c>
      <c r="G35" s="36">
        <f>SUMIFS(СВЦЭМ!$C$34:$C$777,СВЦЭМ!$A$34:$A$777,$A35,СВЦЭМ!$B$34:$B$777,G$11)+'СЕТ СН'!$F$9+СВЦЭМ!$D$10+'СЕТ СН'!$F$6-'СЕТ СН'!$F$19</f>
        <v>1098.0970764399999</v>
      </c>
      <c r="H35" s="36">
        <f>SUMIFS(СВЦЭМ!$C$34:$C$777,СВЦЭМ!$A$34:$A$777,$A35,СВЦЭМ!$B$34:$B$777,H$11)+'СЕТ СН'!$F$9+СВЦЭМ!$D$10+'СЕТ СН'!$F$6-'СЕТ СН'!$F$19</f>
        <v>1120.2535909399999</v>
      </c>
      <c r="I35" s="36">
        <f>SUMIFS(СВЦЭМ!$C$34:$C$777,СВЦЭМ!$A$34:$A$777,$A35,СВЦЭМ!$B$34:$B$777,I$11)+'СЕТ СН'!$F$9+СВЦЭМ!$D$10+'СЕТ СН'!$F$6-'СЕТ СН'!$F$19</f>
        <v>1086.90528202</v>
      </c>
      <c r="J35" s="36">
        <f>SUMIFS(СВЦЭМ!$C$34:$C$777,СВЦЭМ!$A$34:$A$777,$A35,СВЦЭМ!$B$34:$B$777,J$11)+'СЕТ СН'!$F$9+СВЦЭМ!$D$10+'СЕТ СН'!$F$6-'СЕТ СН'!$F$19</f>
        <v>1040.5306040999999</v>
      </c>
      <c r="K35" s="36">
        <f>SUMIFS(СВЦЭМ!$C$34:$C$777,СВЦЭМ!$A$34:$A$777,$A35,СВЦЭМ!$B$34:$B$777,K$11)+'СЕТ СН'!$F$9+СВЦЭМ!$D$10+'СЕТ СН'!$F$6-'СЕТ СН'!$F$19</f>
        <v>1022.4561652099999</v>
      </c>
      <c r="L35" s="36">
        <f>SUMIFS(СВЦЭМ!$C$34:$C$777,СВЦЭМ!$A$34:$A$777,$A35,СВЦЭМ!$B$34:$B$777,L$11)+'СЕТ СН'!$F$9+СВЦЭМ!$D$10+'СЕТ СН'!$F$6-'СЕТ СН'!$F$19</f>
        <v>1010.0589870899998</v>
      </c>
      <c r="M35" s="36">
        <f>SUMIFS(СВЦЭМ!$C$34:$C$777,СВЦЭМ!$A$34:$A$777,$A35,СВЦЭМ!$B$34:$B$777,M$11)+'СЕТ СН'!$F$9+СВЦЭМ!$D$10+'СЕТ СН'!$F$6-'СЕТ СН'!$F$19</f>
        <v>1024.67666607</v>
      </c>
      <c r="N35" s="36">
        <f>SUMIFS(СВЦЭМ!$C$34:$C$777,СВЦЭМ!$A$34:$A$777,$A35,СВЦЭМ!$B$34:$B$777,N$11)+'СЕТ СН'!$F$9+СВЦЭМ!$D$10+'СЕТ СН'!$F$6-'СЕТ СН'!$F$19</f>
        <v>1045.5254740999999</v>
      </c>
      <c r="O35" s="36">
        <f>SUMIFS(СВЦЭМ!$C$34:$C$777,СВЦЭМ!$A$34:$A$777,$A35,СВЦЭМ!$B$34:$B$777,O$11)+'СЕТ СН'!$F$9+СВЦЭМ!$D$10+'СЕТ СН'!$F$6-'СЕТ СН'!$F$19</f>
        <v>1072.60647025</v>
      </c>
      <c r="P35" s="36">
        <f>SUMIFS(СВЦЭМ!$C$34:$C$777,СВЦЭМ!$A$34:$A$777,$A35,СВЦЭМ!$B$34:$B$777,P$11)+'СЕТ СН'!$F$9+СВЦЭМ!$D$10+'СЕТ СН'!$F$6-'СЕТ СН'!$F$19</f>
        <v>1089.28130455</v>
      </c>
      <c r="Q35" s="36">
        <f>SUMIFS(СВЦЭМ!$C$34:$C$777,СВЦЭМ!$A$34:$A$777,$A35,СВЦЭМ!$B$34:$B$777,Q$11)+'СЕТ СН'!$F$9+СВЦЭМ!$D$10+'СЕТ СН'!$F$6-'СЕТ СН'!$F$19</f>
        <v>1094.56896278</v>
      </c>
      <c r="R35" s="36">
        <f>SUMIFS(СВЦЭМ!$C$34:$C$777,СВЦЭМ!$A$34:$A$777,$A35,СВЦЭМ!$B$34:$B$777,R$11)+'СЕТ СН'!$F$9+СВЦЭМ!$D$10+'СЕТ СН'!$F$6-'СЕТ СН'!$F$19</f>
        <v>1083.6474429299999</v>
      </c>
      <c r="S35" s="36">
        <f>SUMIFS(СВЦЭМ!$C$34:$C$777,СВЦЭМ!$A$34:$A$777,$A35,СВЦЭМ!$B$34:$B$777,S$11)+'СЕТ СН'!$F$9+СВЦЭМ!$D$10+'СЕТ СН'!$F$6-'СЕТ СН'!$F$19</f>
        <v>1039.8293016600001</v>
      </c>
      <c r="T35" s="36">
        <f>SUMIFS(СВЦЭМ!$C$34:$C$777,СВЦЭМ!$A$34:$A$777,$A35,СВЦЭМ!$B$34:$B$777,T$11)+'СЕТ СН'!$F$9+СВЦЭМ!$D$10+'СЕТ СН'!$F$6-'СЕТ СН'!$F$19</f>
        <v>1003.17935115</v>
      </c>
      <c r="U35" s="36">
        <f>SUMIFS(СВЦЭМ!$C$34:$C$777,СВЦЭМ!$A$34:$A$777,$A35,СВЦЭМ!$B$34:$B$777,U$11)+'СЕТ СН'!$F$9+СВЦЭМ!$D$10+'СЕТ СН'!$F$6-'СЕТ СН'!$F$19</f>
        <v>1003.62141944</v>
      </c>
      <c r="V35" s="36">
        <f>SUMIFS(СВЦЭМ!$C$34:$C$777,СВЦЭМ!$A$34:$A$777,$A35,СВЦЭМ!$B$34:$B$777,V$11)+'СЕТ СН'!$F$9+СВЦЭМ!$D$10+'СЕТ СН'!$F$6-'СЕТ СН'!$F$19</f>
        <v>1021.04282223</v>
      </c>
      <c r="W35" s="36">
        <f>SUMIFS(СВЦЭМ!$C$34:$C$777,СВЦЭМ!$A$34:$A$777,$A35,СВЦЭМ!$B$34:$B$777,W$11)+'СЕТ СН'!$F$9+СВЦЭМ!$D$10+'СЕТ СН'!$F$6-'СЕТ СН'!$F$19</f>
        <v>1052.0741531799999</v>
      </c>
      <c r="X35" s="36">
        <f>SUMIFS(СВЦЭМ!$C$34:$C$777,СВЦЭМ!$A$34:$A$777,$A35,СВЦЭМ!$B$34:$B$777,X$11)+'СЕТ СН'!$F$9+СВЦЭМ!$D$10+'СЕТ СН'!$F$6-'СЕТ СН'!$F$19</f>
        <v>1081.4363310700001</v>
      </c>
      <c r="Y35" s="36">
        <f>SUMIFS(СВЦЭМ!$C$34:$C$777,СВЦЭМ!$A$34:$A$777,$A35,СВЦЭМ!$B$34:$B$777,Y$11)+'СЕТ СН'!$F$9+СВЦЭМ!$D$10+'СЕТ СН'!$F$6-'СЕТ СН'!$F$19</f>
        <v>1105.95665635</v>
      </c>
    </row>
    <row r="36" spans="1:25" ht="15.75" x14ac:dyDescent="0.2">
      <c r="A36" s="35">
        <f t="shared" si="0"/>
        <v>43429</v>
      </c>
      <c r="B36" s="36">
        <f>SUMIFS(СВЦЭМ!$C$34:$C$777,СВЦЭМ!$A$34:$A$777,$A36,СВЦЭМ!$B$34:$B$777,B$11)+'СЕТ СН'!$F$9+СВЦЭМ!$D$10+'СЕТ СН'!$F$6-'СЕТ СН'!$F$19</f>
        <v>1122.6631734</v>
      </c>
      <c r="C36" s="36">
        <f>SUMIFS(СВЦЭМ!$C$34:$C$777,СВЦЭМ!$A$34:$A$777,$A36,СВЦЭМ!$B$34:$B$777,C$11)+'СЕТ СН'!$F$9+СВЦЭМ!$D$10+'СЕТ СН'!$F$6-'СЕТ СН'!$F$19</f>
        <v>1186.02807884</v>
      </c>
      <c r="D36" s="36">
        <f>SUMIFS(СВЦЭМ!$C$34:$C$777,СВЦЭМ!$A$34:$A$777,$A36,СВЦЭМ!$B$34:$B$777,D$11)+'СЕТ СН'!$F$9+СВЦЭМ!$D$10+'СЕТ СН'!$F$6-'СЕТ СН'!$F$19</f>
        <v>1262.6888558200001</v>
      </c>
      <c r="E36" s="36">
        <f>SUMIFS(СВЦЭМ!$C$34:$C$777,СВЦЭМ!$A$34:$A$777,$A36,СВЦЭМ!$B$34:$B$777,E$11)+'СЕТ СН'!$F$9+СВЦЭМ!$D$10+'СЕТ СН'!$F$6-'СЕТ СН'!$F$19</f>
        <v>1259.1945200499999</v>
      </c>
      <c r="F36" s="36">
        <f>SUMIFS(СВЦЭМ!$C$34:$C$777,СВЦЭМ!$A$34:$A$777,$A36,СВЦЭМ!$B$34:$B$777,F$11)+'СЕТ СН'!$F$9+СВЦЭМ!$D$10+'СЕТ СН'!$F$6-'СЕТ СН'!$F$19</f>
        <v>1258.26504441</v>
      </c>
      <c r="G36" s="36">
        <f>SUMIFS(СВЦЭМ!$C$34:$C$777,СВЦЭМ!$A$34:$A$777,$A36,СВЦЭМ!$B$34:$B$777,G$11)+'СЕТ СН'!$F$9+СВЦЭМ!$D$10+'СЕТ СН'!$F$6-'СЕТ СН'!$F$19</f>
        <v>1263.1326536399999</v>
      </c>
      <c r="H36" s="36">
        <f>SUMIFS(СВЦЭМ!$C$34:$C$777,СВЦЭМ!$A$34:$A$777,$A36,СВЦЭМ!$B$34:$B$777,H$11)+'СЕТ СН'!$F$9+СВЦЭМ!$D$10+'СЕТ СН'!$F$6-'СЕТ СН'!$F$19</f>
        <v>1240.38117539</v>
      </c>
      <c r="I36" s="36">
        <f>SUMIFS(СВЦЭМ!$C$34:$C$777,СВЦЭМ!$A$34:$A$777,$A36,СВЦЭМ!$B$34:$B$777,I$11)+'СЕТ СН'!$F$9+СВЦЭМ!$D$10+'СЕТ СН'!$F$6-'СЕТ СН'!$F$19</f>
        <v>1173.7092689200001</v>
      </c>
      <c r="J36" s="36">
        <f>SUMIFS(СВЦЭМ!$C$34:$C$777,СВЦЭМ!$A$34:$A$777,$A36,СВЦЭМ!$B$34:$B$777,J$11)+'СЕТ СН'!$F$9+СВЦЭМ!$D$10+'СЕТ СН'!$F$6-'СЕТ СН'!$F$19</f>
        <v>1152.66427013</v>
      </c>
      <c r="K36" s="36">
        <f>SUMIFS(СВЦЭМ!$C$34:$C$777,СВЦЭМ!$A$34:$A$777,$A36,СВЦЭМ!$B$34:$B$777,K$11)+'СЕТ СН'!$F$9+СВЦЭМ!$D$10+'СЕТ СН'!$F$6-'СЕТ СН'!$F$19</f>
        <v>1088.8035193799999</v>
      </c>
      <c r="L36" s="36">
        <f>SUMIFS(СВЦЭМ!$C$34:$C$777,СВЦЭМ!$A$34:$A$777,$A36,СВЦЭМ!$B$34:$B$777,L$11)+'СЕТ СН'!$F$9+СВЦЭМ!$D$10+'СЕТ СН'!$F$6-'СЕТ СН'!$F$19</f>
        <v>1096.27996753</v>
      </c>
      <c r="M36" s="36">
        <f>SUMIFS(СВЦЭМ!$C$34:$C$777,СВЦЭМ!$A$34:$A$777,$A36,СВЦЭМ!$B$34:$B$777,M$11)+'СЕТ СН'!$F$9+СВЦЭМ!$D$10+'СЕТ СН'!$F$6-'СЕТ СН'!$F$19</f>
        <v>1092.09958981</v>
      </c>
      <c r="N36" s="36">
        <f>SUMIFS(СВЦЭМ!$C$34:$C$777,СВЦЭМ!$A$34:$A$777,$A36,СВЦЭМ!$B$34:$B$777,N$11)+'СЕТ СН'!$F$9+СВЦЭМ!$D$10+'СЕТ СН'!$F$6-'СЕТ СН'!$F$19</f>
        <v>1104.02810707</v>
      </c>
      <c r="O36" s="36">
        <f>SUMIFS(СВЦЭМ!$C$34:$C$777,СВЦЭМ!$A$34:$A$777,$A36,СВЦЭМ!$B$34:$B$777,O$11)+'СЕТ СН'!$F$9+СВЦЭМ!$D$10+'СЕТ СН'!$F$6-'СЕТ СН'!$F$19</f>
        <v>1066.8059992399999</v>
      </c>
      <c r="P36" s="36">
        <f>SUMIFS(СВЦЭМ!$C$34:$C$777,СВЦЭМ!$A$34:$A$777,$A36,СВЦЭМ!$B$34:$B$777,P$11)+'СЕТ СН'!$F$9+СВЦЭМ!$D$10+'СЕТ СН'!$F$6-'СЕТ СН'!$F$19</f>
        <v>1010.9964244999999</v>
      </c>
      <c r="Q36" s="36">
        <f>SUMIFS(СВЦЭМ!$C$34:$C$777,СВЦЭМ!$A$34:$A$777,$A36,СВЦЭМ!$B$34:$B$777,Q$11)+'СЕТ СН'!$F$9+СВЦЭМ!$D$10+'СЕТ СН'!$F$6-'СЕТ СН'!$F$19</f>
        <v>998.58794541999987</v>
      </c>
      <c r="R36" s="36">
        <f>SUMIFS(СВЦЭМ!$C$34:$C$777,СВЦЭМ!$A$34:$A$777,$A36,СВЦЭМ!$B$34:$B$777,R$11)+'СЕТ СН'!$F$9+СВЦЭМ!$D$10+'СЕТ СН'!$F$6-'СЕТ СН'!$F$19</f>
        <v>994.73968707999984</v>
      </c>
      <c r="S36" s="36">
        <f>SUMIFS(СВЦЭМ!$C$34:$C$777,СВЦЭМ!$A$34:$A$777,$A36,СВЦЭМ!$B$34:$B$777,S$11)+'СЕТ СН'!$F$9+СВЦЭМ!$D$10+'СЕТ СН'!$F$6-'СЕТ СН'!$F$19</f>
        <v>957.24214486999995</v>
      </c>
      <c r="T36" s="36">
        <f>SUMIFS(СВЦЭМ!$C$34:$C$777,СВЦЭМ!$A$34:$A$777,$A36,СВЦЭМ!$B$34:$B$777,T$11)+'СЕТ СН'!$F$9+СВЦЭМ!$D$10+'СЕТ СН'!$F$6-'СЕТ СН'!$F$19</f>
        <v>909.83963937999988</v>
      </c>
      <c r="U36" s="36">
        <f>SUMIFS(СВЦЭМ!$C$34:$C$777,СВЦЭМ!$A$34:$A$777,$A36,СВЦЭМ!$B$34:$B$777,U$11)+'СЕТ СН'!$F$9+СВЦЭМ!$D$10+'СЕТ СН'!$F$6-'СЕТ СН'!$F$19</f>
        <v>914.80372089999992</v>
      </c>
      <c r="V36" s="36">
        <f>SUMIFS(СВЦЭМ!$C$34:$C$777,СВЦЭМ!$A$34:$A$777,$A36,СВЦЭМ!$B$34:$B$777,V$11)+'СЕТ СН'!$F$9+СВЦЭМ!$D$10+'СЕТ СН'!$F$6-'СЕТ СН'!$F$19</f>
        <v>931.00938773999997</v>
      </c>
      <c r="W36" s="36">
        <f>SUMIFS(СВЦЭМ!$C$34:$C$777,СВЦЭМ!$A$34:$A$777,$A36,СВЦЭМ!$B$34:$B$777,W$11)+'СЕТ СН'!$F$9+СВЦЭМ!$D$10+'СЕТ СН'!$F$6-'СЕТ СН'!$F$19</f>
        <v>945.28289461999998</v>
      </c>
      <c r="X36" s="36">
        <f>SUMIFS(СВЦЭМ!$C$34:$C$777,СВЦЭМ!$A$34:$A$777,$A36,СВЦЭМ!$B$34:$B$777,X$11)+'СЕТ СН'!$F$9+СВЦЭМ!$D$10+'СЕТ СН'!$F$6-'СЕТ СН'!$F$19</f>
        <v>974.5350965099999</v>
      </c>
      <c r="Y36" s="36">
        <f>SUMIFS(СВЦЭМ!$C$34:$C$777,СВЦЭМ!$A$34:$A$777,$A36,СВЦЭМ!$B$34:$B$777,Y$11)+'СЕТ СН'!$F$9+СВЦЭМ!$D$10+'СЕТ СН'!$F$6-'СЕТ СН'!$F$19</f>
        <v>1068.1800403099999</v>
      </c>
    </row>
    <row r="37" spans="1:25" ht="15.75" x14ac:dyDescent="0.2">
      <c r="A37" s="35">
        <f t="shared" si="0"/>
        <v>43430</v>
      </c>
      <c r="B37" s="36">
        <f>SUMIFS(СВЦЭМ!$C$34:$C$777,СВЦЭМ!$A$34:$A$777,$A37,СВЦЭМ!$B$34:$B$777,B$11)+'СЕТ СН'!$F$9+СВЦЭМ!$D$10+'СЕТ СН'!$F$6-'СЕТ СН'!$F$19</f>
        <v>1125.84156287</v>
      </c>
      <c r="C37" s="36">
        <f>SUMIFS(СВЦЭМ!$C$34:$C$777,СВЦЭМ!$A$34:$A$777,$A37,СВЦЭМ!$B$34:$B$777,C$11)+'СЕТ СН'!$F$9+СВЦЭМ!$D$10+'СЕТ СН'!$F$6-'СЕТ СН'!$F$19</f>
        <v>1208.60238179</v>
      </c>
      <c r="D37" s="36">
        <f>SUMIFS(СВЦЭМ!$C$34:$C$777,СВЦЭМ!$A$34:$A$777,$A37,СВЦЭМ!$B$34:$B$777,D$11)+'СЕТ СН'!$F$9+СВЦЭМ!$D$10+'СЕТ СН'!$F$6-'СЕТ СН'!$F$19</f>
        <v>1265.23135015</v>
      </c>
      <c r="E37" s="36">
        <f>SUMIFS(СВЦЭМ!$C$34:$C$777,СВЦЭМ!$A$34:$A$777,$A37,СВЦЭМ!$B$34:$B$777,E$11)+'СЕТ СН'!$F$9+СВЦЭМ!$D$10+'СЕТ СН'!$F$6-'СЕТ СН'!$F$19</f>
        <v>1263.32343603</v>
      </c>
      <c r="F37" s="36">
        <f>SUMIFS(СВЦЭМ!$C$34:$C$777,СВЦЭМ!$A$34:$A$777,$A37,СВЦЭМ!$B$34:$B$777,F$11)+'СЕТ СН'!$F$9+СВЦЭМ!$D$10+'СЕТ СН'!$F$6-'СЕТ СН'!$F$19</f>
        <v>1264.5969602099999</v>
      </c>
      <c r="G37" s="36">
        <f>SUMIFS(СВЦЭМ!$C$34:$C$777,СВЦЭМ!$A$34:$A$777,$A37,СВЦЭМ!$B$34:$B$777,G$11)+'СЕТ СН'!$F$9+СВЦЭМ!$D$10+'СЕТ СН'!$F$6-'СЕТ СН'!$F$19</f>
        <v>1268.9032007000001</v>
      </c>
      <c r="H37" s="36">
        <f>SUMIFS(СВЦЭМ!$C$34:$C$777,СВЦЭМ!$A$34:$A$777,$A37,СВЦЭМ!$B$34:$B$777,H$11)+'СЕТ СН'!$F$9+СВЦЭМ!$D$10+'СЕТ СН'!$F$6-'СЕТ СН'!$F$19</f>
        <v>1211.33191156</v>
      </c>
      <c r="I37" s="36">
        <f>SUMIFS(СВЦЭМ!$C$34:$C$777,СВЦЭМ!$A$34:$A$777,$A37,СВЦЭМ!$B$34:$B$777,I$11)+'СЕТ СН'!$F$9+СВЦЭМ!$D$10+'СЕТ СН'!$F$6-'СЕТ СН'!$F$19</f>
        <v>1163.28377854</v>
      </c>
      <c r="J37" s="36">
        <f>SUMIFS(СВЦЭМ!$C$34:$C$777,СВЦЭМ!$A$34:$A$777,$A37,СВЦЭМ!$B$34:$B$777,J$11)+'СЕТ СН'!$F$9+СВЦЭМ!$D$10+'СЕТ СН'!$F$6-'СЕТ СН'!$F$19</f>
        <v>1132.3789364199999</v>
      </c>
      <c r="K37" s="36">
        <f>SUMIFS(СВЦЭМ!$C$34:$C$777,СВЦЭМ!$A$34:$A$777,$A37,СВЦЭМ!$B$34:$B$777,K$11)+'СЕТ СН'!$F$9+СВЦЭМ!$D$10+'СЕТ СН'!$F$6-'СЕТ СН'!$F$19</f>
        <v>1108.2408012199999</v>
      </c>
      <c r="L37" s="36">
        <f>SUMIFS(СВЦЭМ!$C$34:$C$777,СВЦЭМ!$A$34:$A$777,$A37,СВЦЭМ!$B$34:$B$777,L$11)+'СЕТ СН'!$F$9+СВЦЭМ!$D$10+'СЕТ СН'!$F$6-'СЕТ СН'!$F$19</f>
        <v>1103.62158763</v>
      </c>
      <c r="M37" s="36">
        <f>SUMIFS(СВЦЭМ!$C$34:$C$777,СВЦЭМ!$A$34:$A$777,$A37,СВЦЭМ!$B$34:$B$777,M$11)+'СЕТ СН'!$F$9+СВЦЭМ!$D$10+'СЕТ СН'!$F$6-'СЕТ СН'!$F$19</f>
        <v>1104.8671879399999</v>
      </c>
      <c r="N37" s="36">
        <f>SUMIFS(СВЦЭМ!$C$34:$C$777,СВЦЭМ!$A$34:$A$777,$A37,СВЦЭМ!$B$34:$B$777,N$11)+'СЕТ СН'!$F$9+СВЦЭМ!$D$10+'СЕТ СН'!$F$6-'СЕТ СН'!$F$19</f>
        <v>1099.0237247</v>
      </c>
      <c r="O37" s="36">
        <f>SUMIFS(СВЦЭМ!$C$34:$C$777,СВЦЭМ!$A$34:$A$777,$A37,СВЦЭМ!$B$34:$B$777,O$11)+'СЕТ СН'!$F$9+СВЦЭМ!$D$10+'СЕТ СН'!$F$6-'СЕТ СН'!$F$19</f>
        <v>1071.14140015</v>
      </c>
      <c r="P37" s="36">
        <f>SUMIFS(СВЦЭМ!$C$34:$C$777,СВЦЭМ!$A$34:$A$777,$A37,СВЦЭМ!$B$34:$B$777,P$11)+'СЕТ СН'!$F$9+СВЦЭМ!$D$10+'СЕТ СН'!$F$6-'СЕТ СН'!$F$19</f>
        <v>1020.5581948699999</v>
      </c>
      <c r="Q37" s="36">
        <f>SUMIFS(СВЦЭМ!$C$34:$C$777,СВЦЭМ!$A$34:$A$777,$A37,СВЦЭМ!$B$34:$B$777,Q$11)+'СЕТ СН'!$F$9+СВЦЭМ!$D$10+'СЕТ СН'!$F$6-'СЕТ СН'!$F$19</f>
        <v>1009.6660205799999</v>
      </c>
      <c r="R37" s="36">
        <f>SUMIFS(СВЦЭМ!$C$34:$C$777,СВЦЭМ!$A$34:$A$777,$A37,СВЦЭМ!$B$34:$B$777,R$11)+'СЕТ СН'!$F$9+СВЦЭМ!$D$10+'СЕТ СН'!$F$6-'СЕТ СН'!$F$19</f>
        <v>994.19028518999994</v>
      </c>
      <c r="S37" s="36">
        <f>SUMIFS(СВЦЭМ!$C$34:$C$777,СВЦЭМ!$A$34:$A$777,$A37,СВЦЭМ!$B$34:$B$777,S$11)+'СЕТ СН'!$F$9+СВЦЭМ!$D$10+'СЕТ СН'!$F$6-'СЕТ СН'!$F$19</f>
        <v>968.79600299000003</v>
      </c>
      <c r="T37" s="36">
        <f>SUMIFS(СВЦЭМ!$C$34:$C$777,СВЦЭМ!$A$34:$A$777,$A37,СВЦЭМ!$B$34:$B$777,T$11)+'СЕТ СН'!$F$9+СВЦЭМ!$D$10+'СЕТ СН'!$F$6-'СЕТ СН'!$F$19</f>
        <v>948.14383836000002</v>
      </c>
      <c r="U37" s="36">
        <f>SUMIFS(СВЦЭМ!$C$34:$C$777,СВЦЭМ!$A$34:$A$777,$A37,СВЦЭМ!$B$34:$B$777,U$11)+'СЕТ СН'!$F$9+СВЦЭМ!$D$10+'СЕТ СН'!$F$6-'СЕТ СН'!$F$19</f>
        <v>939.83098513999994</v>
      </c>
      <c r="V37" s="36">
        <f>SUMIFS(СВЦЭМ!$C$34:$C$777,СВЦЭМ!$A$34:$A$777,$A37,СВЦЭМ!$B$34:$B$777,V$11)+'СЕТ СН'!$F$9+СВЦЭМ!$D$10+'СЕТ СН'!$F$6-'СЕТ СН'!$F$19</f>
        <v>952.59476975999996</v>
      </c>
      <c r="W37" s="36">
        <f>SUMIFS(СВЦЭМ!$C$34:$C$777,СВЦЭМ!$A$34:$A$777,$A37,СВЦЭМ!$B$34:$B$777,W$11)+'СЕТ СН'!$F$9+СВЦЭМ!$D$10+'СЕТ СН'!$F$6-'СЕТ СН'!$F$19</f>
        <v>980.73064485999998</v>
      </c>
      <c r="X37" s="36">
        <f>SUMIFS(СВЦЭМ!$C$34:$C$777,СВЦЭМ!$A$34:$A$777,$A37,СВЦЭМ!$B$34:$B$777,X$11)+'СЕТ СН'!$F$9+СВЦЭМ!$D$10+'СЕТ СН'!$F$6-'СЕТ СН'!$F$19</f>
        <v>1010.28744824</v>
      </c>
      <c r="Y37" s="36">
        <f>SUMIFS(СВЦЭМ!$C$34:$C$777,СВЦЭМ!$A$34:$A$777,$A37,СВЦЭМ!$B$34:$B$777,Y$11)+'СЕТ СН'!$F$9+СВЦЭМ!$D$10+'СЕТ СН'!$F$6-'СЕТ СН'!$F$19</f>
        <v>1107.8250886799999</v>
      </c>
    </row>
    <row r="38" spans="1:25" ht="15.75" x14ac:dyDescent="0.2">
      <c r="A38" s="35">
        <f t="shared" si="0"/>
        <v>43431</v>
      </c>
      <c r="B38" s="36">
        <f>SUMIFS(СВЦЭМ!$C$34:$C$777,СВЦЭМ!$A$34:$A$777,$A38,СВЦЭМ!$B$34:$B$777,B$11)+'СЕТ СН'!$F$9+СВЦЭМ!$D$10+'СЕТ СН'!$F$6-'СЕТ СН'!$F$19</f>
        <v>1168.9000417499999</v>
      </c>
      <c r="C38" s="36">
        <f>SUMIFS(СВЦЭМ!$C$34:$C$777,СВЦЭМ!$A$34:$A$777,$A38,СВЦЭМ!$B$34:$B$777,C$11)+'СЕТ СН'!$F$9+СВЦЭМ!$D$10+'СЕТ СН'!$F$6-'СЕТ СН'!$F$19</f>
        <v>1215.2970755700001</v>
      </c>
      <c r="D38" s="36">
        <f>SUMIFS(СВЦЭМ!$C$34:$C$777,СВЦЭМ!$A$34:$A$777,$A38,СВЦЭМ!$B$34:$B$777,D$11)+'СЕТ СН'!$F$9+СВЦЭМ!$D$10+'СЕТ СН'!$F$6-'СЕТ СН'!$F$19</f>
        <v>1265.69083856</v>
      </c>
      <c r="E38" s="36">
        <f>SUMIFS(СВЦЭМ!$C$34:$C$777,СВЦЭМ!$A$34:$A$777,$A38,СВЦЭМ!$B$34:$B$777,E$11)+'СЕТ СН'!$F$9+СВЦЭМ!$D$10+'СЕТ СН'!$F$6-'СЕТ СН'!$F$19</f>
        <v>1263.5626328400001</v>
      </c>
      <c r="F38" s="36">
        <f>SUMIFS(СВЦЭМ!$C$34:$C$777,СВЦЭМ!$A$34:$A$777,$A38,СВЦЭМ!$B$34:$B$777,F$11)+'СЕТ СН'!$F$9+СВЦЭМ!$D$10+'СЕТ СН'!$F$6-'СЕТ СН'!$F$19</f>
        <v>1264.3478831100001</v>
      </c>
      <c r="G38" s="36">
        <f>SUMIFS(СВЦЭМ!$C$34:$C$777,СВЦЭМ!$A$34:$A$777,$A38,СВЦЭМ!$B$34:$B$777,G$11)+'СЕТ СН'!$F$9+СВЦЭМ!$D$10+'СЕТ СН'!$F$6-'СЕТ СН'!$F$19</f>
        <v>1265.22422925</v>
      </c>
      <c r="H38" s="36">
        <f>SUMIFS(СВЦЭМ!$C$34:$C$777,СВЦЭМ!$A$34:$A$777,$A38,СВЦЭМ!$B$34:$B$777,H$11)+'СЕТ СН'!$F$9+СВЦЭМ!$D$10+'СЕТ СН'!$F$6-'СЕТ СН'!$F$19</f>
        <v>1212.47457766</v>
      </c>
      <c r="I38" s="36">
        <f>SUMIFS(СВЦЭМ!$C$34:$C$777,СВЦЭМ!$A$34:$A$777,$A38,СВЦЭМ!$B$34:$B$777,I$11)+'СЕТ СН'!$F$9+СВЦЭМ!$D$10+'СЕТ СН'!$F$6-'СЕТ СН'!$F$19</f>
        <v>1198.0311935899999</v>
      </c>
      <c r="J38" s="36">
        <f>SUMIFS(СВЦЭМ!$C$34:$C$777,СВЦЭМ!$A$34:$A$777,$A38,СВЦЭМ!$B$34:$B$777,J$11)+'СЕТ СН'!$F$9+СВЦЭМ!$D$10+'СЕТ СН'!$F$6-'СЕТ СН'!$F$19</f>
        <v>1156.16964074</v>
      </c>
      <c r="K38" s="36">
        <f>SUMIFS(СВЦЭМ!$C$34:$C$777,СВЦЭМ!$A$34:$A$777,$A38,СВЦЭМ!$B$34:$B$777,K$11)+'СЕТ СН'!$F$9+СВЦЭМ!$D$10+'СЕТ СН'!$F$6-'СЕТ СН'!$F$19</f>
        <v>1141.0634704699999</v>
      </c>
      <c r="L38" s="36">
        <f>SUMIFS(СВЦЭМ!$C$34:$C$777,СВЦЭМ!$A$34:$A$777,$A38,СВЦЭМ!$B$34:$B$777,L$11)+'СЕТ СН'!$F$9+СВЦЭМ!$D$10+'СЕТ СН'!$F$6-'СЕТ СН'!$F$19</f>
        <v>1144.30011489</v>
      </c>
      <c r="M38" s="36">
        <f>SUMIFS(СВЦЭМ!$C$34:$C$777,СВЦЭМ!$A$34:$A$777,$A38,СВЦЭМ!$B$34:$B$777,M$11)+'СЕТ СН'!$F$9+СВЦЭМ!$D$10+'СЕТ СН'!$F$6-'СЕТ СН'!$F$19</f>
        <v>1156.1671864899999</v>
      </c>
      <c r="N38" s="36">
        <f>SUMIFS(СВЦЭМ!$C$34:$C$777,СВЦЭМ!$A$34:$A$777,$A38,СВЦЭМ!$B$34:$B$777,N$11)+'СЕТ СН'!$F$9+СВЦЭМ!$D$10+'СЕТ СН'!$F$6-'СЕТ СН'!$F$19</f>
        <v>1123.6657601499999</v>
      </c>
      <c r="O38" s="36">
        <f>SUMIFS(СВЦЭМ!$C$34:$C$777,СВЦЭМ!$A$34:$A$777,$A38,СВЦЭМ!$B$34:$B$777,O$11)+'СЕТ СН'!$F$9+СВЦЭМ!$D$10+'СЕТ СН'!$F$6-'СЕТ СН'!$F$19</f>
        <v>1067.4094255999998</v>
      </c>
      <c r="P38" s="36">
        <f>SUMIFS(СВЦЭМ!$C$34:$C$777,СВЦЭМ!$A$34:$A$777,$A38,СВЦЭМ!$B$34:$B$777,P$11)+'СЕТ СН'!$F$9+СВЦЭМ!$D$10+'СЕТ СН'!$F$6-'СЕТ СН'!$F$19</f>
        <v>1007.82523704</v>
      </c>
      <c r="Q38" s="36">
        <f>SUMIFS(СВЦЭМ!$C$34:$C$777,СВЦЭМ!$A$34:$A$777,$A38,СВЦЭМ!$B$34:$B$777,Q$11)+'СЕТ СН'!$F$9+СВЦЭМ!$D$10+'СЕТ СН'!$F$6-'СЕТ СН'!$F$19</f>
        <v>993.68446219999987</v>
      </c>
      <c r="R38" s="36">
        <f>SUMIFS(СВЦЭМ!$C$34:$C$777,СВЦЭМ!$A$34:$A$777,$A38,СВЦЭМ!$B$34:$B$777,R$11)+'СЕТ СН'!$F$9+СВЦЭМ!$D$10+'СЕТ СН'!$F$6-'СЕТ СН'!$F$19</f>
        <v>1003.50329523</v>
      </c>
      <c r="S38" s="36">
        <f>SUMIFS(СВЦЭМ!$C$34:$C$777,СВЦЭМ!$A$34:$A$777,$A38,СВЦЭМ!$B$34:$B$777,S$11)+'СЕТ СН'!$F$9+СВЦЭМ!$D$10+'СЕТ СН'!$F$6-'СЕТ СН'!$F$19</f>
        <v>978.74562229000003</v>
      </c>
      <c r="T38" s="36">
        <f>SUMIFS(СВЦЭМ!$C$34:$C$777,СВЦЭМ!$A$34:$A$777,$A38,СВЦЭМ!$B$34:$B$777,T$11)+'СЕТ СН'!$F$9+СВЦЭМ!$D$10+'СЕТ СН'!$F$6-'СЕТ СН'!$F$19</f>
        <v>933.68430500999989</v>
      </c>
      <c r="U38" s="36">
        <f>SUMIFS(СВЦЭМ!$C$34:$C$777,СВЦЭМ!$A$34:$A$777,$A38,СВЦЭМ!$B$34:$B$777,U$11)+'СЕТ СН'!$F$9+СВЦЭМ!$D$10+'СЕТ СН'!$F$6-'СЕТ СН'!$F$19</f>
        <v>942.21543958999996</v>
      </c>
      <c r="V38" s="36">
        <f>SUMIFS(СВЦЭМ!$C$34:$C$777,СВЦЭМ!$A$34:$A$777,$A38,СВЦЭМ!$B$34:$B$777,V$11)+'СЕТ СН'!$F$9+СВЦЭМ!$D$10+'СЕТ СН'!$F$6-'СЕТ СН'!$F$19</f>
        <v>958.02435908999996</v>
      </c>
      <c r="W38" s="36">
        <f>SUMIFS(СВЦЭМ!$C$34:$C$777,СВЦЭМ!$A$34:$A$777,$A38,СВЦЭМ!$B$34:$B$777,W$11)+'СЕТ СН'!$F$9+СВЦЭМ!$D$10+'СЕТ СН'!$F$6-'СЕТ СН'!$F$19</f>
        <v>969.25373831999991</v>
      </c>
      <c r="X38" s="36">
        <f>SUMIFS(СВЦЭМ!$C$34:$C$777,СВЦЭМ!$A$34:$A$777,$A38,СВЦЭМ!$B$34:$B$777,X$11)+'СЕТ СН'!$F$9+СВЦЭМ!$D$10+'СЕТ СН'!$F$6-'СЕТ СН'!$F$19</f>
        <v>992.82216820999997</v>
      </c>
      <c r="Y38" s="36">
        <f>SUMIFS(СВЦЭМ!$C$34:$C$777,СВЦЭМ!$A$34:$A$777,$A38,СВЦЭМ!$B$34:$B$777,Y$11)+'СЕТ СН'!$F$9+СВЦЭМ!$D$10+'СЕТ СН'!$F$6-'СЕТ СН'!$F$19</f>
        <v>1075.45178369</v>
      </c>
    </row>
    <row r="39" spans="1:25" ht="15.75" x14ac:dyDescent="0.2">
      <c r="A39" s="35">
        <f t="shared" si="0"/>
        <v>43432</v>
      </c>
      <c r="B39" s="36">
        <f>SUMIFS(СВЦЭМ!$C$34:$C$777,СВЦЭМ!$A$34:$A$777,$A39,СВЦЭМ!$B$34:$B$777,B$11)+'СЕТ СН'!$F$9+СВЦЭМ!$D$10+'СЕТ СН'!$F$6-'СЕТ СН'!$F$19</f>
        <v>1187.65402617</v>
      </c>
      <c r="C39" s="36">
        <f>SUMIFS(СВЦЭМ!$C$34:$C$777,СВЦЭМ!$A$34:$A$777,$A39,СВЦЭМ!$B$34:$B$777,C$11)+'СЕТ СН'!$F$9+СВЦЭМ!$D$10+'СЕТ СН'!$F$6-'СЕТ СН'!$F$19</f>
        <v>1247.71754216</v>
      </c>
      <c r="D39" s="36">
        <f>SUMIFS(СВЦЭМ!$C$34:$C$777,СВЦЭМ!$A$34:$A$777,$A39,СВЦЭМ!$B$34:$B$777,D$11)+'СЕТ СН'!$F$9+СВЦЭМ!$D$10+'СЕТ СН'!$F$6-'СЕТ СН'!$F$19</f>
        <v>1276.8990934999999</v>
      </c>
      <c r="E39" s="36">
        <f>SUMIFS(СВЦЭМ!$C$34:$C$777,СВЦЭМ!$A$34:$A$777,$A39,СВЦЭМ!$B$34:$B$777,E$11)+'СЕТ СН'!$F$9+СВЦЭМ!$D$10+'СЕТ СН'!$F$6-'СЕТ СН'!$F$19</f>
        <v>1321.8955218000001</v>
      </c>
      <c r="F39" s="36">
        <f>SUMIFS(СВЦЭМ!$C$34:$C$777,СВЦЭМ!$A$34:$A$777,$A39,СВЦЭМ!$B$34:$B$777,F$11)+'СЕТ СН'!$F$9+СВЦЭМ!$D$10+'СЕТ СН'!$F$6-'СЕТ СН'!$F$19</f>
        <v>1370.66222524</v>
      </c>
      <c r="G39" s="36">
        <f>SUMIFS(СВЦЭМ!$C$34:$C$777,СВЦЭМ!$A$34:$A$777,$A39,СВЦЭМ!$B$34:$B$777,G$11)+'СЕТ СН'!$F$9+СВЦЭМ!$D$10+'СЕТ СН'!$F$6-'СЕТ СН'!$F$19</f>
        <v>1338.9783524500001</v>
      </c>
      <c r="H39" s="36">
        <f>SUMIFS(СВЦЭМ!$C$34:$C$777,СВЦЭМ!$A$34:$A$777,$A39,СВЦЭМ!$B$34:$B$777,H$11)+'СЕТ СН'!$F$9+СВЦЭМ!$D$10+'СЕТ СН'!$F$6-'СЕТ СН'!$F$19</f>
        <v>1251.2403938800001</v>
      </c>
      <c r="I39" s="36">
        <f>SUMIFS(СВЦЭМ!$C$34:$C$777,СВЦЭМ!$A$34:$A$777,$A39,СВЦЭМ!$B$34:$B$777,I$11)+'СЕТ СН'!$F$9+СВЦЭМ!$D$10+'СЕТ СН'!$F$6-'СЕТ СН'!$F$19</f>
        <v>1184.0182262000001</v>
      </c>
      <c r="J39" s="36">
        <f>SUMIFS(СВЦЭМ!$C$34:$C$777,СВЦЭМ!$A$34:$A$777,$A39,СВЦЭМ!$B$34:$B$777,J$11)+'СЕТ СН'!$F$9+СВЦЭМ!$D$10+'СЕТ СН'!$F$6-'СЕТ СН'!$F$19</f>
        <v>1163.92698445</v>
      </c>
      <c r="K39" s="36">
        <f>SUMIFS(СВЦЭМ!$C$34:$C$777,СВЦЭМ!$A$34:$A$777,$A39,СВЦЭМ!$B$34:$B$777,K$11)+'СЕТ СН'!$F$9+СВЦЭМ!$D$10+'СЕТ СН'!$F$6-'СЕТ СН'!$F$19</f>
        <v>1158.0577912900001</v>
      </c>
      <c r="L39" s="36">
        <f>SUMIFS(СВЦЭМ!$C$34:$C$777,СВЦЭМ!$A$34:$A$777,$A39,СВЦЭМ!$B$34:$B$777,L$11)+'СЕТ СН'!$F$9+СВЦЭМ!$D$10+'СЕТ СН'!$F$6-'СЕТ СН'!$F$19</f>
        <v>1154.9314740699999</v>
      </c>
      <c r="M39" s="36">
        <f>SUMIFS(СВЦЭМ!$C$34:$C$777,СВЦЭМ!$A$34:$A$777,$A39,СВЦЭМ!$B$34:$B$777,M$11)+'СЕТ СН'!$F$9+СВЦЭМ!$D$10+'СЕТ СН'!$F$6-'СЕТ СН'!$F$19</f>
        <v>1151.04537155</v>
      </c>
      <c r="N39" s="36">
        <f>SUMIFS(СВЦЭМ!$C$34:$C$777,СВЦЭМ!$A$34:$A$777,$A39,СВЦЭМ!$B$34:$B$777,N$11)+'СЕТ СН'!$F$9+СВЦЭМ!$D$10+'СЕТ СН'!$F$6-'СЕТ СН'!$F$19</f>
        <v>1119.06786326</v>
      </c>
      <c r="O39" s="36">
        <f>SUMIFS(СВЦЭМ!$C$34:$C$777,СВЦЭМ!$A$34:$A$777,$A39,СВЦЭМ!$B$34:$B$777,O$11)+'СЕТ СН'!$F$9+СВЦЭМ!$D$10+'СЕТ СН'!$F$6-'СЕТ СН'!$F$19</f>
        <v>1084.6453487899998</v>
      </c>
      <c r="P39" s="36">
        <f>SUMIFS(СВЦЭМ!$C$34:$C$777,СВЦЭМ!$A$34:$A$777,$A39,СВЦЭМ!$B$34:$B$777,P$11)+'СЕТ СН'!$F$9+СВЦЭМ!$D$10+'СЕТ СН'!$F$6-'СЕТ СН'!$F$19</f>
        <v>1020.2034921699999</v>
      </c>
      <c r="Q39" s="36">
        <f>SUMIFS(СВЦЭМ!$C$34:$C$777,СВЦЭМ!$A$34:$A$777,$A39,СВЦЭМ!$B$34:$B$777,Q$11)+'СЕТ СН'!$F$9+СВЦЭМ!$D$10+'СЕТ СН'!$F$6-'СЕТ СН'!$F$19</f>
        <v>1007.2150142599999</v>
      </c>
      <c r="R39" s="36">
        <f>SUMIFS(СВЦЭМ!$C$34:$C$777,СВЦЭМ!$A$34:$A$777,$A39,СВЦЭМ!$B$34:$B$777,R$11)+'СЕТ СН'!$F$9+СВЦЭМ!$D$10+'СЕТ СН'!$F$6-'СЕТ СН'!$F$19</f>
        <v>993.92625601999998</v>
      </c>
      <c r="S39" s="36">
        <f>SUMIFS(СВЦЭМ!$C$34:$C$777,СВЦЭМ!$A$34:$A$777,$A39,СВЦЭМ!$B$34:$B$777,S$11)+'СЕТ СН'!$F$9+СВЦЭМ!$D$10+'СЕТ СН'!$F$6-'СЕТ СН'!$F$19</f>
        <v>962.41648003</v>
      </c>
      <c r="T39" s="36">
        <f>SUMIFS(СВЦЭМ!$C$34:$C$777,СВЦЭМ!$A$34:$A$777,$A39,СВЦЭМ!$B$34:$B$777,T$11)+'СЕТ СН'!$F$9+СВЦЭМ!$D$10+'СЕТ СН'!$F$6-'СЕТ СН'!$F$19</f>
        <v>930.90779505</v>
      </c>
      <c r="U39" s="36">
        <f>SUMIFS(СВЦЭМ!$C$34:$C$777,СВЦЭМ!$A$34:$A$777,$A39,СВЦЭМ!$B$34:$B$777,U$11)+'СЕТ СН'!$F$9+СВЦЭМ!$D$10+'СЕТ СН'!$F$6-'СЕТ СН'!$F$19</f>
        <v>928.69138311000006</v>
      </c>
      <c r="V39" s="36">
        <f>SUMIFS(СВЦЭМ!$C$34:$C$777,СВЦЭМ!$A$34:$A$777,$A39,СВЦЭМ!$B$34:$B$777,V$11)+'СЕТ СН'!$F$9+СВЦЭМ!$D$10+'СЕТ СН'!$F$6-'СЕТ СН'!$F$19</f>
        <v>950.1717448899999</v>
      </c>
      <c r="W39" s="36">
        <f>SUMIFS(СВЦЭМ!$C$34:$C$777,СВЦЭМ!$A$34:$A$777,$A39,СВЦЭМ!$B$34:$B$777,W$11)+'СЕТ СН'!$F$9+СВЦЭМ!$D$10+'СЕТ СН'!$F$6-'СЕТ СН'!$F$19</f>
        <v>981.68429835999996</v>
      </c>
      <c r="X39" s="36">
        <f>SUMIFS(СВЦЭМ!$C$34:$C$777,СВЦЭМ!$A$34:$A$777,$A39,СВЦЭМ!$B$34:$B$777,X$11)+'СЕТ СН'!$F$9+СВЦЭМ!$D$10+'СЕТ СН'!$F$6-'СЕТ СН'!$F$19</f>
        <v>1011.9946647199999</v>
      </c>
      <c r="Y39" s="36">
        <f>SUMIFS(СВЦЭМ!$C$34:$C$777,СВЦЭМ!$A$34:$A$777,$A39,СВЦЭМ!$B$34:$B$777,Y$11)+'СЕТ СН'!$F$9+СВЦЭМ!$D$10+'СЕТ СН'!$F$6-'СЕТ СН'!$F$19</f>
        <v>1097.1764293899998</v>
      </c>
    </row>
    <row r="40" spans="1:25" ht="15.75" x14ac:dyDescent="0.2">
      <c r="A40" s="35">
        <f t="shared" si="0"/>
        <v>43433</v>
      </c>
      <c r="B40" s="36">
        <f>SUMIFS(СВЦЭМ!$C$34:$C$777,СВЦЭМ!$A$34:$A$777,$A40,СВЦЭМ!$B$34:$B$777,B$11)+'СЕТ СН'!$F$9+СВЦЭМ!$D$10+'СЕТ СН'!$F$6-'СЕТ СН'!$F$19</f>
        <v>1181.11307575</v>
      </c>
      <c r="C40" s="36">
        <f>SUMIFS(СВЦЭМ!$C$34:$C$777,СВЦЭМ!$A$34:$A$777,$A40,СВЦЭМ!$B$34:$B$777,C$11)+'СЕТ СН'!$F$9+СВЦЭМ!$D$10+'СЕТ СН'!$F$6-'СЕТ СН'!$F$19</f>
        <v>1280.1260347</v>
      </c>
      <c r="D40" s="36">
        <f>SUMIFS(СВЦЭМ!$C$34:$C$777,СВЦЭМ!$A$34:$A$777,$A40,СВЦЭМ!$B$34:$B$777,D$11)+'СЕТ СН'!$F$9+СВЦЭМ!$D$10+'СЕТ СН'!$F$6-'СЕТ СН'!$F$19</f>
        <v>1346.2112001099999</v>
      </c>
      <c r="E40" s="36">
        <f>SUMIFS(СВЦЭМ!$C$34:$C$777,СВЦЭМ!$A$34:$A$777,$A40,СВЦЭМ!$B$34:$B$777,E$11)+'СЕТ СН'!$F$9+СВЦЭМ!$D$10+'СЕТ СН'!$F$6-'СЕТ СН'!$F$19</f>
        <v>1350.95237471</v>
      </c>
      <c r="F40" s="36">
        <f>SUMIFS(СВЦЭМ!$C$34:$C$777,СВЦЭМ!$A$34:$A$777,$A40,СВЦЭМ!$B$34:$B$777,F$11)+'СЕТ СН'!$F$9+СВЦЭМ!$D$10+'СЕТ СН'!$F$6-'СЕТ СН'!$F$19</f>
        <v>1347.1863652500001</v>
      </c>
      <c r="G40" s="36">
        <f>SUMIFS(СВЦЭМ!$C$34:$C$777,СВЦЭМ!$A$34:$A$777,$A40,СВЦЭМ!$B$34:$B$777,G$11)+'СЕТ СН'!$F$9+СВЦЭМ!$D$10+'СЕТ СН'!$F$6-'СЕТ СН'!$F$19</f>
        <v>1322.03325739</v>
      </c>
      <c r="H40" s="36">
        <f>SUMIFS(СВЦЭМ!$C$34:$C$777,СВЦЭМ!$A$34:$A$777,$A40,СВЦЭМ!$B$34:$B$777,H$11)+'СЕТ СН'!$F$9+СВЦЭМ!$D$10+'СЕТ СН'!$F$6-'СЕТ СН'!$F$19</f>
        <v>1241.91092172</v>
      </c>
      <c r="I40" s="36">
        <f>SUMIFS(СВЦЭМ!$C$34:$C$777,СВЦЭМ!$A$34:$A$777,$A40,СВЦЭМ!$B$34:$B$777,I$11)+'СЕТ СН'!$F$9+СВЦЭМ!$D$10+'СЕТ СН'!$F$6-'СЕТ СН'!$F$19</f>
        <v>1192.87569168</v>
      </c>
      <c r="J40" s="36">
        <f>SUMIFS(СВЦЭМ!$C$34:$C$777,СВЦЭМ!$A$34:$A$777,$A40,СВЦЭМ!$B$34:$B$777,J$11)+'СЕТ СН'!$F$9+СВЦЭМ!$D$10+'СЕТ СН'!$F$6-'СЕТ СН'!$F$19</f>
        <v>1142.03756045</v>
      </c>
      <c r="K40" s="36">
        <f>SUMIFS(СВЦЭМ!$C$34:$C$777,СВЦЭМ!$A$34:$A$777,$A40,СВЦЭМ!$B$34:$B$777,K$11)+'СЕТ СН'!$F$9+СВЦЭМ!$D$10+'СЕТ СН'!$F$6-'СЕТ СН'!$F$19</f>
        <v>1119.7260507999999</v>
      </c>
      <c r="L40" s="36">
        <f>SUMIFS(СВЦЭМ!$C$34:$C$777,СВЦЭМ!$A$34:$A$777,$A40,СВЦЭМ!$B$34:$B$777,L$11)+'СЕТ СН'!$F$9+СВЦЭМ!$D$10+'СЕТ СН'!$F$6-'СЕТ СН'!$F$19</f>
        <v>1117.57407248</v>
      </c>
      <c r="M40" s="36">
        <f>SUMIFS(СВЦЭМ!$C$34:$C$777,СВЦЭМ!$A$34:$A$777,$A40,СВЦЭМ!$B$34:$B$777,M$11)+'СЕТ СН'!$F$9+СВЦЭМ!$D$10+'СЕТ СН'!$F$6-'СЕТ СН'!$F$19</f>
        <v>1123.4471591899999</v>
      </c>
      <c r="N40" s="36">
        <f>SUMIFS(СВЦЭМ!$C$34:$C$777,СВЦЭМ!$A$34:$A$777,$A40,СВЦЭМ!$B$34:$B$777,N$11)+'СЕТ СН'!$F$9+СВЦЭМ!$D$10+'СЕТ СН'!$F$6-'СЕТ СН'!$F$19</f>
        <v>1097.6003922699999</v>
      </c>
      <c r="O40" s="36">
        <f>SUMIFS(СВЦЭМ!$C$34:$C$777,СВЦЭМ!$A$34:$A$777,$A40,СВЦЭМ!$B$34:$B$777,O$11)+'СЕТ СН'!$F$9+СВЦЭМ!$D$10+'СЕТ СН'!$F$6-'СЕТ СН'!$F$19</f>
        <v>1069.4076155</v>
      </c>
      <c r="P40" s="36">
        <f>SUMIFS(СВЦЭМ!$C$34:$C$777,СВЦЭМ!$A$34:$A$777,$A40,СВЦЭМ!$B$34:$B$777,P$11)+'СЕТ СН'!$F$9+СВЦЭМ!$D$10+'СЕТ СН'!$F$6-'СЕТ СН'!$F$19</f>
        <v>1018.80087523</v>
      </c>
      <c r="Q40" s="36">
        <f>SUMIFS(СВЦЭМ!$C$34:$C$777,СВЦЭМ!$A$34:$A$777,$A40,СВЦЭМ!$B$34:$B$777,Q$11)+'СЕТ СН'!$F$9+СВЦЭМ!$D$10+'СЕТ СН'!$F$6-'СЕТ СН'!$F$19</f>
        <v>1000.3694217099999</v>
      </c>
      <c r="R40" s="36">
        <f>SUMIFS(СВЦЭМ!$C$34:$C$777,СВЦЭМ!$A$34:$A$777,$A40,СВЦЭМ!$B$34:$B$777,R$11)+'СЕТ СН'!$F$9+СВЦЭМ!$D$10+'СЕТ СН'!$F$6-'СЕТ СН'!$F$19</f>
        <v>995.08932590999984</v>
      </c>
      <c r="S40" s="36">
        <f>SUMIFS(СВЦЭМ!$C$34:$C$777,СВЦЭМ!$A$34:$A$777,$A40,СВЦЭМ!$B$34:$B$777,S$11)+'СЕТ СН'!$F$9+СВЦЭМ!$D$10+'СЕТ СН'!$F$6-'СЕТ СН'!$F$19</f>
        <v>956.55233313999997</v>
      </c>
      <c r="T40" s="36">
        <f>SUMIFS(СВЦЭМ!$C$34:$C$777,СВЦЭМ!$A$34:$A$777,$A40,СВЦЭМ!$B$34:$B$777,T$11)+'СЕТ СН'!$F$9+СВЦЭМ!$D$10+'СЕТ СН'!$F$6-'СЕТ СН'!$F$19</f>
        <v>922.4868907</v>
      </c>
      <c r="U40" s="36">
        <f>SUMIFS(СВЦЭМ!$C$34:$C$777,СВЦЭМ!$A$34:$A$777,$A40,СВЦЭМ!$B$34:$B$777,U$11)+'СЕТ СН'!$F$9+СВЦЭМ!$D$10+'СЕТ СН'!$F$6-'СЕТ СН'!$F$19</f>
        <v>939.30876581999996</v>
      </c>
      <c r="V40" s="36">
        <f>SUMIFS(СВЦЭМ!$C$34:$C$777,СВЦЭМ!$A$34:$A$777,$A40,СВЦЭМ!$B$34:$B$777,V$11)+'СЕТ СН'!$F$9+СВЦЭМ!$D$10+'СЕТ СН'!$F$6-'СЕТ СН'!$F$19</f>
        <v>955.92494992000002</v>
      </c>
      <c r="W40" s="36">
        <f>SUMIFS(СВЦЭМ!$C$34:$C$777,СВЦЭМ!$A$34:$A$777,$A40,СВЦЭМ!$B$34:$B$777,W$11)+'СЕТ СН'!$F$9+СВЦЭМ!$D$10+'СЕТ СН'!$F$6-'СЕТ СН'!$F$19</f>
        <v>981.56358804000001</v>
      </c>
      <c r="X40" s="36">
        <f>SUMIFS(СВЦЭМ!$C$34:$C$777,СВЦЭМ!$A$34:$A$777,$A40,СВЦЭМ!$B$34:$B$777,X$11)+'СЕТ СН'!$F$9+СВЦЭМ!$D$10+'СЕТ СН'!$F$6-'СЕТ СН'!$F$19</f>
        <v>1015.40659121</v>
      </c>
      <c r="Y40" s="36">
        <f>SUMIFS(СВЦЭМ!$C$34:$C$777,СВЦЭМ!$A$34:$A$777,$A40,СВЦЭМ!$B$34:$B$777,Y$11)+'СЕТ СН'!$F$9+СВЦЭМ!$D$10+'СЕТ СН'!$F$6-'СЕТ СН'!$F$19</f>
        <v>1094.0260325100001</v>
      </c>
    </row>
    <row r="41" spans="1:25" ht="15.75" x14ac:dyDescent="0.2">
      <c r="A41" s="35">
        <f t="shared" si="0"/>
        <v>43434</v>
      </c>
      <c r="B41" s="36">
        <f>SUMIFS(СВЦЭМ!$C$34:$C$777,СВЦЭМ!$A$34:$A$777,$A41,СВЦЭМ!$B$34:$B$777,B$11)+'СЕТ СН'!$F$9+СВЦЭМ!$D$10+'СЕТ СН'!$F$6-'СЕТ СН'!$F$19</f>
        <v>1159.8925552200001</v>
      </c>
      <c r="C41" s="36">
        <f>SUMIFS(СВЦЭМ!$C$34:$C$777,СВЦЭМ!$A$34:$A$777,$A41,СВЦЭМ!$B$34:$B$777,C$11)+'СЕТ СН'!$F$9+СВЦЭМ!$D$10+'СЕТ СН'!$F$6-'СЕТ СН'!$F$19</f>
        <v>1235.6660815600001</v>
      </c>
      <c r="D41" s="36">
        <f>SUMIFS(СВЦЭМ!$C$34:$C$777,СВЦЭМ!$A$34:$A$777,$A41,СВЦЭМ!$B$34:$B$777,D$11)+'СЕТ СН'!$F$9+СВЦЭМ!$D$10+'СЕТ СН'!$F$6-'СЕТ СН'!$F$19</f>
        <v>1275.7938644400001</v>
      </c>
      <c r="E41" s="36">
        <f>SUMIFS(СВЦЭМ!$C$34:$C$777,СВЦЭМ!$A$34:$A$777,$A41,СВЦЭМ!$B$34:$B$777,E$11)+'СЕТ СН'!$F$9+СВЦЭМ!$D$10+'СЕТ СН'!$F$6-'СЕТ СН'!$F$19</f>
        <v>1354.8731156000001</v>
      </c>
      <c r="F41" s="36">
        <f>SUMIFS(СВЦЭМ!$C$34:$C$777,СВЦЭМ!$A$34:$A$777,$A41,СВЦЭМ!$B$34:$B$777,F$11)+'СЕТ СН'!$F$9+СВЦЭМ!$D$10+'СЕТ СН'!$F$6-'СЕТ СН'!$F$19</f>
        <v>1319.34427878</v>
      </c>
      <c r="G41" s="36">
        <f>SUMIFS(СВЦЭМ!$C$34:$C$777,СВЦЭМ!$A$34:$A$777,$A41,СВЦЭМ!$B$34:$B$777,G$11)+'СЕТ СН'!$F$9+СВЦЭМ!$D$10+'СЕТ СН'!$F$6-'СЕТ СН'!$F$19</f>
        <v>1265.0903041700001</v>
      </c>
      <c r="H41" s="36">
        <f>SUMIFS(СВЦЭМ!$C$34:$C$777,СВЦЭМ!$A$34:$A$777,$A41,СВЦЭМ!$B$34:$B$777,H$11)+'СЕТ СН'!$F$9+СВЦЭМ!$D$10+'СЕТ СН'!$F$6-'СЕТ СН'!$F$19</f>
        <v>1233.5480626200001</v>
      </c>
      <c r="I41" s="36">
        <f>SUMIFS(СВЦЭМ!$C$34:$C$777,СВЦЭМ!$A$34:$A$777,$A41,СВЦЭМ!$B$34:$B$777,I$11)+'СЕТ СН'!$F$9+СВЦЭМ!$D$10+'СЕТ СН'!$F$6-'СЕТ СН'!$F$19</f>
        <v>1191.2802397200001</v>
      </c>
      <c r="J41" s="36">
        <f>SUMIFS(СВЦЭМ!$C$34:$C$777,СВЦЭМ!$A$34:$A$777,$A41,СВЦЭМ!$B$34:$B$777,J$11)+'СЕТ СН'!$F$9+СВЦЭМ!$D$10+'СЕТ СН'!$F$6-'СЕТ СН'!$F$19</f>
        <v>1154.05964485</v>
      </c>
      <c r="K41" s="36">
        <f>SUMIFS(СВЦЭМ!$C$34:$C$777,СВЦЭМ!$A$34:$A$777,$A41,СВЦЭМ!$B$34:$B$777,K$11)+'СЕТ СН'!$F$9+СВЦЭМ!$D$10+'СЕТ СН'!$F$6-'СЕТ СН'!$F$19</f>
        <v>1143.8421604</v>
      </c>
      <c r="L41" s="36">
        <f>SUMIFS(СВЦЭМ!$C$34:$C$777,СВЦЭМ!$A$34:$A$777,$A41,СВЦЭМ!$B$34:$B$777,L$11)+'СЕТ СН'!$F$9+СВЦЭМ!$D$10+'СЕТ СН'!$F$6-'СЕТ СН'!$F$19</f>
        <v>1148.96790311</v>
      </c>
      <c r="M41" s="36">
        <f>SUMIFS(СВЦЭМ!$C$34:$C$777,СВЦЭМ!$A$34:$A$777,$A41,СВЦЭМ!$B$34:$B$777,M$11)+'СЕТ СН'!$F$9+СВЦЭМ!$D$10+'СЕТ СН'!$F$6-'СЕТ СН'!$F$19</f>
        <v>1164.74067156</v>
      </c>
      <c r="N41" s="36">
        <f>SUMIFS(СВЦЭМ!$C$34:$C$777,СВЦЭМ!$A$34:$A$777,$A41,СВЦЭМ!$B$34:$B$777,N$11)+'СЕТ СН'!$F$9+СВЦЭМ!$D$10+'СЕТ СН'!$F$6-'СЕТ СН'!$F$19</f>
        <v>1124.1122998999999</v>
      </c>
      <c r="O41" s="36">
        <f>SUMIFS(СВЦЭМ!$C$34:$C$777,СВЦЭМ!$A$34:$A$777,$A41,СВЦЭМ!$B$34:$B$777,O$11)+'СЕТ СН'!$F$9+СВЦЭМ!$D$10+'СЕТ СН'!$F$6-'СЕТ СН'!$F$19</f>
        <v>1097.46923034</v>
      </c>
      <c r="P41" s="36">
        <f>SUMIFS(СВЦЭМ!$C$34:$C$777,СВЦЭМ!$A$34:$A$777,$A41,СВЦЭМ!$B$34:$B$777,P$11)+'СЕТ СН'!$F$9+СВЦЭМ!$D$10+'СЕТ СН'!$F$6-'СЕТ СН'!$F$19</f>
        <v>1039.4425601299999</v>
      </c>
      <c r="Q41" s="36">
        <f>SUMIFS(СВЦЭМ!$C$34:$C$777,СВЦЭМ!$A$34:$A$777,$A41,СВЦЭМ!$B$34:$B$777,Q$11)+'СЕТ СН'!$F$9+СВЦЭМ!$D$10+'СЕТ СН'!$F$6-'СЕТ СН'!$F$19</f>
        <v>1024.84456243</v>
      </c>
      <c r="R41" s="36">
        <f>SUMIFS(СВЦЭМ!$C$34:$C$777,СВЦЭМ!$A$34:$A$777,$A41,СВЦЭМ!$B$34:$B$777,R$11)+'СЕТ СН'!$F$9+СВЦЭМ!$D$10+'СЕТ СН'!$F$6-'СЕТ СН'!$F$19</f>
        <v>1022.7946384100001</v>
      </c>
      <c r="S41" s="36">
        <f>SUMIFS(СВЦЭМ!$C$34:$C$777,СВЦЭМ!$A$34:$A$777,$A41,СВЦЭМ!$B$34:$B$777,S$11)+'СЕТ СН'!$F$9+СВЦЭМ!$D$10+'СЕТ СН'!$F$6-'СЕТ СН'!$F$19</f>
        <v>1006.3406800799999</v>
      </c>
      <c r="T41" s="36">
        <f>SUMIFS(СВЦЭМ!$C$34:$C$777,СВЦЭМ!$A$34:$A$777,$A41,СВЦЭМ!$B$34:$B$777,T$11)+'СЕТ СН'!$F$9+СВЦЭМ!$D$10+'СЕТ СН'!$F$6-'СЕТ СН'!$F$19</f>
        <v>935.96470939999995</v>
      </c>
      <c r="U41" s="36">
        <f>SUMIFS(СВЦЭМ!$C$34:$C$777,СВЦЭМ!$A$34:$A$777,$A41,СВЦЭМ!$B$34:$B$777,U$11)+'СЕТ СН'!$F$9+СВЦЭМ!$D$10+'СЕТ СН'!$F$6-'СЕТ СН'!$F$19</f>
        <v>957.01022450000005</v>
      </c>
      <c r="V41" s="36">
        <f>SUMIFS(СВЦЭМ!$C$34:$C$777,СВЦЭМ!$A$34:$A$777,$A41,СВЦЭМ!$B$34:$B$777,V$11)+'СЕТ СН'!$F$9+СВЦЭМ!$D$10+'СЕТ СН'!$F$6-'СЕТ СН'!$F$19</f>
        <v>966.39420825999991</v>
      </c>
      <c r="W41" s="36">
        <f>SUMIFS(СВЦЭМ!$C$34:$C$777,СВЦЭМ!$A$34:$A$777,$A41,СВЦЭМ!$B$34:$B$777,W$11)+'СЕТ СН'!$F$9+СВЦЭМ!$D$10+'СЕТ СН'!$F$6-'СЕТ СН'!$F$19</f>
        <v>955.71641011999986</v>
      </c>
      <c r="X41" s="36">
        <f>SUMIFS(СВЦЭМ!$C$34:$C$777,СВЦЭМ!$A$34:$A$777,$A41,СВЦЭМ!$B$34:$B$777,X$11)+'СЕТ СН'!$F$9+СВЦЭМ!$D$10+'СЕТ СН'!$F$6-'СЕТ СН'!$F$19</f>
        <v>964.58211510000001</v>
      </c>
      <c r="Y41" s="36">
        <f>SUMIFS(СВЦЭМ!$C$34:$C$777,СВЦЭМ!$A$34:$A$777,$A41,СВЦЭМ!$B$34:$B$777,Y$11)+'СЕТ СН'!$F$9+СВЦЭМ!$D$10+'СЕТ СН'!$F$6-'СЕТ СН'!$F$19</f>
        <v>1045.6980922099999</v>
      </c>
    </row>
    <row r="42" spans="1:25" ht="15.75" hidden="1" x14ac:dyDescent="0.2">
      <c r="A42" s="35">
        <f t="shared" si="0"/>
        <v>43435</v>
      </c>
      <c r="B42" s="36">
        <f>SUMIFS(СВЦЭМ!$C$34:$C$777,СВЦЭМ!$A$34:$A$777,$A42,СВЦЭМ!$B$34:$B$777,B$11)+'СЕТ СН'!$F$9+СВЦЭМ!$D$10+'СЕТ СН'!$F$6-'СЕТ СН'!$F$19</f>
        <v>126.26960391999995</v>
      </c>
      <c r="C42" s="36">
        <f>SUMIFS(СВЦЭМ!$C$34:$C$777,СВЦЭМ!$A$34:$A$777,$A42,СВЦЭМ!$B$34:$B$777,C$11)+'СЕТ СН'!$F$9+СВЦЭМ!$D$10+'СЕТ СН'!$F$6-'СЕТ СН'!$F$19</f>
        <v>126.26960391999995</v>
      </c>
      <c r="D42" s="36">
        <f>SUMIFS(СВЦЭМ!$C$34:$C$777,СВЦЭМ!$A$34:$A$777,$A42,СВЦЭМ!$B$34:$B$777,D$11)+'СЕТ СН'!$F$9+СВЦЭМ!$D$10+'СЕТ СН'!$F$6-'СЕТ СН'!$F$19</f>
        <v>126.26960391999995</v>
      </c>
      <c r="E42" s="36">
        <f>SUMIFS(СВЦЭМ!$C$34:$C$777,СВЦЭМ!$A$34:$A$777,$A42,СВЦЭМ!$B$34:$B$777,E$11)+'СЕТ СН'!$F$9+СВЦЭМ!$D$10+'СЕТ СН'!$F$6-'СЕТ СН'!$F$19</f>
        <v>126.26960391999995</v>
      </c>
      <c r="F42" s="36">
        <f>SUMIFS(СВЦЭМ!$C$34:$C$777,СВЦЭМ!$A$34:$A$777,$A42,СВЦЭМ!$B$34:$B$777,F$11)+'СЕТ СН'!$F$9+СВЦЭМ!$D$10+'СЕТ СН'!$F$6-'СЕТ СН'!$F$19</f>
        <v>126.26960391999995</v>
      </c>
      <c r="G42" s="36">
        <f>SUMIFS(СВЦЭМ!$C$34:$C$777,СВЦЭМ!$A$34:$A$777,$A42,СВЦЭМ!$B$34:$B$777,G$11)+'СЕТ СН'!$F$9+СВЦЭМ!$D$10+'СЕТ СН'!$F$6-'СЕТ СН'!$F$19</f>
        <v>126.26960391999995</v>
      </c>
      <c r="H42" s="36">
        <f>SUMIFS(СВЦЭМ!$C$34:$C$777,СВЦЭМ!$A$34:$A$777,$A42,СВЦЭМ!$B$34:$B$777,H$11)+'СЕТ СН'!$F$9+СВЦЭМ!$D$10+'СЕТ СН'!$F$6-'СЕТ СН'!$F$19</f>
        <v>126.26960391999995</v>
      </c>
      <c r="I42" s="36">
        <f>SUMIFS(СВЦЭМ!$C$34:$C$777,СВЦЭМ!$A$34:$A$777,$A42,СВЦЭМ!$B$34:$B$777,I$11)+'СЕТ СН'!$F$9+СВЦЭМ!$D$10+'СЕТ СН'!$F$6-'СЕТ СН'!$F$19</f>
        <v>126.26960391999995</v>
      </c>
      <c r="J42" s="36">
        <f>SUMIFS(СВЦЭМ!$C$34:$C$777,СВЦЭМ!$A$34:$A$777,$A42,СВЦЭМ!$B$34:$B$777,J$11)+'СЕТ СН'!$F$9+СВЦЭМ!$D$10+'СЕТ СН'!$F$6-'СЕТ СН'!$F$19</f>
        <v>126.26960391999995</v>
      </c>
      <c r="K42" s="36">
        <f>SUMIFS(СВЦЭМ!$C$34:$C$777,СВЦЭМ!$A$34:$A$777,$A42,СВЦЭМ!$B$34:$B$777,K$11)+'СЕТ СН'!$F$9+СВЦЭМ!$D$10+'СЕТ СН'!$F$6-'СЕТ СН'!$F$19</f>
        <v>126.26960391999995</v>
      </c>
      <c r="L42" s="36">
        <f>SUMIFS(СВЦЭМ!$C$34:$C$777,СВЦЭМ!$A$34:$A$777,$A42,СВЦЭМ!$B$34:$B$777,L$11)+'СЕТ СН'!$F$9+СВЦЭМ!$D$10+'СЕТ СН'!$F$6-'СЕТ СН'!$F$19</f>
        <v>126.26960391999995</v>
      </c>
      <c r="M42" s="36">
        <f>SUMIFS(СВЦЭМ!$C$34:$C$777,СВЦЭМ!$A$34:$A$777,$A42,СВЦЭМ!$B$34:$B$777,M$11)+'СЕТ СН'!$F$9+СВЦЭМ!$D$10+'СЕТ СН'!$F$6-'СЕТ СН'!$F$19</f>
        <v>126.26960391999995</v>
      </c>
      <c r="N42" s="36">
        <f>SUMIFS(СВЦЭМ!$C$34:$C$777,СВЦЭМ!$A$34:$A$777,$A42,СВЦЭМ!$B$34:$B$777,N$11)+'СЕТ СН'!$F$9+СВЦЭМ!$D$10+'СЕТ СН'!$F$6-'СЕТ СН'!$F$19</f>
        <v>126.26960391999995</v>
      </c>
      <c r="O42" s="36">
        <f>SUMIFS(СВЦЭМ!$C$34:$C$777,СВЦЭМ!$A$34:$A$777,$A42,СВЦЭМ!$B$34:$B$777,O$11)+'СЕТ СН'!$F$9+СВЦЭМ!$D$10+'СЕТ СН'!$F$6-'СЕТ СН'!$F$19</f>
        <v>126.26960391999995</v>
      </c>
      <c r="P42" s="36">
        <f>SUMIFS(СВЦЭМ!$C$34:$C$777,СВЦЭМ!$A$34:$A$777,$A42,СВЦЭМ!$B$34:$B$777,P$11)+'СЕТ СН'!$F$9+СВЦЭМ!$D$10+'СЕТ СН'!$F$6-'СЕТ СН'!$F$19</f>
        <v>126.26960391999995</v>
      </c>
      <c r="Q42" s="36">
        <f>SUMIFS(СВЦЭМ!$C$34:$C$777,СВЦЭМ!$A$34:$A$777,$A42,СВЦЭМ!$B$34:$B$777,Q$11)+'СЕТ СН'!$F$9+СВЦЭМ!$D$10+'СЕТ СН'!$F$6-'СЕТ СН'!$F$19</f>
        <v>126.26960391999995</v>
      </c>
      <c r="R42" s="36">
        <f>SUMIFS(СВЦЭМ!$C$34:$C$777,СВЦЭМ!$A$34:$A$777,$A42,СВЦЭМ!$B$34:$B$777,R$11)+'СЕТ СН'!$F$9+СВЦЭМ!$D$10+'СЕТ СН'!$F$6-'СЕТ СН'!$F$19</f>
        <v>126.26960391999995</v>
      </c>
      <c r="S42" s="36">
        <f>SUMIFS(СВЦЭМ!$C$34:$C$777,СВЦЭМ!$A$34:$A$777,$A42,СВЦЭМ!$B$34:$B$777,S$11)+'СЕТ СН'!$F$9+СВЦЭМ!$D$10+'СЕТ СН'!$F$6-'СЕТ СН'!$F$19</f>
        <v>126.26960391999995</v>
      </c>
      <c r="T42" s="36">
        <f>SUMIFS(СВЦЭМ!$C$34:$C$777,СВЦЭМ!$A$34:$A$777,$A42,СВЦЭМ!$B$34:$B$777,T$11)+'СЕТ СН'!$F$9+СВЦЭМ!$D$10+'СЕТ СН'!$F$6-'СЕТ СН'!$F$19</f>
        <v>126.26960391999995</v>
      </c>
      <c r="U42" s="36">
        <f>SUMIFS(СВЦЭМ!$C$34:$C$777,СВЦЭМ!$A$34:$A$777,$A42,СВЦЭМ!$B$34:$B$777,U$11)+'СЕТ СН'!$F$9+СВЦЭМ!$D$10+'СЕТ СН'!$F$6-'СЕТ СН'!$F$19</f>
        <v>126.26960391999995</v>
      </c>
      <c r="V42" s="36">
        <f>SUMIFS(СВЦЭМ!$C$34:$C$777,СВЦЭМ!$A$34:$A$777,$A42,СВЦЭМ!$B$34:$B$777,V$11)+'СЕТ СН'!$F$9+СВЦЭМ!$D$10+'СЕТ СН'!$F$6-'СЕТ СН'!$F$19</f>
        <v>126.26960391999995</v>
      </c>
      <c r="W42" s="36">
        <f>SUMIFS(СВЦЭМ!$C$34:$C$777,СВЦЭМ!$A$34:$A$777,$A42,СВЦЭМ!$B$34:$B$777,W$11)+'СЕТ СН'!$F$9+СВЦЭМ!$D$10+'СЕТ СН'!$F$6-'СЕТ СН'!$F$19</f>
        <v>126.26960391999995</v>
      </c>
      <c r="X42" s="36">
        <f>SUMIFS(СВЦЭМ!$C$34:$C$777,СВЦЭМ!$A$34:$A$777,$A42,СВЦЭМ!$B$34:$B$777,X$11)+'СЕТ СН'!$F$9+СВЦЭМ!$D$10+'СЕТ СН'!$F$6-'СЕТ СН'!$F$19</f>
        <v>126.26960391999995</v>
      </c>
      <c r="Y42" s="36">
        <f>SUMIFS(СВЦЭМ!$C$34:$C$777,СВЦЭМ!$A$34:$A$777,$A42,СВЦЭМ!$B$34:$B$777,Y$11)+'СЕТ СН'!$F$9+СВЦЭМ!$D$10+'СЕТ СН'!$F$6-'СЕТ СН'!$F$19</f>
        <v>126.26960391999995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01.11.2018</v>
      </c>
      <c r="B48" s="36">
        <f>SUMIFS(СВЦЭМ!$C$34:$C$777,СВЦЭМ!$A$34:$A$777,$A48,СВЦЭМ!$B$34:$B$777,B$47)+'СЕТ СН'!$G$9+СВЦЭМ!$D$10+'СЕТ СН'!$G$6-'СЕТ СН'!$G$19</f>
        <v>1500.96207359</v>
      </c>
      <c r="C48" s="36">
        <f>SUMIFS(СВЦЭМ!$C$34:$C$777,СВЦЭМ!$A$34:$A$777,$A48,СВЦЭМ!$B$34:$B$777,C$47)+'СЕТ СН'!$G$9+СВЦЭМ!$D$10+'СЕТ СН'!$G$6-'СЕТ СН'!$G$19</f>
        <v>1601.8425810200001</v>
      </c>
      <c r="D48" s="36">
        <f>SUMIFS(СВЦЭМ!$C$34:$C$777,СВЦЭМ!$A$34:$A$777,$A48,СВЦЭМ!$B$34:$B$777,D$47)+'СЕТ СН'!$G$9+СВЦЭМ!$D$10+'СЕТ СН'!$G$6-'СЕТ СН'!$G$19</f>
        <v>1679.9896132000003</v>
      </c>
      <c r="E48" s="36">
        <f>SUMIFS(СВЦЭМ!$C$34:$C$777,СВЦЭМ!$A$34:$A$777,$A48,СВЦЭМ!$B$34:$B$777,E$47)+'СЕТ СН'!$G$9+СВЦЭМ!$D$10+'СЕТ СН'!$G$6-'СЕТ СН'!$G$19</f>
        <v>1682.8051286899999</v>
      </c>
      <c r="F48" s="36">
        <f>SUMIFS(СВЦЭМ!$C$34:$C$777,СВЦЭМ!$A$34:$A$777,$A48,СВЦЭМ!$B$34:$B$777,F$47)+'СЕТ СН'!$G$9+СВЦЭМ!$D$10+'СЕТ СН'!$G$6-'СЕТ СН'!$G$19</f>
        <v>1665.8828626499999</v>
      </c>
      <c r="G48" s="36">
        <f>SUMIFS(СВЦЭМ!$C$34:$C$777,СВЦЭМ!$A$34:$A$777,$A48,СВЦЭМ!$B$34:$B$777,G$47)+'СЕТ СН'!$G$9+СВЦЭМ!$D$10+'СЕТ СН'!$G$6-'СЕТ СН'!$G$19</f>
        <v>1645.15121838</v>
      </c>
      <c r="H48" s="36">
        <f>SUMIFS(СВЦЭМ!$C$34:$C$777,СВЦЭМ!$A$34:$A$777,$A48,СВЦЭМ!$B$34:$B$777,H$47)+'СЕТ СН'!$G$9+СВЦЭМ!$D$10+'СЕТ СН'!$G$6-'СЕТ СН'!$G$19</f>
        <v>1599.61221116</v>
      </c>
      <c r="I48" s="36">
        <f>SUMIFS(СВЦЭМ!$C$34:$C$777,СВЦЭМ!$A$34:$A$777,$A48,СВЦЭМ!$B$34:$B$777,I$47)+'СЕТ СН'!$G$9+СВЦЭМ!$D$10+'СЕТ СН'!$G$6-'СЕТ СН'!$G$19</f>
        <v>1548.6840534200001</v>
      </c>
      <c r="J48" s="36">
        <f>SUMIFS(СВЦЭМ!$C$34:$C$777,СВЦЭМ!$A$34:$A$777,$A48,СВЦЭМ!$B$34:$B$777,J$47)+'СЕТ СН'!$G$9+СВЦЭМ!$D$10+'СЕТ СН'!$G$6-'СЕТ СН'!$G$19</f>
        <v>1535.6381563100001</v>
      </c>
      <c r="K48" s="36">
        <f>SUMIFS(СВЦЭМ!$C$34:$C$777,СВЦЭМ!$A$34:$A$777,$A48,СВЦЭМ!$B$34:$B$777,K$47)+'СЕТ СН'!$G$9+СВЦЭМ!$D$10+'СЕТ СН'!$G$6-'СЕТ СН'!$G$19</f>
        <v>1522.6111779400001</v>
      </c>
      <c r="L48" s="36">
        <f>SUMIFS(СВЦЭМ!$C$34:$C$777,СВЦЭМ!$A$34:$A$777,$A48,СВЦЭМ!$B$34:$B$777,L$47)+'СЕТ СН'!$G$9+СВЦЭМ!$D$10+'СЕТ СН'!$G$6-'СЕТ СН'!$G$19</f>
        <v>1519.19523643</v>
      </c>
      <c r="M48" s="36">
        <f>SUMIFS(СВЦЭМ!$C$34:$C$777,СВЦЭМ!$A$34:$A$777,$A48,СВЦЭМ!$B$34:$B$777,M$47)+'СЕТ СН'!$G$9+СВЦЭМ!$D$10+'СЕТ СН'!$G$6-'СЕТ СН'!$G$19</f>
        <v>1525.2967221000001</v>
      </c>
      <c r="N48" s="36">
        <f>SUMIFS(СВЦЭМ!$C$34:$C$777,СВЦЭМ!$A$34:$A$777,$A48,СВЦЭМ!$B$34:$B$777,N$47)+'СЕТ СН'!$G$9+СВЦЭМ!$D$10+'СЕТ СН'!$G$6-'СЕТ СН'!$G$19</f>
        <v>1506.82233907</v>
      </c>
      <c r="O48" s="36">
        <f>SUMIFS(СВЦЭМ!$C$34:$C$777,СВЦЭМ!$A$34:$A$777,$A48,СВЦЭМ!$B$34:$B$777,O$47)+'СЕТ СН'!$G$9+СВЦЭМ!$D$10+'СЕТ СН'!$G$6-'СЕТ СН'!$G$19</f>
        <v>1438.3435310899999</v>
      </c>
      <c r="P48" s="36">
        <f>SUMIFS(СВЦЭМ!$C$34:$C$777,СВЦЭМ!$A$34:$A$777,$A48,СВЦЭМ!$B$34:$B$777,P$47)+'СЕТ СН'!$G$9+СВЦЭМ!$D$10+'СЕТ СН'!$G$6-'СЕТ СН'!$G$19</f>
        <v>1374.82572785</v>
      </c>
      <c r="Q48" s="36">
        <f>SUMIFS(СВЦЭМ!$C$34:$C$777,СВЦЭМ!$A$34:$A$777,$A48,СВЦЭМ!$B$34:$B$777,Q$47)+'СЕТ СН'!$G$9+СВЦЭМ!$D$10+'СЕТ СН'!$G$6-'СЕТ СН'!$G$19</f>
        <v>1367.2073485000001</v>
      </c>
      <c r="R48" s="36">
        <f>SUMIFS(СВЦЭМ!$C$34:$C$777,СВЦЭМ!$A$34:$A$777,$A48,СВЦЭМ!$B$34:$B$777,R$47)+'СЕТ СН'!$G$9+СВЦЭМ!$D$10+'СЕТ СН'!$G$6-'СЕТ СН'!$G$19</f>
        <v>1365.0992341299998</v>
      </c>
      <c r="S48" s="36">
        <f>SUMIFS(СВЦЭМ!$C$34:$C$777,СВЦЭМ!$A$34:$A$777,$A48,СВЦЭМ!$B$34:$B$777,S$47)+'СЕТ СН'!$G$9+СВЦЭМ!$D$10+'СЕТ СН'!$G$6-'СЕТ СН'!$G$19</f>
        <v>1341.5062959399997</v>
      </c>
      <c r="T48" s="36">
        <f>SUMIFS(СВЦЭМ!$C$34:$C$777,СВЦЭМ!$A$34:$A$777,$A48,СВЦЭМ!$B$34:$B$777,T$47)+'СЕТ СН'!$G$9+СВЦЭМ!$D$10+'СЕТ СН'!$G$6-'СЕТ СН'!$G$19</f>
        <v>1297.6678028299998</v>
      </c>
      <c r="U48" s="36">
        <f>SUMIFS(СВЦЭМ!$C$34:$C$777,СВЦЭМ!$A$34:$A$777,$A48,СВЦЭМ!$B$34:$B$777,U$47)+'СЕТ СН'!$G$9+СВЦЭМ!$D$10+'СЕТ СН'!$G$6-'СЕТ СН'!$G$19</f>
        <v>1297.5071719799998</v>
      </c>
      <c r="V48" s="36">
        <f>SUMIFS(СВЦЭМ!$C$34:$C$777,СВЦЭМ!$A$34:$A$777,$A48,СВЦЭМ!$B$34:$B$777,V$47)+'СЕТ СН'!$G$9+СВЦЭМ!$D$10+'СЕТ СН'!$G$6-'СЕТ СН'!$G$19</f>
        <v>1310.5091025399997</v>
      </c>
      <c r="W48" s="36">
        <f>SUMIFS(СВЦЭМ!$C$34:$C$777,СВЦЭМ!$A$34:$A$777,$A48,СВЦЭМ!$B$34:$B$777,W$47)+'СЕТ СН'!$G$9+СВЦЭМ!$D$10+'СЕТ СН'!$G$6-'СЕТ СН'!$G$19</f>
        <v>1343.58508811</v>
      </c>
      <c r="X48" s="36">
        <f>SUMIFS(СВЦЭМ!$C$34:$C$777,СВЦЭМ!$A$34:$A$777,$A48,СВЦЭМ!$B$34:$B$777,X$47)+'СЕТ СН'!$G$9+СВЦЭМ!$D$10+'СЕТ СН'!$G$6-'СЕТ СН'!$G$19</f>
        <v>1372.1619483999998</v>
      </c>
      <c r="Y48" s="36">
        <f>SUMIFS(СВЦЭМ!$C$34:$C$777,СВЦЭМ!$A$34:$A$777,$A48,СВЦЭМ!$B$34:$B$777,Y$47)+'СЕТ СН'!$G$9+СВЦЭМ!$D$10+'СЕТ СН'!$G$6-'СЕТ СН'!$G$19</f>
        <v>1477.2198504099999</v>
      </c>
    </row>
    <row r="49" spans="1:25" ht="15.75" x14ac:dyDescent="0.2">
      <c r="A49" s="35">
        <f>A48+1</f>
        <v>43406</v>
      </c>
      <c r="B49" s="36">
        <f>SUMIFS(СВЦЭМ!$C$34:$C$777,СВЦЭМ!$A$34:$A$777,$A49,СВЦЭМ!$B$34:$B$777,B$47)+'СЕТ СН'!$G$9+СВЦЭМ!$D$10+'СЕТ СН'!$G$6-'СЕТ СН'!$G$19</f>
        <v>1496.9253656999999</v>
      </c>
      <c r="C49" s="36">
        <f>SUMIFS(СВЦЭМ!$C$34:$C$777,СВЦЭМ!$A$34:$A$777,$A49,СВЦЭМ!$B$34:$B$777,C$47)+'СЕТ СН'!$G$9+СВЦЭМ!$D$10+'СЕТ СН'!$G$6-'СЕТ СН'!$G$19</f>
        <v>1600.9141610200004</v>
      </c>
      <c r="D49" s="36">
        <f>SUMIFS(СВЦЭМ!$C$34:$C$777,СВЦЭМ!$A$34:$A$777,$A49,СВЦЭМ!$B$34:$B$777,D$47)+'СЕТ СН'!$G$9+СВЦЭМ!$D$10+'СЕТ СН'!$G$6-'СЕТ СН'!$G$19</f>
        <v>1655.2082117500004</v>
      </c>
      <c r="E49" s="36">
        <f>SUMIFS(СВЦЭМ!$C$34:$C$777,СВЦЭМ!$A$34:$A$777,$A49,СВЦЭМ!$B$34:$B$777,E$47)+'СЕТ СН'!$G$9+СВЦЭМ!$D$10+'СЕТ СН'!$G$6-'СЕТ СН'!$G$19</f>
        <v>1654.53870293</v>
      </c>
      <c r="F49" s="36">
        <f>SUMIFS(СВЦЭМ!$C$34:$C$777,СВЦЭМ!$A$34:$A$777,$A49,СВЦЭМ!$B$34:$B$777,F$47)+'СЕТ СН'!$G$9+СВЦЭМ!$D$10+'СЕТ СН'!$G$6-'СЕТ СН'!$G$19</f>
        <v>1651.3713628699998</v>
      </c>
      <c r="G49" s="36">
        <f>SUMIFS(СВЦЭМ!$C$34:$C$777,СВЦЭМ!$A$34:$A$777,$A49,СВЦЭМ!$B$34:$B$777,G$47)+'СЕТ СН'!$G$9+СВЦЭМ!$D$10+'СЕТ СН'!$G$6-'СЕТ СН'!$G$19</f>
        <v>1575.9954771800001</v>
      </c>
      <c r="H49" s="36">
        <f>SUMIFS(СВЦЭМ!$C$34:$C$777,СВЦЭМ!$A$34:$A$777,$A49,СВЦЭМ!$B$34:$B$777,H$47)+'СЕТ СН'!$G$9+СВЦЭМ!$D$10+'СЕТ СН'!$G$6-'СЕТ СН'!$G$19</f>
        <v>1546.0054924600001</v>
      </c>
      <c r="I49" s="36">
        <f>SUMIFS(СВЦЭМ!$C$34:$C$777,СВЦЭМ!$A$34:$A$777,$A49,СВЦЭМ!$B$34:$B$777,I$47)+'СЕТ СН'!$G$9+СВЦЭМ!$D$10+'СЕТ СН'!$G$6-'СЕТ СН'!$G$19</f>
        <v>1539.30306993</v>
      </c>
      <c r="J49" s="36">
        <f>SUMIFS(СВЦЭМ!$C$34:$C$777,СВЦЭМ!$A$34:$A$777,$A49,СВЦЭМ!$B$34:$B$777,J$47)+'СЕТ СН'!$G$9+СВЦЭМ!$D$10+'СЕТ СН'!$G$6-'СЕТ СН'!$G$19</f>
        <v>1505.0131543699999</v>
      </c>
      <c r="K49" s="36">
        <f>SUMIFS(СВЦЭМ!$C$34:$C$777,СВЦЭМ!$A$34:$A$777,$A49,СВЦЭМ!$B$34:$B$777,K$47)+'СЕТ СН'!$G$9+СВЦЭМ!$D$10+'СЕТ СН'!$G$6-'СЕТ СН'!$G$19</f>
        <v>1495.2693540299999</v>
      </c>
      <c r="L49" s="36">
        <f>SUMIFS(СВЦЭМ!$C$34:$C$777,СВЦЭМ!$A$34:$A$777,$A49,СВЦЭМ!$B$34:$B$777,L$47)+'СЕТ СН'!$G$9+СВЦЭМ!$D$10+'СЕТ СН'!$G$6-'СЕТ СН'!$G$19</f>
        <v>1494.92310509</v>
      </c>
      <c r="M49" s="36">
        <f>SUMIFS(СВЦЭМ!$C$34:$C$777,СВЦЭМ!$A$34:$A$777,$A49,СВЦЭМ!$B$34:$B$777,M$47)+'СЕТ СН'!$G$9+СВЦЭМ!$D$10+'СЕТ СН'!$G$6-'СЕТ СН'!$G$19</f>
        <v>1496.86742035</v>
      </c>
      <c r="N49" s="36">
        <f>SUMIFS(СВЦЭМ!$C$34:$C$777,СВЦЭМ!$A$34:$A$777,$A49,СВЦЭМ!$B$34:$B$777,N$47)+'СЕТ СН'!$G$9+СВЦЭМ!$D$10+'СЕТ СН'!$G$6-'СЕТ СН'!$G$19</f>
        <v>1461.8975814099999</v>
      </c>
      <c r="O49" s="36">
        <f>SUMIFS(СВЦЭМ!$C$34:$C$777,СВЦЭМ!$A$34:$A$777,$A49,СВЦЭМ!$B$34:$B$777,O$47)+'СЕТ СН'!$G$9+СВЦЭМ!$D$10+'СЕТ СН'!$G$6-'СЕТ СН'!$G$19</f>
        <v>1401.9013115299999</v>
      </c>
      <c r="P49" s="36">
        <f>SUMIFS(СВЦЭМ!$C$34:$C$777,СВЦЭМ!$A$34:$A$777,$A49,СВЦЭМ!$B$34:$B$777,P$47)+'СЕТ СН'!$G$9+СВЦЭМ!$D$10+'СЕТ СН'!$G$6-'СЕТ СН'!$G$19</f>
        <v>1342.49552107</v>
      </c>
      <c r="Q49" s="36">
        <f>SUMIFS(СВЦЭМ!$C$34:$C$777,СВЦЭМ!$A$34:$A$777,$A49,СВЦЭМ!$B$34:$B$777,Q$47)+'СЕТ СН'!$G$9+СВЦЭМ!$D$10+'СЕТ СН'!$G$6-'СЕТ СН'!$G$19</f>
        <v>1326.4995323499998</v>
      </c>
      <c r="R49" s="36">
        <f>SUMIFS(СВЦЭМ!$C$34:$C$777,СВЦЭМ!$A$34:$A$777,$A49,СВЦЭМ!$B$34:$B$777,R$47)+'СЕТ СН'!$G$9+СВЦЭМ!$D$10+'СЕТ СН'!$G$6-'СЕТ СН'!$G$19</f>
        <v>1329.0546593099998</v>
      </c>
      <c r="S49" s="36">
        <f>SUMIFS(СВЦЭМ!$C$34:$C$777,СВЦЭМ!$A$34:$A$777,$A49,СВЦЭМ!$B$34:$B$777,S$47)+'СЕТ СН'!$G$9+СВЦЭМ!$D$10+'СЕТ СН'!$G$6-'СЕТ СН'!$G$19</f>
        <v>1301.08045425</v>
      </c>
      <c r="T49" s="36">
        <f>SUMIFS(СВЦЭМ!$C$34:$C$777,СВЦЭМ!$A$34:$A$777,$A49,СВЦЭМ!$B$34:$B$777,T$47)+'СЕТ СН'!$G$9+СВЦЭМ!$D$10+'СЕТ СН'!$G$6-'СЕТ СН'!$G$19</f>
        <v>1251.4787029300001</v>
      </c>
      <c r="U49" s="36">
        <f>SUMIFS(СВЦЭМ!$C$34:$C$777,СВЦЭМ!$A$34:$A$777,$A49,СВЦЭМ!$B$34:$B$777,U$47)+'СЕТ СН'!$G$9+СВЦЭМ!$D$10+'СЕТ СН'!$G$6-'СЕТ СН'!$G$19</f>
        <v>1254.1081294800001</v>
      </c>
      <c r="V49" s="36">
        <f>SUMIFS(СВЦЭМ!$C$34:$C$777,СВЦЭМ!$A$34:$A$777,$A49,СВЦЭМ!$B$34:$B$777,V$47)+'СЕТ СН'!$G$9+СВЦЭМ!$D$10+'СЕТ СН'!$G$6-'СЕТ СН'!$G$19</f>
        <v>1267.8684115699998</v>
      </c>
      <c r="W49" s="36">
        <f>SUMIFS(СВЦЭМ!$C$34:$C$777,СВЦЭМ!$A$34:$A$777,$A49,СВЦЭМ!$B$34:$B$777,W$47)+'СЕТ СН'!$G$9+СВЦЭМ!$D$10+'СЕТ СН'!$G$6-'СЕТ СН'!$G$19</f>
        <v>1296.7779414799998</v>
      </c>
      <c r="X49" s="36">
        <f>SUMIFS(СВЦЭМ!$C$34:$C$777,СВЦЭМ!$A$34:$A$777,$A49,СВЦЭМ!$B$34:$B$777,X$47)+'СЕТ СН'!$G$9+СВЦЭМ!$D$10+'СЕТ СН'!$G$6-'СЕТ СН'!$G$19</f>
        <v>1312.00422927</v>
      </c>
      <c r="Y49" s="36">
        <f>SUMIFS(СВЦЭМ!$C$34:$C$777,СВЦЭМ!$A$34:$A$777,$A49,СВЦЭМ!$B$34:$B$777,Y$47)+'СЕТ СН'!$G$9+СВЦЭМ!$D$10+'СЕТ СН'!$G$6-'СЕТ СН'!$G$19</f>
        <v>1398.4961053100001</v>
      </c>
    </row>
    <row r="50" spans="1:25" ht="15.75" x14ac:dyDescent="0.2">
      <c r="A50" s="35">
        <f t="shared" ref="A50:A78" si="1">A49+1</f>
        <v>43407</v>
      </c>
      <c r="B50" s="36">
        <f>SUMIFS(СВЦЭМ!$C$34:$C$777,СВЦЭМ!$A$34:$A$777,$A50,СВЦЭМ!$B$34:$B$777,B$47)+'СЕТ СН'!$G$9+СВЦЭМ!$D$10+'СЕТ СН'!$G$6-'СЕТ СН'!$G$19</f>
        <v>1481.9040683400001</v>
      </c>
      <c r="C50" s="36">
        <f>SUMIFS(СВЦЭМ!$C$34:$C$777,СВЦЭМ!$A$34:$A$777,$A50,СВЦЭМ!$B$34:$B$777,C$47)+'СЕТ СН'!$G$9+СВЦЭМ!$D$10+'СЕТ СН'!$G$6-'СЕТ СН'!$G$19</f>
        <v>1582.1906829900001</v>
      </c>
      <c r="D50" s="36">
        <f>SUMIFS(СВЦЭМ!$C$34:$C$777,СВЦЭМ!$A$34:$A$777,$A50,СВЦЭМ!$B$34:$B$777,D$47)+'СЕТ СН'!$G$9+СВЦЭМ!$D$10+'СЕТ СН'!$G$6-'СЕТ СН'!$G$19</f>
        <v>1643.9051106799998</v>
      </c>
      <c r="E50" s="36">
        <f>SUMIFS(СВЦЭМ!$C$34:$C$777,СВЦЭМ!$A$34:$A$777,$A50,СВЦЭМ!$B$34:$B$777,E$47)+'СЕТ СН'!$G$9+СВЦЭМ!$D$10+'СЕТ СН'!$G$6-'СЕТ СН'!$G$19</f>
        <v>1647.6842435600001</v>
      </c>
      <c r="F50" s="36">
        <f>SUMIFS(СВЦЭМ!$C$34:$C$777,СВЦЭМ!$A$34:$A$777,$A50,СВЦЭМ!$B$34:$B$777,F$47)+'СЕТ СН'!$G$9+СВЦЭМ!$D$10+'СЕТ СН'!$G$6-'СЕТ СН'!$G$19</f>
        <v>1637.8269338800001</v>
      </c>
      <c r="G50" s="36">
        <f>SUMIFS(СВЦЭМ!$C$34:$C$777,СВЦЭМ!$A$34:$A$777,$A50,СВЦЭМ!$B$34:$B$777,G$47)+'СЕТ СН'!$G$9+СВЦЭМ!$D$10+'СЕТ СН'!$G$6-'СЕТ СН'!$G$19</f>
        <v>1622.3120258700001</v>
      </c>
      <c r="H50" s="36">
        <f>SUMIFS(СВЦЭМ!$C$34:$C$777,СВЦЭМ!$A$34:$A$777,$A50,СВЦЭМ!$B$34:$B$777,H$47)+'СЕТ СН'!$G$9+СВЦЭМ!$D$10+'СЕТ СН'!$G$6-'СЕТ СН'!$G$19</f>
        <v>1592.8655837000001</v>
      </c>
      <c r="I50" s="36">
        <f>SUMIFS(СВЦЭМ!$C$34:$C$777,СВЦЭМ!$A$34:$A$777,$A50,СВЦЭМ!$B$34:$B$777,I$47)+'СЕТ СН'!$G$9+СВЦЭМ!$D$10+'СЕТ СН'!$G$6-'СЕТ СН'!$G$19</f>
        <v>1532.67089938</v>
      </c>
      <c r="J50" s="36">
        <f>SUMIFS(СВЦЭМ!$C$34:$C$777,СВЦЭМ!$A$34:$A$777,$A50,СВЦЭМ!$B$34:$B$777,J$47)+'СЕТ СН'!$G$9+СВЦЭМ!$D$10+'СЕТ СН'!$G$6-'СЕТ СН'!$G$19</f>
        <v>1481.26553812</v>
      </c>
      <c r="K50" s="36">
        <f>SUMIFS(СВЦЭМ!$C$34:$C$777,СВЦЭМ!$A$34:$A$777,$A50,СВЦЭМ!$B$34:$B$777,K$47)+'СЕТ СН'!$G$9+СВЦЭМ!$D$10+'СЕТ СН'!$G$6-'СЕТ СН'!$G$19</f>
        <v>1465.2589215099999</v>
      </c>
      <c r="L50" s="36">
        <f>SUMIFS(СВЦЭМ!$C$34:$C$777,СВЦЭМ!$A$34:$A$777,$A50,СВЦЭМ!$B$34:$B$777,L$47)+'СЕТ СН'!$G$9+СВЦЭМ!$D$10+'СЕТ СН'!$G$6-'СЕТ СН'!$G$19</f>
        <v>1467.27163789</v>
      </c>
      <c r="M50" s="36">
        <f>SUMIFS(СВЦЭМ!$C$34:$C$777,СВЦЭМ!$A$34:$A$777,$A50,СВЦЭМ!$B$34:$B$777,M$47)+'СЕТ СН'!$G$9+СВЦЭМ!$D$10+'СЕТ СН'!$G$6-'СЕТ СН'!$G$19</f>
        <v>1472.51419581</v>
      </c>
      <c r="N50" s="36">
        <f>SUMIFS(СВЦЭМ!$C$34:$C$777,СВЦЭМ!$A$34:$A$777,$A50,СВЦЭМ!$B$34:$B$777,N$47)+'СЕТ СН'!$G$9+СВЦЭМ!$D$10+'СЕТ СН'!$G$6-'СЕТ СН'!$G$19</f>
        <v>1460.1009419</v>
      </c>
      <c r="O50" s="36">
        <f>SUMIFS(СВЦЭМ!$C$34:$C$777,СВЦЭМ!$A$34:$A$777,$A50,СВЦЭМ!$B$34:$B$777,O$47)+'СЕТ СН'!$G$9+СВЦЭМ!$D$10+'СЕТ СН'!$G$6-'СЕТ СН'!$G$19</f>
        <v>1403.9621242600001</v>
      </c>
      <c r="P50" s="36">
        <f>SUMIFS(СВЦЭМ!$C$34:$C$777,СВЦЭМ!$A$34:$A$777,$A50,СВЦЭМ!$B$34:$B$777,P$47)+'СЕТ СН'!$G$9+СВЦЭМ!$D$10+'СЕТ СН'!$G$6-'СЕТ СН'!$G$19</f>
        <v>1340.1471075499999</v>
      </c>
      <c r="Q50" s="36">
        <f>SUMIFS(СВЦЭМ!$C$34:$C$777,СВЦЭМ!$A$34:$A$777,$A50,СВЦЭМ!$B$34:$B$777,Q$47)+'СЕТ СН'!$G$9+СВЦЭМ!$D$10+'СЕТ СН'!$G$6-'СЕТ СН'!$G$19</f>
        <v>1329.9183934399998</v>
      </c>
      <c r="R50" s="36">
        <f>SUMIFS(СВЦЭМ!$C$34:$C$777,СВЦЭМ!$A$34:$A$777,$A50,СВЦЭМ!$B$34:$B$777,R$47)+'СЕТ СН'!$G$9+СВЦЭМ!$D$10+'СЕТ СН'!$G$6-'СЕТ СН'!$G$19</f>
        <v>1306.14670398</v>
      </c>
      <c r="S50" s="36">
        <f>SUMIFS(СВЦЭМ!$C$34:$C$777,СВЦЭМ!$A$34:$A$777,$A50,СВЦЭМ!$B$34:$B$777,S$47)+'СЕТ СН'!$G$9+СВЦЭМ!$D$10+'СЕТ СН'!$G$6-'СЕТ СН'!$G$19</f>
        <v>1269.0613407000001</v>
      </c>
      <c r="T50" s="36">
        <f>SUMIFS(СВЦЭМ!$C$34:$C$777,СВЦЭМ!$A$34:$A$777,$A50,СВЦЭМ!$B$34:$B$777,T$47)+'СЕТ СН'!$G$9+СВЦЭМ!$D$10+'СЕТ СН'!$G$6-'СЕТ СН'!$G$19</f>
        <v>1211.0020933299998</v>
      </c>
      <c r="U50" s="36">
        <f>SUMIFS(СВЦЭМ!$C$34:$C$777,СВЦЭМ!$A$34:$A$777,$A50,СВЦЭМ!$B$34:$B$777,U$47)+'СЕТ СН'!$G$9+СВЦЭМ!$D$10+'СЕТ СН'!$G$6-'СЕТ СН'!$G$19</f>
        <v>1200.5518119899998</v>
      </c>
      <c r="V50" s="36">
        <f>SUMIFS(СВЦЭМ!$C$34:$C$777,СВЦЭМ!$A$34:$A$777,$A50,СВЦЭМ!$B$34:$B$777,V$47)+'СЕТ СН'!$G$9+СВЦЭМ!$D$10+'СЕТ СН'!$G$6-'СЕТ СН'!$G$19</f>
        <v>1226.12498375</v>
      </c>
      <c r="W50" s="36">
        <f>SUMIFS(СВЦЭМ!$C$34:$C$777,СВЦЭМ!$A$34:$A$777,$A50,СВЦЭМ!$B$34:$B$777,W$47)+'СЕТ СН'!$G$9+СВЦЭМ!$D$10+'СЕТ СН'!$G$6-'СЕТ СН'!$G$19</f>
        <v>1248.1218300800001</v>
      </c>
      <c r="X50" s="36">
        <f>SUMIFS(СВЦЭМ!$C$34:$C$777,СВЦЭМ!$A$34:$A$777,$A50,СВЦЭМ!$B$34:$B$777,X$47)+'СЕТ СН'!$G$9+СВЦЭМ!$D$10+'СЕТ СН'!$G$6-'СЕТ СН'!$G$19</f>
        <v>1289.1195052499997</v>
      </c>
      <c r="Y50" s="36">
        <f>SUMIFS(СВЦЭМ!$C$34:$C$777,СВЦЭМ!$A$34:$A$777,$A50,СВЦЭМ!$B$34:$B$777,Y$47)+'СЕТ СН'!$G$9+СВЦЭМ!$D$10+'СЕТ СН'!$G$6-'СЕТ СН'!$G$19</f>
        <v>1369.5045684399997</v>
      </c>
    </row>
    <row r="51" spans="1:25" ht="15.75" x14ac:dyDescent="0.2">
      <c r="A51" s="35">
        <f t="shared" si="1"/>
        <v>43408</v>
      </c>
      <c r="B51" s="36">
        <f>SUMIFS(СВЦЭМ!$C$34:$C$777,СВЦЭМ!$A$34:$A$777,$A51,СВЦЭМ!$B$34:$B$777,B$47)+'СЕТ СН'!$G$9+СВЦЭМ!$D$10+'СЕТ СН'!$G$6-'СЕТ СН'!$G$19</f>
        <v>1442.7399908100001</v>
      </c>
      <c r="C51" s="36">
        <f>SUMIFS(СВЦЭМ!$C$34:$C$777,СВЦЭМ!$A$34:$A$777,$A51,СВЦЭМ!$B$34:$B$777,C$47)+'СЕТ СН'!$G$9+СВЦЭМ!$D$10+'СЕТ СН'!$G$6-'СЕТ СН'!$G$19</f>
        <v>1546.02677851</v>
      </c>
      <c r="D51" s="36">
        <f>SUMIFS(СВЦЭМ!$C$34:$C$777,СВЦЭМ!$A$34:$A$777,$A51,СВЦЭМ!$B$34:$B$777,D$47)+'СЕТ СН'!$G$9+СВЦЭМ!$D$10+'СЕТ СН'!$G$6-'СЕТ СН'!$G$19</f>
        <v>1640.4472565200003</v>
      </c>
      <c r="E51" s="36">
        <f>SUMIFS(СВЦЭМ!$C$34:$C$777,СВЦЭМ!$A$34:$A$777,$A51,СВЦЭМ!$B$34:$B$777,E$47)+'СЕТ СН'!$G$9+СВЦЭМ!$D$10+'СЕТ СН'!$G$6-'СЕТ СН'!$G$19</f>
        <v>1689.5359747500002</v>
      </c>
      <c r="F51" s="36">
        <f>SUMIFS(СВЦЭМ!$C$34:$C$777,СВЦЭМ!$A$34:$A$777,$A51,СВЦЭМ!$B$34:$B$777,F$47)+'СЕТ СН'!$G$9+СВЦЭМ!$D$10+'СЕТ СН'!$G$6-'СЕТ СН'!$G$19</f>
        <v>1681.8986850700003</v>
      </c>
      <c r="G51" s="36">
        <f>SUMIFS(СВЦЭМ!$C$34:$C$777,СВЦЭМ!$A$34:$A$777,$A51,СВЦЭМ!$B$34:$B$777,G$47)+'СЕТ СН'!$G$9+СВЦЭМ!$D$10+'СЕТ СН'!$G$6-'СЕТ СН'!$G$19</f>
        <v>1666.87921405</v>
      </c>
      <c r="H51" s="36">
        <f>SUMIFS(СВЦЭМ!$C$34:$C$777,СВЦЭМ!$A$34:$A$777,$A51,СВЦЭМ!$B$34:$B$777,H$47)+'СЕТ СН'!$G$9+СВЦЭМ!$D$10+'СЕТ СН'!$G$6-'СЕТ СН'!$G$19</f>
        <v>1644.6175444400001</v>
      </c>
      <c r="I51" s="36">
        <f>SUMIFS(СВЦЭМ!$C$34:$C$777,СВЦЭМ!$A$34:$A$777,$A51,СВЦЭМ!$B$34:$B$777,I$47)+'СЕТ СН'!$G$9+СВЦЭМ!$D$10+'СЕТ СН'!$G$6-'СЕТ СН'!$G$19</f>
        <v>1603.3701003400001</v>
      </c>
      <c r="J51" s="36">
        <f>SUMIFS(СВЦЭМ!$C$34:$C$777,СВЦЭМ!$A$34:$A$777,$A51,СВЦЭМ!$B$34:$B$777,J$47)+'СЕТ СН'!$G$9+СВЦЭМ!$D$10+'СЕТ СН'!$G$6-'СЕТ СН'!$G$19</f>
        <v>1551.43978399</v>
      </c>
      <c r="K51" s="36">
        <f>SUMIFS(СВЦЭМ!$C$34:$C$777,СВЦЭМ!$A$34:$A$777,$A51,СВЦЭМ!$B$34:$B$777,K$47)+'СЕТ СН'!$G$9+СВЦЭМ!$D$10+'СЕТ СН'!$G$6-'СЕТ СН'!$G$19</f>
        <v>1508.53912883</v>
      </c>
      <c r="L51" s="36">
        <f>SUMIFS(СВЦЭМ!$C$34:$C$777,СВЦЭМ!$A$34:$A$777,$A51,СВЦЭМ!$B$34:$B$777,L$47)+'СЕТ СН'!$G$9+СВЦЭМ!$D$10+'СЕТ СН'!$G$6-'СЕТ СН'!$G$19</f>
        <v>1474.83121527</v>
      </c>
      <c r="M51" s="36">
        <f>SUMIFS(СВЦЭМ!$C$34:$C$777,СВЦЭМ!$A$34:$A$777,$A51,СВЦЭМ!$B$34:$B$777,M$47)+'СЕТ СН'!$G$9+СВЦЭМ!$D$10+'СЕТ СН'!$G$6-'СЕТ СН'!$G$19</f>
        <v>1466.1952862000001</v>
      </c>
      <c r="N51" s="36">
        <f>SUMIFS(СВЦЭМ!$C$34:$C$777,СВЦЭМ!$A$34:$A$777,$A51,СВЦЭМ!$B$34:$B$777,N$47)+'СЕТ СН'!$G$9+СВЦЭМ!$D$10+'СЕТ СН'!$G$6-'СЕТ СН'!$G$19</f>
        <v>1435.09553248</v>
      </c>
      <c r="O51" s="36">
        <f>SUMIFS(СВЦЭМ!$C$34:$C$777,СВЦЭМ!$A$34:$A$777,$A51,СВЦЭМ!$B$34:$B$777,O$47)+'СЕТ СН'!$G$9+СВЦЭМ!$D$10+'СЕТ СН'!$G$6-'СЕТ СН'!$G$19</f>
        <v>1396.6407368600001</v>
      </c>
      <c r="P51" s="36">
        <f>SUMIFS(СВЦЭМ!$C$34:$C$777,СВЦЭМ!$A$34:$A$777,$A51,СВЦЭМ!$B$34:$B$777,P$47)+'СЕТ СН'!$G$9+СВЦЭМ!$D$10+'СЕТ СН'!$G$6-'СЕТ СН'!$G$19</f>
        <v>1329.23758215</v>
      </c>
      <c r="Q51" s="36">
        <f>SUMIFS(СВЦЭМ!$C$34:$C$777,СВЦЭМ!$A$34:$A$777,$A51,СВЦЭМ!$B$34:$B$777,Q$47)+'СЕТ СН'!$G$9+СВЦЭМ!$D$10+'СЕТ СН'!$G$6-'СЕТ СН'!$G$19</f>
        <v>1311.9273721300001</v>
      </c>
      <c r="R51" s="36">
        <f>SUMIFS(СВЦЭМ!$C$34:$C$777,СВЦЭМ!$A$34:$A$777,$A51,СВЦЭМ!$B$34:$B$777,R$47)+'СЕТ СН'!$G$9+СВЦЭМ!$D$10+'СЕТ СН'!$G$6-'СЕТ СН'!$G$19</f>
        <v>1298.1516426200001</v>
      </c>
      <c r="S51" s="36">
        <f>SUMIFS(СВЦЭМ!$C$34:$C$777,СВЦЭМ!$A$34:$A$777,$A51,СВЦЭМ!$B$34:$B$777,S$47)+'СЕТ СН'!$G$9+СВЦЭМ!$D$10+'СЕТ СН'!$G$6-'СЕТ СН'!$G$19</f>
        <v>1269.8513864500001</v>
      </c>
      <c r="T51" s="36">
        <f>SUMIFS(СВЦЭМ!$C$34:$C$777,СВЦЭМ!$A$34:$A$777,$A51,СВЦЭМ!$B$34:$B$777,T$47)+'СЕТ СН'!$G$9+СВЦЭМ!$D$10+'СЕТ СН'!$G$6-'СЕТ СН'!$G$19</f>
        <v>1219.2134735899999</v>
      </c>
      <c r="U51" s="36">
        <f>SUMIFS(СВЦЭМ!$C$34:$C$777,СВЦЭМ!$A$34:$A$777,$A51,СВЦЭМ!$B$34:$B$777,U$47)+'СЕТ СН'!$G$9+СВЦЭМ!$D$10+'СЕТ СН'!$G$6-'СЕТ СН'!$G$19</f>
        <v>1213.1341660200001</v>
      </c>
      <c r="V51" s="36">
        <f>SUMIFS(СВЦЭМ!$C$34:$C$777,СВЦЭМ!$A$34:$A$777,$A51,СВЦЭМ!$B$34:$B$777,V$47)+'СЕТ СН'!$G$9+СВЦЭМ!$D$10+'СЕТ СН'!$G$6-'СЕТ СН'!$G$19</f>
        <v>1187.25641946</v>
      </c>
      <c r="W51" s="36">
        <f>SUMIFS(СВЦЭМ!$C$34:$C$777,СВЦЭМ!$A$34:$A$777,$A51,СВЦЭМ!$B$34:$B$777,W$47)+'СЕТ СН'!$G$9+СВЦЭМ!$D$10+'СЕТ СН'!$G$6-'СЕТ СН'!$G$19</f>
        <v>1208.6597620699999</v>
      </c>
      <c r="X51" s="36">
        <f>SUMIFS(СВЦЭМ!$C$34:$C$777,СВЦЭМ!$A$34:$A$777,$A51,СВЦЭМ!$B$34:$B$777,X$47)+'СЕТ СН'!$G$9+СВЦЭМ!$D$10+'СЕТ СН'!$G$6-'СЕТ СН'!$G$19</f>
        <v>1240.8646934999997</v>
      </c>
      <c r="Y51" s="36">
        <f>SUMIFS(СВЦЭМ!$C$34:$C$777,СВЦЭМ!$A$34:$A$777,$A51,СВЦЭМ!$B$34:$B$777,Y$47)+'СЕТ СН'!$G$9+СВЦЭМ!$D$10+'СЕТ СН'!$G$6-'СЕТ СН'!$G$19</f>
        <v>1326.7685563699997</v>
      </c>
    </row>
    <row r="52" spans="1:25" ht="15.75" x14ac:dyDescent="0.2">
      <c r="A52" s="35">
        <f t="shared" si="1"/>
        <v>43409</v>
      </c>
      <c r="B52" s="36">
        <f>SUMIFS(СВЦЭМ!$C$34:$C$777,СВЦЭМ!$A$34:$A$777,$A52,СВЦЭМ!$B$34:$B$777,B$47)+'СЕТ СН'!$G$9+СВЦЭМ!$D$10+'СЕТ СН'!$G$6-'СЕТ СН'!$G$19</f>
        <v>1455.97651769</v>
      </c>
      <c r="C52" s="36">
        <f>SUMIFS(СВЦЭМ!$C$34:$C$777,СВЦЭМ!$A$34:$A$777,$A52,СВЦЭМ!$B$34:$B$777,C$47)+'СЕТ СН'!$G$9+СВЦЭМ!$D$10+'СЕТ СН'!$G$6-'СЕТ СН'!$G$19</f>
        <v>1566.2081914400001</v>
      </c>
      <c r="D52" s="36">
        <f>SUMIFS(СВЦЭМ!$C$34:$C$777,СВЦЭМ!$A$34:$A$777,$A52,СВЦЭМ!$B$34:$B$777,D$47)+'СЕТ СН'!$G$9+СВЦЭМ!$D$10+'СЕТ СН'!$G$6-'СЕТ СН'!$G$19</f>
        <v>1667.4241815700002</v>
      </c>
      <c r="E52" s="36">
        <f>SUMIFS(СВЦЭМ!$C$34:$C$777,СВЦЭМ!$A$34:$A$777,$A52,СВЦЭМ!$B$34:$B$777,E$47)+'СЕТ СН'!$G$9+СВЦЭМ!$D$10+'СЕТ СН'!$G$6-'СЕТ СН'!$G$19</f>
        <v>1698.4734317299999</v>
      </c>
      <c r="F52" s="36">
        <f>SUMIFS(СВЦЭМ!$C$34:$C$777,СВЦЭМ!$A$34:$A$777,$A52,СВЦЭМ!$B$34:$B$777,F$47)+'СЕТ СН'!$G$9+СВЦЭМ!$D$10+'СЕТ СН'!$G$6-'СЕТ СН'!$G$19</f>
        <v>1684.2917037300003</v>
      </c>
      <c r="G52" s="36">
        <f>SUMIFS(СВЦЭМ!$C$34:$C$777,СВЦЭМ!$A$34:$A$777,$A52,СВЦЭМ!$B$34:$B$777,G$47)+'СЕТ СН'!$G$9+СВЦЭМ!$D$10+'СЕТ СН'!$G$6-'СЕТ СН'!$G$19</f>
        <v>1667.3220631100003</v>
      </c>
      <c r="H52" s="36">
        <f>SUMIFS(СВЦЭМ!$C$34:$C$777,СВЦЭМ!$A$34:$A$777,$A52,СВЦЭМ!$B$34:$B$777,H$47)+'СЕТ СН'!$G$9+СВЦЭМ!$D$10+'СЕТ СН'!$G$6-'СЕТ СН'!$G$19</f>
        <v>1641.7467213700002</v>
      </c>
      <c r="I52" s="36">
        <f>SUMIFS(СВЦЭМ!$C$34:$C$777,СВЦЭМ!$A$34:$A$777,$A52,СВЦЭМ!$B$34:$B$777,I$47)+'СЕТ СН'!$G$9+СВЦЭМ!$D$10+'СЕТ СН'!$G$6-'СЕТ СН'!$G$19</f>
        <v>1583.21104569</v>
      </c>
      <c r="J52" s="36">
        <f>SUMIFS(СВЦЭМ!$C$34:$C$777,СВЦЭМ!$A$34:$A$777,$A52,СВЦЭМ!$B$34:$B$777,J$47)+'СЕТ СН'!$G$9+СВЦЭМ!$D$10+'СЕТ СН'!$G$6-'СЕТ СН'!$G$19</f>
        <v>1528.5370222500001</v>
      </c>
      <c r="K52" s="36">
        <f>SUMIFS(СВЦЭМ!$C$34:$C$777,СВЦЭМ!$A$34:$A$777,$A52,СВЦЭМ!$B$34:$B$777,K$47)+'СЕТ СН'!$G$9+СВЦЭМ!$D$10+'СЕТ СН'!$G$6-'СЕТ СН'!$G$19</f>
        <v>1486.18632798</v>
      </c>
      <c r="L52" s="36">
        <f>SUMIFS(СВЦЭМ!$C$34:$C$777,СВЦЭМ!$A$34:$A$777,$A52,СВЦЭМ!$B$34:$B$777,L$47)+'СЕТ СН'!$G$9+СВЦЭМ!$D$10+'СЕТ СН'!$G$6-'СЕТ СН'!$G$19</f>
        <v>1473.7841617300001</v>
      </c>
      <c r="M52" s="36">
        <f>SUMIFS(СВЦЭМ!$C$34:$C$777,СВЦЭМ!$A$34:$A$777,$A52,СВЦЭМ!$B$34:$B$777,M$47)+'СЕТ СН'!$G$9+СВЦЭМ!$D$10+'СЕТ СН'!$G$6-'СЕТ СН'!$G$19</f>
        <v>1456.7143478600001</v>
      </c>
      <c r="N52" s="36">
        <f>SUMIFS(СВЦЭМ!$C$34:$C$777,СВЦЭМ!$A$34:$A$777,$A52,СВЦЭМ!$B$34:$B$777,N$47)+'СЕТ СН'!$G$9+СВЦЭМ!$D$10+'СЕТ СН'!$G$6-'СЕТ СН'!$G$19</f>
        <v>1426.2101894800001</v>
      </c>
      <c r="O52" s="36">
        <f>SUMIFS(СВЦЭМ!$C$34:$C$777,СВЦЭМ!$A$34:$A$777,$A52,СВЦЭМ!$B$34:$B$777,O$47)+'СЕТ СН'!$G$9+СВЦЭМ!$D$10+'СЕТ СН'!$G$6-'СЕТ СН'!$G$19</f>
        <v>1396.5293399300001</v>
      </c>
      <c r="P52" s="36">
        <f>SUMIFS(СВЦЭМ!$C$34:$C$777,СВЦЭМ!$A$34:$A$777,$A52,СВЦЭМ!$B$34:$B$777,P$47)+'СЕТ СН'!$G$9+СВЦЭМ!$D$10+'СЕТ СН'!$G$6-'СЕТ СН'!$G$19</f>
        <v>1334.1346065600001</v>
      </c>
      <c r="Q52" s="36">
        <f>SUMIFS(СВЦЭМ!$C$34:$C$777,СВЦЭМ!$A$34:$A$777,$A52,СВЦЭМ!$B$34:$B$777,Q$47)+'СЕТ СН'!$G$9+СВЦЭМ!$D$10+'СЕТ СН'!$G$6-'СЕТ СН'!$G$19</f>
        <v>1319.7319789499998</v>
      </c>
      <c r="R52" s="36">
        <f>SUMIFS(СВЦЭМ!$C$34:$C$777,СВЦЭМ!$A$34:$A$777,$A52,СВЦЭМ!$B$34:$B$777,R$47)+'СЕТ СН'!$G$9+СВЦЭМ!$D$10+'СЕТ СН'!$G$6-'СЕТ СН'!$G$19</f>
        <v>1305.2731278199999</v>
      </c>
      <c r="S52" s="36">
        <f>SUMIFS(СВЦЭМ!$C$34:$C$777,СВЦЭМ!$A$34:$A$777,$A52,СВЦЭМ!$B$34:$B$777,S$47)+'СЕТ СН'!$G$9+СВЦЭМ!$D$10+'СЕТ СН'!$G$6-'СЕТ СН'!$G$19</f>
        <v>1276.2849680199997</v>
      </c>
      <c r="T52" s="36">
        <f>SUMIFS(СВЦЭМ!$C$34:$C$777,СВЦЭМ!$A$34:$A$777,$A52,СВЦЭМ!$B$34:$B$777,T$47)+'СЕТ СН'!$G$9+СВЦЭМ!$D$10+'СЕТ СН'!$G$6-'СЕТ СН'!$G$19</f>
        <v>1231.5259930799998</v>
      </c>
      <c r="U52" s="36">
        <f>SUMIFS(СВЦЭМ!$C$34:$C$777,СВЦЭМ!$A$34:$A$777,$A52,СВЦЭМ!$B$34:$B$777,U$47)+'СЕТ СН'!$G$9+СВЦЭМ!$D$10+'СЕТ СН'!$G$6-'СЕТ СН'!$G$19</f>
        <v>1234.9335627299997</v>
      </c>
      <c r="V52" s="36">
        <f>SUMIFS(СВЦЭМ!$C$34:$C$777,СВЦЭМ!$A$34:$A$777,$A52,СВЦЭМ!$B$34:$B$777,V$47)+'СЕТ СН'!$G$9+СВЦЭМ!$D$10+'СЕТ СН'!$G$6-'СЕТ СН'!$G$19</f>
        <v>1244.4894442899999</v>
      </c>
      <c r="W52" s="36">
        <f>SUMIFS(СВЦЭМ!$C$34:$C$777,СВЦЭМ!$A$34:$A$777,$A52,СВЦЭМ!$B$34:$B$777,W$47)+'СЕТ СН'!$G$9+СВЦЭМ!$D$10+'СЕТ СН'!$G$6-'СЕТ СН'!$G$19</f>
        <v>1259.8294714399999</v>
      </c>
      <c r="X52" s="36">
        <f>SUMIFS(СВЦЭМ!$C$34:$C$777,СВЦЭМ!$A$34:$A$777,$A52,СВЦЭМ!$B$34:$B$777,X$47)+'СЕТ СН'!$G$9+СВЦЭМ!$D$10+'СЕТ СН'!$G$6-'СЕТ СН'!$G$19</f>
        <v>1276.8984318399998</v>
      </c>
      <c r="Y52" s="36">
        <f>SUMIFS(СВЦЭМ!$C$34:$C$777,СВЦЭМ!$A$34:$A$777,$A52,СВЦЭМ!$B$34:$B$777,Y$47)+'СЕТ СН'!$G$9+СВЦЭМ!$D$10+'СЕТ СН'!$G$6-'СЕТ СН'!$G$19</f>
        <v>1386.04452836</v>
      </c>
    </row>
    <row r="53" spans="1:25" ht="15.75" x14ac:dyDescent="0.2">
      <c r="A53" s="35">
        <f t="shared" si="1"/>
        <v>43410</v>
      </c>
      <c r="B53" s="36">
        <f>SUMIFS(СВЦЭМ!$C$34:$C$777,СВЦЭМ!$A$34:$A$777,$A53,СВЦЭМ!$B$34:$B$777,B$47)+'СЕТ СН'!$G$9+СВЦЭМ!$D$10+'СЕТ СН'!$G$6-'СЕТ СН'!$G$19</f>
        <v>1513.82719324</v>
      </c>
      <c r="C53" s="36">
        <f>SUMIFS(СВЦЭМ!$C$34:$C$777,СВЦЭМ!$A$34:$A$777,$A53,СВЦЭМ!$B$34:$B$777,C$47)+'СЕТ СН'!$G$9+СВЦЭМ!$D$10+'СЕТ СН'!$G$6-'СЕТ СН'!$G$19</f>
        <v>1602.6412830600002</v>
      </c>
      <c r="D53" s="36">
        <f>SUMIFS(СВЦЭМ!$C$34:$C$777,СВЦЭМ!$A$34:$A$777,$A53,СВЦЭМ!$B$34:$B$777,D$47)+'СЕТ СН'!$G$9+СВЦЭМ!$D$10+'СЕТ СН'!$G$6-'СЕТ СН'!$G$19</f>
        <v>1657.4066932400001</v>
      </c>
      <c r="E53" s="36">
        <f>SUMIFS(СВЦЭМ!$C$34:$C$777,СВЦЭМ!$A$34:$A$777,$A53,СВЦЭМ!$B$34:$B$777,E$47)+'СЕТ СН'!$G$9+СВЦЭМ!$D$10+'СЕТ СН'!$G$6-'СЕТ СН'!$G$19</f>
        <v>1664.6372516800002</v>
      </c>
      <c r="F53" s="36">
        <f>SUMIFS(СВЦЭМ!$C$34:$C$777,СВЦЭМ!$A$34:$A$777,$A53,СВЦЭМ!$B$34:$B$777,F$47)+'СЕТ СН'!$G$9+СВЦЭМ!$D$10+'СЕТ СН'!$G$6-'СЕТ СН'!$G$19</f>
        <v>1653.3408336900002</v>
      </c>
      <c r="G53" s="36">
        <f>SUMIFS(СВЦЭМ!$C$34:$C$777,СВЦЭМ!$A$34:$A$777,$A53,СВЦЭМ!$B$34:$B$777,G$47)+'СЕТ СН'!$G$9+СВЦЭМ!$D$10+'СЕТ СН'!$G$6-'СЕТ СН'!$G$19</f>
        <v>1641.6145868499998</v>
      </c>
      <c r="H53" s="36">
        <f>SUMIFS(СВЦЭМ!$C$34:$C$777,СВЦЭМ!$A$34:$A$777,$A53,СВЦЭМ!$B$34:$B$777,H$47)+'СЕТ СН'!$G$9+СВЦЭМ!$D$10+'СЕТ СН'!$G$6-'СЕТ СН'!$G$19</f>
        <v>1606.1091652300001</v>
      </c>
      <c r="I53" s="36">
        <f>SUMIFS(СВЦЭМ!$C$34:$C$777,СВЦЭМ!$A$34:$A$777,$A53,СВЦЭМ!$B$34:$B$777,I$47)+'СЕТ СН'!$G$9+СВЦЭМ!$D$10+'СЕТ СН'!$G$6-'СЕТ СН'!$G$19</f>
        <v>1513.8683072700001</v>
      </c>
      <c r="J53" s="36">
        <f>SUMIFS(СВЦЭМ!$C$34:$C$777,СВЦЭМ!$A$34:$A$777,$A53,СВЦЭМ!$B$34:$B$777,J$47)+'СЕТ СН'!$G$9+СВЦЭМ!$D$10+'СЕТ СН'!$G$6-'СЕТ СН'!$G$19</f>
        <v>1477.0973800199999</v>
      </c>
      <c r="K53" s="36">
        <f>SUMIFS(СВЦЭМ!$C$34:$C$777,СВЦЭМ!$A$34:$A$777,$A53,СВЦЭМ!$B$34:$B$777,K$47)+'СЕТ СН'!$G$9+СВЦЭМ!$D$10+'СЕТ СН'!$G$6-'СЕТ СН'!$G$19</f>
        <v>1489.11952683</v>
      </c>
      <c r="L53" s="36">
        <f>SUMIFS(СВЦЭМ!$C$34:$C$777,СВЦЭМ!$A$34:$A$777,$A53,СВЦЭМ!$B$34:$B$777,L$47)+'СЕТ СН'!$G$9+СВЦЭМ!$D$10+'СЕТ СН'!$G$6-'СЕТ СН'!$G$19</f>
        <v>1501.0885605600001</v>
      </c>
      <c r="M53" s="36">
        <f>SUMIFS(СВЦЭМ!$C$34:$C$777,СВЦЭМ!$A$34:$A$777,$A53,СВЦЭМ!$B$34:$B$777,M$47)+'СЕТ СН'!$G$9+СВЦЭМ!$D$10+'СЕТ СН'!$G$6-'СЕТ СН'!$G$19</f>
        <v>1481.1180653700001</v>
      </c>
      <c r="N53" s="36">
        <f>SUMIFS(СВЦЭМ!$C$34:$C$777,СВЦЭМ!$A$34:$A$777,$A53,СВЦЭМ!$B$34:$B$777,N$47)+'СЕТ СН'!$G$9+СВЦЭМ!$D$10+'СЕТ СН'!$G$6-'СЕТ СН'!$G$19</f>
        <v>1442.4373085300001</v>
      </c>
      <c r="O53" s="36">
        <f>SUMIFS(СВЦЭМ!$C$34:$C$777,СВЦЭМ!$A$34:$A$777,$A53,СВЦЭМ!$B$34:$B$777,O$47)+'СЕТ СН'!$G$9+СВЦЭМ!$D$10+'СЕТ СН'!$G$6-'СЕТ СН'!$G$19</f>
        <v>1398.3722755400001</v>
      </c>
      <c r="P53" s="36">
        <f>SUMIFS(СВЦЭМ!$C$34:$C$777,СВЦЭМ!$A$34:$A$777,$A53,СВЦЭМ!$B$34:$B$777,P$47)+'СЕТ СН'!$G$9+СВЦЭМ!$D$10+'СЕТ СН'!$G$6-'СЕТ СН'!$G$19</f>
        <v>1332.2478464599999</v>
      </c>
      <c r="Q53" s="36">
        <f>SUMIFS(СВЦЭМ!$C$34:$C$777,СВЦЭМ!$A$34:$A$777,$A53,СВЦЭМ!$B$34:$B$777,Q$47)+'СЕТ СН'!$G$9+СВЦЭМ!$D$10+'СЕТ СН'!$G$6-'СЕТ СН'!$G$19</f>
        <v>1310.6850747099998</v>
      </c>
      <c r="R53" s="36">
        <f>SUMIFS(СВЦЭМ!$C$34:$C$777,СВЦЭМ!$A$34:$A$777,$A53,СВЦЭМ!$B$34:$B$777,R$47)+'СЕТ СН'!$G$9+СВЦЭМ!$D$10+'СЕТ СН'!$G$6-'СЕТ СН'!$G$19</f>
        <v>1313.0528451299997</v>
      </c>
      <c r="S53" s="36">
        <f>SUMIFS(СВЦЭМ!$C$34:$C$777,СВЦЭМ!$A$34:$A$777,$A53,СВЦЭМ!$B$34:$B$777,S$47)+'СЕТ СН'!$G$9+СВЦЭМ!$D$10+'СЕТ СН'!$G$6-'СЕТ СН'!$G$19</f>
        <v>1303.1572598499997</v>
      </c>
      <c r="T53" s="36">
        <f>SUMIFS(СВЦЭМ!$C$34:$C$777,СВЦЭМ!$A$34:$A$777,$A53,СВЦЭМ!$B$34:$B$777,T$47)+'СЕТ СН'!$G$9+СВЦЭМ!$D$10+'СЕТ СН'!$G$6-'СЕТ СН'!$G$19</f>
        <v>1278.1256315800001</v>
      </c>
      <c r="U53" s="36">
        <f>SUMIFS(СВЦЭМ!$C$34:$C$777,СВЦЭМ!$A$34:$A$777,$A53,СВЦЭМ!$B$34:$B$777,U$47)+'СЕТ СН'!$G$9+СВЦЭМ!$D$10+'СЕТ СН'!$G$6-'СЕТ СН'!$G$19</f>
        <v>1286.7569174499999</v>
      </c>
      <c r="V53" s="36">
        <f>SUMIFS(СВЦЭМ!$C$34:$C$777,СВЦЭМ!$A$34:$A$777,$A53,СВЦЭМ!$B$34:$B$777,V$47)+'СЕТ СН'!$G$9+СВЦЭМ!$D$10+'СЕТ СН'!$G$6-'СЕТ СН'!$G$19</f>
        <v>1300.8098648699997</v>
      </c>
      <c r="W53" s="36">
        <f>SUMIFS(СВЦЭМ!$C$34:$C$777,СВЦЭМ!$A$34:$A$777,$A53,СВЦЭМ!$B$34:$B$777,W$47)+'СЕТ СН'!$G$9+СВЦЭМ!$D$10+'СЕТ СН'!$G$6-'СЕТ СН'!$G$19</f>
        <v>1309.4524985200001</v>
      </c>
      <c r="X53" s="36">
        <f>SUMIFS(СВЦЭМ!$C$34:$C$777,СВЦЭМ!$A$34:$A$777,$A53,СВЦЭМ!$B$34:$B$777,X$47)+'СЕТ СН'!$G$9+СВЦЭМ!$D$10+'СЕТ СН'!$G$6-'СЕТ СН'!$G$19</f>
        <v>1325.3596992600001</v>
      </c>
      <c r="Y53" s="36">
        <f>SUMIFS(СВЦЭМ!$C$34:$C$777,СВЦЭМ!$A$34:$A$777,$A53,СВЦЭМ!$B$34:$B$777,Y$47)+'СЕТ СН'!$G$9+СВЦЭМ!$D$10+'СЕТ СН'!$G$6-'СЕТ СН'!$G$19</f>
        <v>1424.61676665</v>
      </c>
    </row>
    <row r="54" spans="1:25" ht="15.75" x14ac:dyDescent="0.2">
      <c r="A54" s="35">
        <f t="shared" si="1"/>
        <v>43411</v>
      </c>
      <c r="B54" s="36">
        <f>SUMIFS(СВЦЭМ!$C$34:$C$777,СВЦЭМ!$A$34:$A$777,$A54,СВЦЭМ!$B$34:$B$777,B$47)+'СЕТ СН'!$G$9+СВЦЭМ!$D$10+'СЕТ СН'!$G$6-'СЕТ СН'!$G$19</f>
        <v>1556.6517909000002</v>
      </c>
      <c r="C54" s="36">
        <f>SUMIFS(СВЦЭМ!$C$34:$C$777,СВЦЭМ!$A$34:$A$777,$A54,СВЦЭМ!$B$34:$B$777,C$47)+'СЕТ СН'!$G$9+СВЦЭМ!$D$10+'СЕТ СН'!$G$6-'СЕТ СН'!$G$19</f>
        <v>1640.9081362799998</v>
      </c>
      <c r="D54" s="36">
        <f>SUMIFS(СВЦЭМ!$C$34:$C$777,СВЦЭМ!$A$34:$A$777,$A54,СВЦЭМ!$B$34:$B$777,D$47)+'СЕТ СН'!$G$9+СВЦЭМ!$D$10+'СЕТ СН'!$G$6-'СЕТ СН'!$G$19</f>
        <v>1718.6989200200001</v>
      </c>
      <c r="E54" s="36">
        <f>SUMIFS(СВЦЭМ!$C$34:$C$777,СВЦЭМ!$A$34:$A$777,$A54,СВЦЭМ!$B$34:$B$777,E$47)+'СЕТ СН'!$G$9+СВЦЭМ!$D$10+'СЕТ СН'!$G$6-'СЕТ СН'!$G$19</f>
        <v>1719.3908269499998</v>
      </c>
      <c r="F54" s="36">
        <f>SUMIFS(СВЦЭМ!$C$34:$C$777,СВЦЭМ!$A$34:$A$777,$A54,СВЦЭМ!$B$34:$B$777,F$47)+'СЕТ СН'!$G$9+СВЦЭМ!$D$10+'СЕТ СН'!$G$6-'СЕТ СН'!$G$19</f>
        <v>1715.3562174799999</v>
      </c>
      <c r="G54" s="36">
        <f>SUMIFS(СВЦЭМ!$C$34:$C$777,СВЦЭМ!$A$34:$A$777,$A54,СВЦЭМ!$B$34:$B$777,G$47)+'СЕТ СН'!$G$9+СВЦЭМ!$D$10+'СЕТ СН'!$G$6-'СЕТ СН'!$G$19</f>
        <v>1691.57073657</v>
      </c>
      <c r="H54" s="36">
        <f>SUMIFS(СВЦЭМ!$C$34:$C$777,СВЦЭМ!$A$34:$A$777,$A54,СВЦЭМ!$B$34:$B$777,H$47)+'СЕТ СН'!$G$9+СВЦЭМ!$D$10+'СЕТ СН'!$G$6-'СЕТ СН'!$G$19</f>
        <v>1631.9636387300002</v>
      </c>
      <c r="I54" s="36">
        <f>SUMIFS(СВЦЭМ!$C$34:$C$777,СВЦЭМ!$A$34:$A$777,$A54,СВЦЭМ!$B$34:$B$777,I$47)+'СЕТ СН'!$G$9+СВЦЭМ!$D$10+'СЕТ СН'!$G$6-'СЕТ СН'!$G$19</f>
        <v>1546.0732306900002</v>
      </c>
      <c r="J54" s="36">
        <f>SUMIFS(СВЦЭМ!$C$34:$C$777,СВЦЭМ!$A$34:$A$777,$A54,СВЦЭМ!$B$34:$B$777,J$47)+'СЕТ СН'!$G$9+СВЦЭМ!$D$10+'СЕТ СН'!$G$6-'СЕТ СН'!$G$19</f>
        <v>1511.7568125800001</v>
      </c>
      <c r="K54" s="36">
        <f>SUMIFS(СВЦЭМ!$C$34:$C$777,СВЦЭМ!$A$34:$A$777,$A54,СВЦЭМ!$B$34:$B$777,K$47)+'СЕТ СН'!$G$9+СВЦЭМ!$D$10+'СЕТ СН'!$G$6-'СЕТ СН'!$G$19</f>
        <v>1498.67318135</v>
      </c>
      <c r="L54" s="36">
        <f>SUMIFS(СВЦЭМ!$C$34:$C$777,СВЦЭМ!$A$34:$A$777,$A54,СВЦЭМ!$B$34:$B$777,L$47)+'СЕТ СН'!$G$9+СВЦЭМ!$D$10+'СЕТ СН'!$G$6-'СЕТ СН'!$G$19</f>
        <v>1494.95011032</v>
      </c>
      <c r="M54" s="36">
        <f>SUMIFS(СВЦЭМ!$C$34:$C$777,СВЦЭМ!$A$34:$A$777,$A54,СВЦЭМ!$B$34:$B$777,M$47)+'СЕТ СН'!$G$9+СВЦЭМ!$D$10+'СЕТ СН'!$G$6-'СЕТ СН'!$G$19</f>
        <v>1501.3848361</v>
      </c>
      <c r="N54" s="36">
        <f>SUMIFS(СВЦЭМ!$C$34:$C$777,СВЦЭМ!$A$34:$A$777,$A54,СВЦЭМ!$B$34:$B$777,N$47)+'СЕТ СН'!$G$9+СВЦЭМ!$D$10+'СЕТ СН'!$G$6-'СЕТ СН'!$G$19</f>
        <v>1473.2752207999999</v>
      </c>
      <c r="O54" s="36">
        <f>SUMIFS(СВЦЭМ!$C$34:$C$777,СВЦЭМ!$A$34:$A$777,$A54,СВЦЭМ!$B$34:$B$777,O$47)+'СЕТ СН'!$G$9+СВЦЭМ!$D$10+'СЕТ СН'!$G$6-'СЕТ СН'!$G$19</f>
        <v>1421.1269204</v>
      </c>
      <c r="P54" s="36">
        <f>SUMIFS(СВЦЭМ!$C$34:$C$777,СВЦЭМ!$A$34:$A$777,$A54,СВЦЭМ!$B$34:$B$777,P$47)+'СЕТ СН'!$G$9+СВЦЭМ!$D$10+'СЕТ СН'!$G$6-'СЕТ СН'!$G$19</f>
        <v>1349.9353715799998</v>
      </c>
      <c r="Q54" s="36">
        <f>SUMIFS(СВЦЭМ!$C$34:$C$777,СВЦЭМ!$A$34:$A$777,$A54,СВЦЭМ!$B$34:$B$777,Q$47)+'СЕТ СН'!$G$9+СВЦЭМ!$D$10+'СЕТ СН'!$G$6-'СЕТ СН'!$G$19</f>
        <v>1328.4945249100001</v>
      </c>
      <c r="R54" s="36">
        <f>SUMIFS(СВЦЭМ!$C$34:$C$777,СВЦЭМ!$A$34:$A$777,$A54,СВЦЭМ!$B$34:$B$777,R$47)+'СЕТ СН'!$G$9+СВЦЭМ!$D$10+'СЕТ СН'!$G$6-'СЕТ СН'!$G$19</f>
        <v>1327.3567759899997</v>
      </c>
      <c r="S54" s="36">
        <f>SUMIFS(СВЦЭМ!$C$34:$C$777,СВЦЭМ!$A$34:$A$777,$A54,СВЦЭМ!$B$34:$B$777,S$47)+'СЕТ СН'!$G$9+СВЦЭМ!$D$10+'СЕТ СН'!$G$6-'СЕТ СН'!$G$19</f>
        <v>1328.5398217299999</v>
      </c>
      <c r="T54" s="36">
        <f>SUMIFS(СВЦЭМ!$C$34:$C$777,СВЦЭМ!$A$34:$A$777,$A54,СВЦЭМ!$B$34:$B$777,T$47)+'СЕТ СН'!$G$9+СВЦЭМ!$D$10+'СЕТ СН'!$G$6-'СЕТ СН'!$G$19</f>
        <v>1299.01130126</v>
      </c>
      <c r="U54" s="36">
        <f>SUMIFS(СВЦЭМ!$C$34:$C$777,СВЦЭМ!$A$34:$A$777,$A54,СВЦЭМ!$B$34:$B$777,U$47)+'СЕТ СН'!$G$9+СВЦЭМ!$D$10+'СЕТ СН'!$G$6-'СЕТ СН'!$G$19</f>
        <v>1308.0014377899997</v>
      </c>
      <c r="V54" s="36">
        <f>SUMIFS(СВЦЭМ!$C$34:$C$777,СВЦЭМ!$A$34:$A$777,$A54,СВЦЭМ!$B$34:$B$777,V$47)+'СЕТ СН'!$G$9+СВЦЭМ!$D$10+'СЕТ СН'!$G$6-'СЕТ СН'!$G$19</f>
        <v>1308.1861060799997</v>
      </c>
      <c r="W54" s="36">
        <f>SUMIFS(СВЦЭМ!$C$34:$C$777,СВЦЭМ!$A$34:$A$777,$A54,СВЦЭМ!$B$34:$B$777,W$47)+'СЕТ СН'!$G$9+СВЦЭМ!$D$10+'СЕТ СН'!$G$6-'СЕТ СН'!$G$19</f>
        <v>1315.8787263599997</v>
      </c>
      <c r="X54" s="36">
        <f>SUMIFS(СВЦЭМ!$C$34:$C$777,СВЦЭМ!$A$34:$A$777,$A54,СВЦЭМ!$B$34:$B$777,X$47)+'СЕТ СН'!$G$9+СВЦЭМ!$D$10+'СЕТ СН'!$G$6-'СЕТ СН'!$G$19</f>
        <v>1322.3945878999998</v>
      </c>
      <c r="Y54" s="36">
        <f>SUMIFS(СВЦЭМ!$C$34:$C$777,СВЦЭМ!$A$34:$A$777,$A54,СВЦЭМ!$B$34:$B$777,Y$47)+'СЕТ СН'!$G$9+СВЦЭМ!$D$10+'СЕТ СН'!$G$6-'СЕТ СН'!$G$19</f>
        <v>1417.487844</v>
      </c>
    </row>
    <row r="55" spans="1:25" ht="15.75" x14ac:dyDescent="0.2">
      <c r="A55" s="35">
        <f t="shared" si="1"/>
        <v>43412</v>
      </c>
      <c r="B55" s="36">
        <f>SUMIFS(СВЦЭМ!$C$34:$C$777,СВЦЭМ!$A$34:$A$777,$A55,СВЦЭМ!$B$34:$B$777,B$47)+'СЕТ СН'!$G$9+СВЦЭМ!$D$10+'СЕТ СН'!$G$6-'СЕТ СН'!$G$19</f>
        <v>1533.80971608</v>
      </c>
      <c r="C55" s="36">
        <f>SUMIFS(СВЦЭМ!$C$34:$C$777,СВЦЭМ!$A$34:$A$777,$A55,СВЦЭМ!$B$34:$B$777,C$47)+'СЕТ СН'!$G$9+СВЦЭМ!$D$10+'СЕТ СН'!$G$6-'СЕТ СН'!$G$19</f>
        <v>1639.5172176599999</v>
      </c>
      <c r="D55" s="36">
        <f>SUMIFS(СВЦЭМ!$C$34:$C$777,СВЦЭМ!$A$34:$A$777,$A55,СВЦЭМ!$B$34:$B$777,D$47)+'СЕТ СН'!$G$9+СВЦЭМ!$D$10+'СЕТ СН'!$G$6-'СЕТ СН'!$G$19</f>
        <v>1679.9637419800001</v>
      </c>
      <c r="E55" s="36">
        <f>SUMIFS(СВЦЭМ!$C$34:$C$777,СВЦЭМ!$A$34:$A$777,$A55,СВЦЭМ!$B$34:$B$777,E$47)+'СЕТ СН'!$G$9+СВЦЭМ!$D$10+'СЕТ СН'!$G$6-'СЕТ СН'!$G$19</f>
        <v>1675.4851928300004</v>
      </c>
      <c r="F55" s="36">
        <f>SUMIFS(СВЦЭМ!$C$34:$C$777,СВЦЭМ!$A$34:$A$777,$A55,СВЦЭМ!$B$34:$B$777,F$47)+'СЕТ СН'!$G$9+СВЦЭМ!$D$10+'СЕТ СН'!$G$6-'СЕТ СН'!$G$19</f>
        <v>1676.5240066200004</v>
      </c>
      <c r="G55" s="36">
        <f>SUMIFS(СВЦЭМ!$C$34:$C$777,СВЦЭМ!$A$34:$A$777,$A55,СВЦЭМ!$B$34:$B$777,G$47)+'СЕТ СН'!$G$9+СВЦЭМ!$D$10+'СЕТ СН'!$G$6-'СЕТ СН'!$G$19</f>
        <v>1677.3795262100002</v>
      </c>
      <c r="H55" s="36">
        <f>SUMIFS(СВЦЭМ!$C$34:$C$777,СВЦЭМ!$A$34:$A$777,$A55,СВЦЭМ!$B$34:$B$777,H$47)+'СЕТ СН'!$G$9+СВЦЭМ!$D$10+'СЕТ СН'!$G$6-'СЕТ СН'!$G$19</f>
        <v>1608.77876707</v>
      </c>
      <c r="I55" s="36">
        <f>SUMIFS(СВЦЭМ!$C$34:$C$777,СВЦЭМ!$A$34:$A$777,$A55,СВЦЭМ!$B$34:$B$777,I$47)+'СЕТ СН'!$G$9+СВЦЭМ!$D$10+'СЕТ СН'!$G$6-'СЕТ СН'!$G$19</f>
        <v>1503.16982091</v>
      </c>
      <c r="J55" s="36">
        <f>SUMIFS(СВЦЭМ!$C$34:$C$777,СВЦЭМ!$A$34:$A$777,$A55,СВЦЭМ!$B$34:$B$777,J$47)+'СЕТ СН'!$G$9+СВЦЭМ!$D$10+'СЕТ СН'!$G$6-'СЕТ СН'!$G$19</f>
        <v>1486.30836224</v>
      </c>
      <c r="K55" s="36">
        <f>SUMIFS(СВЦЭМ!$C$34:$C$777,СВЦЭМ!$A$34:$A$777,$A55,СВЦЭМ!$B$34:$B$777,K$47)+'СЕТ СН'!$G$9+СВЦЭМ!$D$10+'СЕТ СН'!$G$6-'СЕТ СН'!$G$19</f>
        <v>1477.9983643200001</v>
      </c>
      <c r="L55" s="36">
        <f>SUMIFS(СВЦЭМ!$C$34:$C$777,СВЦЭМ!$A$34:$A$777,$A55,СВЦЭМ!$B$34:$B$777,L$47)+'СЕТ СН'!$G$9+СВЦЭМ!$D$10+'СЕТ СН'!$G$6-'СЕТ СН'!$G$19</f>
        <v>1475.7209531400001</v>
      </c>
      <c r="M55" s="36">
        <f>SUMIFS(СВЦЭМ!$C$34:$C$777,СВЦЭМ!$A$34:$A$777,$A55,СВЦЭМ!$B$34:$B$777,M$47)+'СЕТ СН'!$G$9+СВЦЭМ!$D$10+'СЕТ СН'!$G$6-'СЕТ СН'!$G$19</f>
        <v>1479.7632468100001</v>
      </c>
      <c r="N55" s="36">
        <f>SUMIFS(СВЦЭМ!$C$34:$C$777,СВЦЭМ!$A$34:$A$777,$A55,СВЦЭМ!$B$34:$B$777,N$47)+'СЕТ СН'!$G$9+СВЦЭМ!$D$10+'СЕТ СН'!$G$6-'СЕТ СН'!$G$19</f>
        <v>1456.0678116399999</v>
      </c>
      <c r="O55" s="36">
        <f>SUMIFS(СВЦЭМ!$C$34:$C$777,СВЦЭМ!$A$34:$A$777,$A55,СВЦЭМ!$B$34:$B$777,O$47)+'СЕТ СН'!$G$9+СВЦЭМ!$D$10+'СЕТ СН'!$G$6-'СЕТ СН'!$G$19</f>
        <v>1390.0575542199999</v>
      </c>
      <c r="P55" s="36">
        <f>SUMIFS(СВЦЭМ!$C$34:$C$777,СВЦЭМ!$A$34:$A$777,$A55,СВЦЭМ!$B$34:$B$777,P$47)+'СЕТ СН'!$G$9+СВЦЭМ!$D$10+'СЕТ СН'!$G$6-'СЕТ СН'!$G$19</f>
        <v>1330.0226733</v>
      </c>
      <c r="Q55" s="36">
        <f>SUMIFS(СВЦЭМ!$C$34:$C$777,СВЦЭМ!$A$34:$A$777,$A55,СВЦЭМ!$B$34:$B$777,Q$47)+'СЕТ СН'!$G$9+СВЦЭМ!$D$10+'СЕТ СН'!$G$6-'СЕТ СН'!$G$19</f>
        <v>1320.2553758099998</v>
      </c>
      <c r="R55" s="36">
        <f>SUMIFS(СВЦЭМ!$C$34:$C$777,СВЦЭМ!$A$34:$A$777,$A55,СВЦЭМ!$B$34:$B$777,R$47)+'СЕТ СН'!$G$9+СВЦЭМ!$D$10+'СЕТ СН'!$G$6-'СЕТ СН'!$G$19</f>
        <v>1324.63625512</v>
      </c>
      <c r="S55" s="36">
        <f>SUMIFS(СВЦЭМ!$C$34:$C$777,СВЦЭМ!$A$34:$A$777,$A55,СВЦЭМ!$B$34:$B$777,S$47)+'СЕТ СН'!$G$9+СВЦЭМ!$D$10+'СЕТ СН'!$G$6-'СЕТ СН'!$G$19</f>
        <v>1313.5287973700001</v>
      </c>
      <c r="T55" s="36">
        <f>SUMIFS(СВЦЭМ!$C$34:$C$777,СВЦЭМ!$A$34:$A$777,$A55,СВЦЭМ!$B$34:$B$777,T$47)+'СЕТ СН'!$G$9+СВЦЭМ!$D$10+'СЕТ СН'!$G$6-'СЕТ СН'!$G$19</f>
        <v>1279.6647122999998</v>
      </c>
      <c r="U55" s="36">
        <f>SUMIFS(СВЦЭМ!$C$34:$C$777,СВЦЭМ!$A$34:$A$777,$A55,СВЦЭМ!$B$34:$B$777,U$47)+'СЕТ СН'!$G$9+СВЦЭМ!$D$10+'СЕТ СН'!$G$6-'СЕТ СН'!$G$19</f>
        <v>1298.4748062399999</v>
      </c>
      <c r="V55" s="36">
        <f>SUMIFS(СВЦЭМ!$C$34:$C$777,СВЦЭМ!$A$34:$A$777,$A55,СВЦЭМ!$B$34:$B$777,V$47)+'СЕТ СН'!$G$9+СВЦЭМ!$D$10+'СЕТ СН'!$G$6-'СЕТ СН'!$G$19</f>
        <v>1308.570667</v>
      </c>
      <c r="W55" s="36">
        <f>SUMIFS(СВЦЭМ!$C$34:$C$777,СВЦЭМ!$A$34:$A$777,$A55,СВЦЭМ!$B$34:$B$777,W$47)+'СЕТ СН'!$G$9+СВЦЭМ!$D$10+'СЕТ СН'!$G$6-'СЕТ СН'!$G$19</f>
        <v>1307.5283541599997</v>
      </c>
      <c r="X55" s="36">
        <f>SUMIFS(СВЦЭМ!$C$34:$C$777,СВЦЭМ!$A$34:$A$777,$A55,СВЦЭМ!$B$34:$B$777,X$47)+'СЕТ СН'!$G$9+СВЦЭМ!$D$10+'СЕТ СН'!$G$6-'СЕТ СН'!$G$19</f>
        <v>1329.4248650899999</v>
      </c>
      <c r="Y55" s="36">
        <f>SUMIFS(СВЦЭМ!$C$34:$C$777,СВЦЭМ!$A$34:$A$777,$A55,СВЦЭМ!$B$34:$B$777,Y$47)+'СЕТ СН'!$G$9+СВЦЭМ!$D$10+'СЕТ СН'!$G$6-'СЕТ СН'!$G$19</f>
        <v>1435.13833886</v>
      </c>
    </row>
    <row r="56" spans="1:25" ht="15.75" x14ac:dyDescent="0.2">
      <c r="A56" s="35">
        <f t="shared" si="1"/>
        <v>43413</v>
      </c>
      <c r="B56" s="36">
        <f>SUMIFS(СВЦЭМ!$C$34:$C$777,СВЦЭМ!$A$34:$A$777,$A56,СВЦЭМ!$B$34:$B$777,B$47)+'СЕТ СН'!$G$9+СВЦЭМ!$D$10+'СЕТ СН'!$G$6-'СЕТ СН'!$G$19</f>
        <v>1548.1769808400002</v>
      </c>
      <c r="C56" s="36">
        <f>SUMIFS(СВЦЭМ!$C$34:$C$777,СВЦЭМ!$A$34:$A$777,$A56,СВЦЭМ!$B$34:$B$777,C$47)+'СЕТ СН'!$G$9+СВЦЭМ!$D$10+'СЕТ СН'!$G$6-'СЕТ СН'!$G$19</f>
        <v>1615.2723983400001</v>
      </c>
      <c r="D56" s="36">
        <f>SUMIFS(СВЦЭМ!$C$34:$C$777,СВЦЭМ!$A$34:$A$777,$A56,СВЦЭМ!$B$34:$B$777,D$47)+'СЕТ СН'!$G$9+СВЦЭМ!$D$10+'СЕТ СН'!$G$6-'СЕТ СН'!$G$19</f>
        <v>1693.7098150500001</v>
      </c>
      <c r="E56" s="36">
        <f>SUMIFS(СВЦЭМ!$C$34:$C$777,СВЦЭМ!$A$34:$A$777,$A56,СВЦЭМ!$B$34:$B$777,E$47)+'СЕТ СН'!$G$9+СВЦЭМ!$D$10+'СЕТ СН'!$G$6-'СЕТ СН'!$G$19</f>
        <v>1705.12478358</v>
      </c>
      <c r="F56" s="36">
        <f>SUMIFS(СВЦЭМ!$C$34:$C$777,СВЦЭМ!$A$34:$A$777,$A56,СВЦЭМ!$B$34:$B$777,F$47)+'СЕТ СН'!$G$9+СВЦЭМ!$D$10+'СЕТ СН'!$G$6-'СЕТ СН'!$G$19</f>
        <v>1688.8435210300004</v>
      </c>
      <c r="G56" s="36">
        <f>SUMIFS(СВЦЭМ!$C$34:$C$777,СВЦЭМ!$A$34:$A$777,$A56,СВЦЭМ!$B$34:$B$777,G$47)+'СЕТ СН'!$G$9+СВЦЭМ!$D$10+'СЕТ СН'!$G$6-'СЕТ СН'!$G$19</f>
        <v>1665.2793517199998</v>
      </c>
      <c r="H56" s="36">
        <f>SUMIFS(СВЦЭМ!$C$34:$C$777,СВЦЭМ!$A$34:$A$777,$A56,СВЦЭМ!$B$34:$B$777,H$47)+'СЕТ СН'!$G$9+СВЦЭМ!$D$10+'СЕТ СН'!$G$6-'СЕТ СН'!$G$19</f>
        <v>1604.8204396199999</v>
      </c>
      <c r="I56" s="36">
        <f>SUMIFS(СВЦЭМ!$C$34:$C$777,СВЦЭМ!$A$34:$A$777,$A56,СВЦЭМ!$B$34:$B$777,I$47)+'СЕТ СН'!$G$9+СВЦЭМ!$D$10+'СЕТ СН'!$G$6-'СЕТ СН'!$G$19</f>
        <v>1526.31677745</v>
      </c>
      <c r="J56" s="36">
        <f>SUMIFS(СВЦЭМ!$C$34:$C$777,СВЦЭМ!$A$34:$A$777,$A56,СВЦЭМ!$B$34:$B$777,J$47)+'СЕТ СН'!$G$9+СВЦЭМ!$D$10+'СЕТ СН'!$G$6-'СЕТ СН'!$G$19</f>
        <v>1507.79278789</v>
      </c>
      <c r="K56" s="36">
        <f>SUMIFS(СВЦЭМ!$C$34:$C$777,СВЦЭМ!$A$34:$A$777,$A56,СВЦЭМ!$B$34:$B$777,K$47)+'СЕТ СН'!$G$9+СВЦЭМ!$D$10+'СЕТ СН'!$G$6-'СЕТ СН'!$G$19</f>
        <v>1499.4708112400001</v>
      </c>
      <c r="L56" s="36">
        <f>SUMIFS(СВЦЭМ!$C$34:$C$777,СВЦЭМ!$A$34:$A$777,$A56,СВЦЭМ!$B$34:$B$777,L$47)+'СЕТ СН'!$G$9+СВЦЭМ!$D$10+'СЕТ СН'!$G$6-'СЕТ СН'!$G$19</f>
        <v>1487.6943323</v>
      </c>
      <c r="M56" s="36">
        <f>SUMIFS(СВЦЭМ!$C$34:$C$777,СВЦЭМ!$A$34:$A$777,$A56,СВЦЭМ!$B$34:$B$777,M$47)+'СЕТ СН'!$G$9+СВЦЭМ!$D$10+'СЕТ СН'!$G$6-'СЕТ СН'!$G$19</f>
        <v>1475.4157003400001</v>
      </c>
      <c r="N56" s="36">
        <f>SUMIFS(СВЦЭМ!$C$34:$C$777,СВЦЭМ!$A$34:$A$777,$A56,СВЦЭМ!$B$34:$B$777,N$47)+'СЕТ СН'!$G$9+СВЦЭМ!$D$10+'СЕТ СН'!$G$6-'СЕТ СН'!$G$19</f>
        <v>1429.9935145700001</v>
      </c>
      <c r="O56" s="36">
        <f>SUMIFS(СВЦЭМ!$C$34:$C$777,СВЦЭМ!$A$34:$A$777,$A56,СВЦЭМ!$B$34:$B$777,O$47)+'СЕТ СН'!$G$9+СВЦЭМ!$D$10+'СЕТ СН'!$G$6-'СЕТ СН'!$G$19</f>
        <v>1367.36229078</v>
      </c>
      <c r="P56" s="36">
        <f>SUMIFS(СВЦЭМ!$C$34:$C$777,СВЦЭМ!$A$34:$A$777,$A56,СВЦЭМ!$B$34:$B$777,P$47)+'СЕТ СН'!$G$9+СВЦЭМ!$D$10+'СЕТ СН'!$G$6-'СЕТ СН'!$G$19</f>
        <v>1301.8598712899998</v>
      </c>
      <c r="Q56" s="36">
        <f>SUMIFS(СВЦЭМ!$C$34:$C$777,СВЦЭМ!$A$34:$A$777,$A56,СВЦЭМ!$B$34:$B$777,Q$47)+'СЕТ СН'!$G$9+СВЦЭМ!$D$10+'СЕТ СН'!$G$6-'СЕТ СН'!$G$19</f>
        <v>1292.1531242699998</v>
      </c>
      <c r="R56" s="36">
        <f>SUMIFS(СВЦЭМ!$C$34:$C$777,СВЦЭМ!$A$34:$A$777,$A56,СВЦЭМ!$B$34:$B$777,R$47)+'СЕТ СН'!$G$9+СВЦЭМ!$D$10+'СЕТ СН'!$G$6-'СЕТ СН'!$G$19</f>
        <v>1294.51280382</v>
      </c>
      <c r="S56" s="36">
        <f>SUMIFS(СВЦЭМ!$C$34:$C$777,СВЦЭМ!$A$34:$A$777,$A56,СВЦЭМ!$B$34:$B$777,S$47)+'СЕТ СН'!$G$9+СВЦЭМ!$D$10+'СЕТ СН'!$G$6-'СЕТ СН'!$G$19</f>
        <v>1283.8542229</v>
      </c>
      <c r="T56" s="36">
        <f>SUMIFS(СВЦЭМ!$C$34:$C$777,СВЦЭМ!$A$34:$A$777,$A56,СВЦЭМ!$B$34:$B$777,T$47)+'СЕТ СН'!$G$9+СВЦЭМ!$D$10+'СЕТ СН'!$G$6-'СЕТ СН'!$G$19</f>
        <v>1280.75341785</v>
      </c>
      <c r="U56" s="36">
        <f>SUMIFS(СВЦЭМ!$C$34:$C$777,СВЦЭМ!$A$34:$A$777,$A56,СВЦЭМ!$B$34:$B$777,U$47)+'СЕТ СН'!$G$9+СВЦЭМ!$D$10+'СЕТ СН'!$G$6-'СЕТ СН'!$G$19</f>
        <v>1285.98586634</v>
      </c>
      <c r="V56" s="36">
        <f>SUMIFS(СВЦЭМ!$C$34:$C$777,СВЦЭМ!$A$34:$A$777,$A56,СВЦЭМ!$B$34:$B$777,V$47)+'СЕТ СН'!$G$9+СВЦЭМ!$D$10+'СЕТ СН'!$G$6-'СЕТ СН'!$G$19</f>
        <v>1284.24082628</v>
      </c>
      <c r="W56" s="36">
        <f>SUMIFS(СВЦЭМ!$C$34:$C$777,СВЦЭМ!$A$34:$A$777,$A56,СВЦЭМ!$B$34:$B$777,W$47)+'СЕТ СН'!$G$9+СВЦЭМ!$D$10+'СЕТ СН'!$G$6-'СЕТ СН'!$G$19</f>
        <v>1292.4866016599999</v>
      </c>
      <c r="X56" s="36">
        <f>SUMIFS(СВЦЭМ!$C$34:$C$777,СВЦЭМ!$A$34:$A$777,$A56,СВЦЭМ!$B$34:$B$777,X$47)+'СЕТ СН'!$G$9+СВЦЭМ!$D$10+'СЕТ СН'!$G$6-'СЕТ СН'!$G$19</f>
        <v>1301.4073459400001</v>
      </c>
      <c r="Y56" s="36">
        <f>SUMIFS(СВЦЭМ!$C$34:$C$777,СВЦЭМ!$A$34:$A$777,$A56,СВЦЭМ!$B$34:$B$777,Y$47)+'СЕТ СН'!$G$9+СВЦЭМ!$D$10+'СЕТ СН'!$G$6-'СЕТ СН'!$G$19</f>
        <v>1398.5309164</v>
      </c>
    </row>
    <row r="57" spans="1:25" ht="15.75" x14ac:dyDescent="0.2">
      <c r="A57" s="35">
        <f t="shared" si="1"/>
        <v>43414</v>
      </c>
      <c r="B57" s="36">
        <f>SUMIFS(СВЦЭМ!$C$34:$C$777,СВЦЭМ!$A$34:$A$777,$A57,СВЦЭМ!$B$34:$B$777,B$47)+'СЕТ СН'!$G$9+СВЦЭМ!$D$10+'СЕТ СН'!$G$6-'СЕТ СН'!$G$19</f>
        <v>1471.2110137500001</v>
      </c>
      <c r="C57" s="36">
        <f>SUMIFS(СВЦЭМ!$C$34:$C$777,СВЦЭМ!$A$34:$A$777,$A57,СВЦЭМ!$B$34:$B$777,C$47)+'СЕТ СН'!$G$9+СВЦЭМ!$D$10+'СЕТ СН'!$G$6-'СЕТ СН'!$G$19</f>
        <v>1548.8624888000002</v>
      </c>
      <c r="D57" s="36">
        <f>SUMIFS(СВЦЭМ!$C$34:$C$777,СВЦЭМ!$A$34:$A$777,$A57,СВЦЭМ!$B$34:$B$777,D$47)+'СЕТ СН'!$G$9+СВЦЭМ!$D$10+'СЕТ СН'!$G$6-'СЕТ СН'!$G$19</f>
        <v>1579.6484658900001</v>
      </c>
      <c r="E57" s="36">
        <f>SUMIFS(СВЦЭМ!$C$34:$C$777,СВЦЭМ!$A$34:$A$777,$A57,СВЦЭМ!$B$34:$B$777,E$47)+'СЕТ СН'!$G$9+СВЦЭМ!$D$10+'СЕТ СН'!$G$6-'СЕТ СН'!$G$19</f>
        <v>1622.5288581200002</v>
      </c>
      <c r="F57" s="36">
        <f>SUMIFS(СВЦЭМ!$C$34:$C$777,СВЦЭМ!$A$34:$A$777,$A57,СВЦЭМ!$B$34:$B$777,F$47)+'СЕТ СН'!$G$9+СВЦЭМ!$D$10+'СЕТ СН'!$G$6-'СЕТ СН'!$G$19</f>
        <v>1620.5593908199999</v>
      </c>
      <c r="G57" s="36">
        <f>SUMIFS(СВЦЭМ!$C$34:$C$777,СВЦЭМ!$A$34:$A$777,$A57,СВЦЭМ!$B$34:$B$777,G$47)+'СЕТ СН'!$G$9+СВЦЭМ!$D$10+'СЕТ СН'!$G$6-'СЕТ СН'!$G$19</f>
        <v>1598.6787026900001</v>
      </c>
      <c r="H57" s="36">
        <f>SUMIFS(СВЦЭМ!$C$34:$C$777,СВЦЭМ!$A$34:$A$777,$A57,СВЦЭМ!$B$34:$B$777,H$47)+'СЕТ СН'!$G$9+СВЦЭМ!$D$10+'СЕТ СН'!$G$6-'СЕТ СН'!$G$19</f>
        <v>1548.1279948500001</v>
      </c>
      <c r="I57" s="36">
        <f>SUMIFS(СВЦЭМ!$C$34:$C$777,СВЦЭМ!$A$34:$A$777,$A57,СВЦЭМ!$B$34:$B$777,I$47)+'СЕТ СН'!$G$9+СВЦЭМ!$D$10+'СЕТ СН'!$G$6-'СЕТ СН'!$G$19</f>
        <v>1487.4329234300001</v>
      </c>
      <c r="J57" s="36">
        <f>SUMIFS(СВЦЭМ!$C$34:$C$777,СВЦЭМ!$A$34:$A$777,$A57,СВЦЭМ!$B$34:$B$777,J$47)+'СЕТ СН'!$G$9+СВЦЭМ!$D$10+'СЕТ СН'!$G$6-'СЕТ СН'!$G$19</f>
        <v>1431.89196752</v>
      </c>
      <c r="K57" s="36">
        <f>SUMIFS(СВЦЭМ!$C$34:$C$777,СВЦЭМ!$A$34:$A$777,$A57,СВЦЭМ!$B$34:$B$777,K$47)+'СЕТ СН'!$G$9+СВЦЭМ!$D$10+'СЕТ СН'!$G$6-'СЕТ СН'!$G$19</f>
        <v>1418.5422132400001</v>
      </c>
      <c r="L57" s="36">
        <f>SUMIFS(СВЦЭМ!$C$34:$C$777,СВЦЭМ!$A$34:$A$777,$A57,СВЦЭМ!$B$34:$B$777,L$47)+'СЕТ СН'!$G$9+СВЦЭМ!$D$10+'СЕТ СН'!$G$6-'СЕТ СН'!$G$19</f>
        <v>1429.0219275100001</v>
      </c>
      <c r="M57" s="36">
        <f>SUMIFS(СВЦЭМ!$C$34:$C$777,СВЦЭМ!$A$34:$A$777,$A57,СВЦЭМ!$B$34:$B$777,M$47)+'СЕТ СН'!$G$9+СВЦЭМ!$D$10+'СЕТ СН'!$G$6-'СЕТ СН'!$G$19</f>
        <v>1418.7706360500001</v>
      </c>
      <c r="N57" s="36">
        <f>SUMIFS(СВЦЭМ!$C$34:$C$777,СВЦЭМ!$A$34:$A$777,$A57,СВЦЭМ!$B$34:$B$777,N$47)+'СЕТ СН'!$G$9+СВЦЭМ!$D$10+'СЕТ СН'!$G$6-'СЕТ СН'!$G$19</f>
        <v>1387.50063808</v>
      </c>
      <c r="O57" s="36">
        <f>SUMIFS(СВЦЭМ!$C$34:$C$777,СВЦЭМ!$A$34:$A$777,$A57,СВЦЭМ!$B$34:$B$777,O$47)+'СЕТ СН'!$G$9+СВЦЭМ!$D$10+'СЕТ СН'!$G$6-'СЕТ СН'!$G$19</f>
        <v>1349.7247164599999</v>
      </c>
      <c r="P57" s="36">
        <f>SUMIFS(СВЦЭМ!$C$34:$C$777,СВЦЭМ!$A$34:$A$777,$A57,СВЦЭМ!$B$34:$B$777,P$47)+'СЕТ СН'!$G$9+СВЦЭМ!$D$10+'СЕТ СН'!$G$6-'СЕТ СН'!$G$19</f>
        <v>1285.7582977399998</v>
      </c>
      <c r="Q57" s="36">
        <f>SUMIFS(СВЦЭМ!$C$34:$C$777,СВЦЭМ!$A$34:$A$777,$A57,СВЦЭМ!$B$34:$B$777,Q$47)+'СЕТ СН'!$G$9+СВЦЭМ!$D$10+'СЕТ СН'!$G$6-'СЕТ СН'!$G$19</f>
        <v>1275.1599423799998</v>
      </c>
      <c r="R57" s="36">
        <f>SUMIFS(СВЦЭМ!$C$34:$C$777,СВЦЭМ!$A$34:$A$777,$A57,СВЦЭМ!$B$34:$B$777,R$47)+'СЕТ СН'!$G$9+СВЦЭМ!$D$10+'СЕТ СН'!$G$6-'СЕТ СН'!$G$19</f>
        <v>1262.9192923599999</v>
      </c>
      <c r="S57" s="36">
        <f>SUMIFS(СВЦЭМ!$C$34:$C$777,СВЦЭМ!$A$34:$A$777,$A57,СВЦЭМ!$B$34:$B$777,S$47)+'СЕТ СН'!$G$9+СВЦЭМ!$D$10+'СЕТ СН'!$G$6-'СЕТ СН'!$G$19</f>
        <v>1234.75935046</v>
      </c>
      <c r="T57" s="36">
        <f>SUMIFS(СВЦЭМ!$C$34:$C$777,СВЦЭМ!$A$34:$A$777,$A57,СВЦЭМ!$B$34:$B$777,T$47)+'СЕТ СН'!$G$9+СВЦЭМ!$D$10+'СЕТ СН'!$G$6-'СЕТ СН'!$G$19</f>
        <v>1198.6289268400001</v>
      </c>
      <c r="U57" s="36">
        <f>SUMIFS(СВЦЭМ!$C$34:$C$777,СВЦЭМ!$A$34:$A$777,$A57,СВЦЭМ!$B$34:$B$777,U$47)+'СЕТ СН'!$G$9+СВЦЭМ!$D$10+'СЕТ СН'!$G$6-'СЕТ СН'!$G$19</f>
        <v>1200.6991456800001</v>
      </c>
      <c r="V57" s="36">
        <f>SUMIFS(СВЦЭМ!$C$34:$C$777,СВЦЭМ!$A$34:$A$777,$A57,СВЦЭМ!$B$34:$B$777,V$47)+'СЕТ СН'!$G$9+СВЦЭМ!$D$10+'СЕТ СН'!$G$6-'СЕТ СН'!$G$19</f>
        <v>1216.78676202</v>
      </c>
      <c r="W57" s="36">
        <f>SUMIFS(СВЦЭМ!$C$34:$C$777,СВЦЭМ!$A$34:$A$777,$A57,СВЦЭМ!$B$34:$B$777,W$47)+'СЕТ СН'!$G$9+СВЦЭМ!$D$10+'СЕТ СН'!$G$6-'СЕТ СН'!$G$19</f>
        <v>1239.3367078900001</v>
      </c>
      <c r="X57" s="36">
        <f>SUMIFS(СВЦЭМ!$C$34:$C$777,СВЦЭМ!$A$34:$A$777,$A57,СВЦЭМ!$B$34:$B$777,X$47)+'СЕТ СН'!$G$9+СВЦЭМ!$D$10+'СЕТ СН'!$G$6-'СЕТ СН'!$G$19</f>
        <v>1269.8555776399999</v>
      </c>
      <c r="Y57" s="36">
        <f>SUMIFS(СВЦЭМ!$C$34:$C$777,СВЦЭМ!$A$34:$A$777,$A57,СВЦЭМ!$B$34:$B$777,Y$47)+'СЕТ СН'!$G$9+СВЦЭМ!$D$10+'СЕТ СН'!$G$6-'СЕТ СН'!$G$19</f>
        <v>1375.70060577</v>
      </c>
    </row>
    <row r="58" spans="1:25" ht="15.75" x14ac:dyDescent="0.2">
      <c r="A58" s="35">
        <f t="shared" si="1"/>
        <v>43415</v>
      </c>
      <c r="B58" s="36">
        <f>SUMIFS(СВЦЭМ!$C$34:$C$777,СВЦЭМ!$A$34:$A$777,$A58,СВЦЭМ!$B$34:$B$777,B$47)+'СЕТ СН'!$G$9+СВЦЭМ!$D$10+'СЕТ СН'!$G$6-'СЕТ СН'!$G$19</f>
        <v>1444.6364030700001</v>
      </c>
      <c r="C58" s="36">
        <f>SUMIFS(СВЦЭМ!$C$34:$C$777,СВЦЭМ!$A$34:$A$777,$A58,СВЦЭМ!$B$34:$B$777,C$47)+'СЕТ СН'!$G$9+СВЦЭМ!$D$10+'СЕТ СН'!$G$6-'СЕТ СН'!$G$19</f>
        <v>1534.3281574</v>
      </c>
      <c r="D58" s="36">
        <f>SUMIFS(СВЦЭМ!$C$34:$C$777,СВЦЭМ!$A$34:$A$777,$A58,СВЦЭМ!$B$34:$B$777,D$47)+'СЕТ СН'!$G$9+СВЦЭМ!$D$10+'СЕТ СН'!$G$6-'СЕТ СН'!$G$19</f>
        <v>1586.7077058</v>
      </c>
      <c r="E58" s="36">
        <f>SUMIFS(СВЦЭМ!$C$34:$C$777,СВЦЭМ!$A$34:$A$777,$A58,СВЦЭМ!$B$34:$B$777,E$47)+'СЕТ СН'!$G$9+СВЦЭМ!$D$10+'СЕТ СН'!$G$6-'СЕТ СН'!$G$19</f>
        <v>1582.4369886200002</v>
      </c>
      <c r="F58" s="36">
        <f>SUMIFS(СВЦЭМ!$C$34:$C$777,СВЦЭМ!$A$34:$A$777,$A58,СВЦЭМ!$B$34:$B$777,F$47)+'СЕТ СН'!$G$9+СВЦЭМ!$D$10+'СЕТ СН'!$G$6-'СЕТ СН'!$G$19</f>
        <v>1579.6600794600001</v>
      </c>
      <c r="G58" s="36">
        <f>SUMIFS(СВЦЭМ!$C$34:$C$777,СВЦЭМ!$A$34:$A$777,$A58,СВЦЭМ!$B$34:$B$777,G$47)+'СЕТ СН'!$G$9+СВЦЭМ!$D$10+'СЕТ СН'!$G$6-'СЕТ СН'!$G$19</f>
        <v>1569.4733334100001</v>
      </c>
      <c r="H58" s="36">
        <f>SUMIFS(СВЦЭМ!$C$34:$C$777,СВЦЭМ!$A$34:$A$777,$A58,СВЦЭМ!$B$34:$B$777,H$47)+'СЕТ СН'!$G$9+СВЦЭМ!$D$10+'СЕТ СН'!$G$6-'СЕТ СН'!$G$19</f>
        <v>1557.1078582900002</v>
      </c>
      <c r="I58" s="36">
        <f>SUMIFS(СВЦЭМ!$C$34:$C$777,СВЦЭМ!$A$34:$A$777,$A58,СВЦЭМ!$B$34:$B$777,I$47)+'СЕТ СН'!$G$9+СВЦЭМ!$D$10+'СЕТ СН'!$G$6-'СЕТ СН'!$G$19</f>
        <v>1523.95552277</v>
      </c>
      <c r="J58" s="36">
        <f>SUMIFS(СВЦЭМ!$C$34:$C$777,СВЦЭМ!$A$34:$A$777,$A58,СВЦЭМ!$B$34:$B$777,J$47)+'СЕТ СН'!$G$9+СВЦЭМ!$D$10+'СЕТ СН'!$G$6-'СЕТ СН'!$G$19</f>
        <v>1475.3798729600001</v>
      </c>
      <c r="K58" s="36">
        <f>SUMIFS(СВЦЭМ!$C$34:$C$777,СВЦЭМ!$A$34:$A$777,$A58,СВЦЭМ!$B$34:$B$777,K$47)+'СЕТ СН'!$G$9+СВЦЭМ!$D$10+'СЕТ СН'!$G$6-'СЕТ СН'!$G$19</f>
        <v>1446.72451907</v>
      </c>
      <c r="L58" s="36">
        <f>SUMIFS(СВЦЭМ!$C$34:$C$777,СВЦЭМ!$A$34:$A$777,$A58,СВЦЭМ!$B$34:$B$777,L$47)+'СЕТ СН'!$G$9+СВЦЭМ!$D$10+'СЕТ СН'!$G$6-'СЕТ СН'!$G$19</f>
        <v>1433.3842887400001</v>
      </c>
      <c r="M58" s="36">
        <f>SUMIFS(СВЦЭМ!$C$34:$C$777,СВЦЭМ!$A$34:$A$777,$A58,СВЦЭМ!$B$34:$B$777,M$47)+'СЕТ СН'!$G$9+СВЦЭМ!$D$10+'СЕТ СН'!$G$6-'СЕТ СН'!$G$19</f>
        <v>1434.44700517</v>
      </c>
      <c r="N58" s="36">
        <f>SUMIFS(СВЦЭМ!$C$34:$C$777,СВЦЭМ!$A$34:$A$777,$A58,СВЦЭМ!$B$34:$B$777,N$47)+'СЕТ СН'!$G$9+СВЦЭМ!$D$10+'СЕТ СН'!$G$6-'СЕТ СН'!$G$19</f>
        <v>1408.39759508</v>
      </c>
      <c r="O58" s="36">
        <f>SUMIFS(СВЦЭМ!$C$34:$C$777,СВЦЭМ!$A$34:$A$777,$A58,СВЦЭМ!$B$34:$B$777,O$47)+'СЕТ СН'!$G$9+СВЦЭМ!$D$10+'СЕТ СН'!$G$6-'СЕТ СН'!$G$19</f>
        <v>1351.30512761</v>
      </c>
      <c r="P58" s="36">
        <f>SUMIFS(СВЦЭМ!$C$34:$C$777,СВЦЭМ!$A$34:$A$777,$A58,СВЦЭМ!$B$34:$B$777,P$47)+'СЕТ СН'!$G$9+СВЦЭМ!$D$10+'СЕТ СН'!$G$6-'СЕТ СН'!$G$19</f>
        <v>1293.83645716</v>
      </c>
      <c r="Q58" s="36">
        <f>SUMIFS(СВЦЭМ!$C$34:$C$777,СВЦЭМ!$A$34:$A$777,$A58,СВЦЭМ!$B$34:$B$777,Q$47)+'СЕТ СН'!$G$9+СВЦЭМ!$D$10+'СЕТ СН'!$G$6-'СЕТ СН'!$G$19</f>
        <v>1282.1608701199998</v>
      </c>
      <c r="R58" s="36">
        <f>SUMIFS(СВЦЭМ!$C$34:$C$777,СВЦЭМ!$A$34:$A$777,$A58,СВЦЭМ!$B$34:$B$777,R$47)+'СЕТ СН'!$G$9+СВЦЭМ!$D$10+'СЕТ СН'!$G$6-'СЕТ СН'!$G$19</f>
        <v>1272.0708390899999</v>
      </c>
      <c r="S58" s="36">
        <f>SUMIFS(СВЦЭМ!$C$34:$C$777,СВЦЭМ!$A$34:$A$777,$A58,СВЦЭМ!$B$34:$B$777,S$47)+'СЕТ СН'!$G$9+СВЦЭМ!$D$10+'СЕТ СН'!$G$6-'СЕТ СН'!$G$19</f>
        <v>1239.9409262099998</v>
      </c>
      <c r="T58" s="36">
        <f>SUMIFS(СВЦЭМ!$C$34:$C$777,СВЦЭМ!$A$34:$A$777,$A58,СВЦЭМ!$B$34:$B$777,T$47)+'СЕТ СН'!$G$9+СВЦЭМ!$D$10+'СЕТ СН'!$G$6-'СЕТ СН'!$G$19</f>
        <v>1208.2535791999999</v>
      </c>
      <c r="U58" s="36">
        <f>SUMIFS(СВЦЭМ!$C$34:$C$777,СВЦЭМ!$A$34:$A$777,$A58,СВЦЭМ!$B$34:$B$777,U$47)+'СЕТ СН'!$G$9+СВЦЭМ!$D$10+'СЕТ СН'!$G$6-'СЕТ СН'!$G$19</f>
        <v>1207.2864287299999</v>
      </c>
      <c r="V58" s="36">
        <f>SUMIFS(СВЦЭМ!$C$34:$C$777,СВЦЭМ!$A$34:$A$777,$A58,СВЦЭМ!$B$34:$B$777,V$47)+'СЕТ СН'!$G$9+СВЦЭМ!$D$10+'СЕТ СН'!$G$6-'СЕТ СН'!$G$19</f>
        <v>1226.1805480399998</v>
      </c>
      <c r="W58" s="36">
        <f>SUMIFS(СВЦЭМ!$C$34:$C$777,СВЦЭМ!$A$34:$A$777,$A58,СВЦЭМ!$B$34:$B$777,W$47)+'СЕТ СН'!$G$9+СВЦЭМ!$D$10+'СЕТ СН'!$G$6-'СЕТ СН'!$G$19</f>
        <v>1251.0542674899998</v>
      </c>
      <c r="X58" s="36">
        <f>SUMIFS(СВЦЭМ!$C$34:$C$777,СВЦЭМ!$A$34:$A$777,$A58,СВЦЭМ!$B$34:$B$777,X$47)+'СЕТ СН'!$G$9+СВЦЭМ!$D$10+'СЕТ СН'!$G$6-'СЕТ СН'!$G$19</f>
        <v>1275.3682742199999</v>
      </c>
      <c r="Y58" s="36">
        <f>SUMIFS(СВЦЭМ!$C$34:$C$777,СВЦЭМ!$A$34:$A$777,$A58,СВЦЭМ!$B$34:$B$777,Y$47)+'СЕТ СН'!$G$9+СВЦЭМ!$D$10+'СЕТ СН'!$G$6-'СЕТ СН'!$G$19</f>
        <v>1375.2609186700001</v>
      </c>
    </row>
    <row r="59" spans="1:25" ht="15.75" x14ac:dyDescent="0.2">
      <c r="A59" s="35">
        <f t="shared" si="1"/>
        <v>43416</v>
      </c>
      <c r="B59" s="36">
        <f>SUMIFS(СВЦЭМ!$C$34:$C$777,СВЦЭМ!$A$34:$A$777,$A59,СВЦЭМ!$B$34:$B$777,B$47)+'СЕТ СН'!$G$9+СВЦЭМ!$D$10+'СЕТ СН'!$G$6-'СЕТ СН'!$G$19</f>
        <v>1442.1527131</v>
      </c>
      <c r="C59" s="36">
        <f>SUMIFS(СВЦЭМ!$C$34:$C$777,СВЦЭМ!$A$34:$A$777,$A59,СВЦЭМ!$B$34:$B$777,C$47)+'СЕТ СН'!$G$9+СВЦЭМ!$D$10+'СЕТ СН'!$G$6-'СЕТ СН'!$G$19</f>
        <v>1537.04638561</v>
      </c>
      <c r="D59" s="36">
        <f>SUMIFS(СВЦЭМ!$C$34:$C$777,СВЦЭМ!$A$34:$A$777,$A59,СВЦЭМ!$B$34:$B$777,D$47)+'СЕТ СН'!$G$9+СВЦЭМ!$D$10+'СЕТ СН'!$G$6-'СЕТ СН'!$G$19</f>
        <v>1599.1993067600001</v>
      </c>
      <c r="E59" s="36">
        <f>SUMIFS(СВЦЭМ!$C$34:$C$777,СВЦЭМ!$A$34:$A$777,$A59,СВЦЭМ!$B$34:$B$777,E$47)+'СЕТ СН'!$G$9+СВЦЭМ!$D$10+'СЕТ СН'!$G$6-'СЕТ СН'!$G$19</f>
        <v>1596.3543788300001</v>
      </c>
      <c r="F59" s="36">
        <f>SUMIFS(СВЦЭМ!$C$34:$C$777,СВЦЭМ!$A$34:$A$777,$A59,СВЦЭМ!$B$34:$B$777,F$47)+'СЕТ СН'!$G$9+СВЦЭМ!$D$10+'СЕТ СН'!$G$6-'СЕТ СН'!$G$19</f>
        <v>1594.1025605500001</v>
      </c>
      <c r="G59" s="36">
        <f>SUMIFS(СВЦЭМ!$C$34:$C$777,СВЦЭМ!$A$34:$A$777,$A59,СВЦЭМ!$B$34:$B$777,G$47)+'СЕТ СН'!$G$9+СВЦЭМ!$D$10+'СЕТ СН'!$G$6-'СЕТ СН'!$G$19</f>
        <v>1592.6859150700002</v>
      </c>
      <c r="H59" s="36">
        <f>SUMIFS(СВЦЭМ!$C$34:$C$777,СВЦЭМ!$A$34:$A$777,$A59,СВЦЭМ!$B$34:$B$777,H$47)+'СЕТ СН'!$G$9+СВЦЭМ!$D$10+'СЕТ СН'!$G$6-'СЕТ СН'!$G$19</f>
        <v>1552.2705593300002</v>
      </c>
      <c r="I59" s="36">
        <f>SUMIFS(СВЦЭМ!$C$34:$C$777,СВЦЭМ!$A$34:$A$777,$A59,СВЦЭМ!$B$34:$B$777,I$47)+'СЕТ СН'!$G$9+СВЦЭМ!$D$10+'СЕТ СН'!$G$6-'СЕТ СН'!$G$19</f>
        <v>1495.71472733</v>
      </c>
      <c r="J59" s="36">
        <f>SUMIFS(СВЦЭМ!$C$34:$C$777,СВЦЭМ!$A$34:$A$777,$A59,СВЦЭМ!$B$34:$B$777,J$47)+'СЕТ СН'!$G$9+СВЦЭМ!$D$10+'СЕТ СН'!$G$6-'СЕТ СН'!$G$19</f>
        <v>1458.2453094699999</v>
      </c>
      <c r="K59" s="36">
        <f>SUMIFS(СВЦЭМ!$C$34:$C$777,СВЦЭМ!$A$34:$A$777,$A59,СВЦЭМ!$B$34:$B$777,K$47)+'СЕТ СН'!$G$9+СВЦЭМ!$D$10+'СЕТ СН'!$G$6-'СЕТ СН'!$G$19</f>
        <v>1456.82352214</v>
      </c>
      <c r="L59" s="36">
        <f>SUMIFS(СВЦЭМ!$C$34:$C$777,СВЦЭМ!$A$34:$A$777,$A59,СВЦЭМ!$B$34:$B$777,L$47)+'СЕТ СН'!$G$9+СВЦЭМ!$D$10+'СЕТ СН'!$G$6-'СЕТ СН'!$G$19</f>
        <v>1446.5638904800001</v>
      </c>
      <c r="M59" s="36">
        <f>SUMIFS(СВЦЭМ!$C$34:$C$777,СВЦЭМ!$A$34:$A$777,$A59,СВЦЭМ!$B$34:$B$777,M$47)+'СЕТ СН'!$G$9+СВЦЭМ!$D$10+'СЕТ СН'!$G$6-'СЕТ СН'!$G$19</f>
        <v>1442.75614595</v>
      </c>
      <c r="N59" s="36">
        <f>SUMIFS(СВЦЭМ!$C$34:$C$777,СВЦЭМ!$A$34:$A$777,$A59,СВЦЭМ!$B$34:$B$777,N$47)+'СЕТ СН'!$G$9+СВЦЭМ!$D$10+'СЕТ СН'!$G$6-'СЕТ СН'!$G$19</f>
        <v>1412.31924491</v>
      </c>
      <c r="O59" s="36">
        <f>SUMIFS(СВЦЭМ!$C$34:$C$777,СВЦЭМ!$A$34:$A$777,$A59,СВЦЭМ!$B$34:$B$777,O$47)+'СЕТ СН'!$G$9+СВЦЭМ!$D$10+'СЕТ СН'!$G$6-'СЕТ СН'!$G$19</f>
        <v>1370.4349592799999</v>
      </c>
      <c r="P59" s="36">
        <f>SUMIFS(СВЦЭМ!$C$34:$C$777,СВЦЭМ!$A$34:$A$777,$A59,СВЦЭМ!$B$34:$B$777,P$47)+'СЕТ СН'!$G$9+СВЦЭМ!$D$10+'СЕТ СН'!$G$6-'СЕТ СН'!$G$19</f>
        <v>1302.0754507699999</v>
      </c>
      <c r="Q59" s="36">
        <f>SUMIFS(СВЦЭМ!$C$34:$C$777,СВЦЭМ!$A$34:$A$777,$A59,СВЦЭМ!$B$34:$B$777,Q$47)+'СЕТ СН'!$G$9+СВЦЭМ!$D$10+'СЕТ СН'!$G$6-'СЕТ СН'!$G$19</f>
        <v>1291.76108888</v>
      </c>
      <c r="R59" s="36">
        <f>SUMIFS(СВЦЭМ!$C$34:$C$777,СВЦЭМ!$A$34:$A$777,$A59,СВЦЭМ!$B$34:$B$777,R$47)+'СЕТ СН'!$G$9+СВЦЭМ!$D$10+'СЕТ СН'!$G$6-'СЕТ СН'!$G$19</f>
        <v>1280.2813589799998</v>
      </c>
      <c r="S59" s="36">
        <f>SUMIFS(СВЦЭМ!$C$34:$C$777,СВЦЭМ!$A$34:$A$777,$A59,СВЦЭМ!$B$34:$B$777,S$47)+'СЕТ СН'!$G$9+СВЦЭМ!$D$10+'СЕТ СН'!$G$6-'СЕТ СН'!$G$19</f>
        <v>1254.1445901799998</v>
      </c>
      <c r="T59" s="36">
        <f>SUMIFS(СВЦЭМ!$C$34:$C$777,СВЦЭМ!$A$34:$A$777,$A59,СВЦЭМ!$B$34:$B$777,T$47)+'СЕТ СН'!$G$9+СВЦЭМ!$D$10+'СЕТ СН'!$G$6-'СЕТ СН'!$G$19</f>
        <v>1239.3395145999998</v>
      </c>
      <c r="U59" s="36">
        <f>SUMIFS(СВЦЭМ!$C$34:$C$777,СВЦЭМ!$A$34:$A$777,$A59,СВЦЭМ!$B$34:$B$777,U$47)+'СЕТ СН'!$G$9+СВЦЭМ!$D$10+'СЕТ СН'!$G$6-'СЕТ СН'!$G$19</f>
        <v>1240.19603865</v>
      </c>
      <c r="V59" s="36">
        <f>SUMIFS(СВЦЭМ!$C$34:$C$777,СВЦЭМ!$A$34:$A$777,$A59,СВЦЭМ!$B$34:$B$777,V$47)+'СЕТ СН'!$G$9+СВЦЭМ!$D$10+'СЕТ СН'!$G$6-'СЕТ СН'!$G$19</f>
        <v>1241.5885824500001</v>
      </c>
      <c r="W59" s="36">
        <f>SUMIFS(СВЦЭМ!$C$34:$C$777,СВЦЭМ!$A$34:$A$777,$A59,СВЦЭМ!$B$34:$B$777,W$47)+'СЕТ СН'!$G$9+СВЦЭМ!$D$10+'СЕТ СН'!$G$6-'СЕТ СН'!$G$19</f>
        <v>1248.9953596400001</v>
      </c>
      <c r="X59" s="36">
        <f>SUMIFS(СВЦЭМ!$C$34:$C$777,СВЦЭМ!$A$34:$A$777,$A59,СВЦЭМ!$B$34:$B$777,X$47)+'СЕТ СН'!$G$9+СВЦЭМ!$D$10+'СЕТ СН'!$G$6-'СЕТ СН'!$G$19</f>
        <v>1280.59034397</v>
      </c>
      <c r="Y59" s="36">
        <f>SUMIFS(СВЦЭМ!$C$34:$C$777,СВЦЭМ!$A$34:$A$777,$A59,СВЦЭМ!$B$34:$B$777,Y$47)+'СЕТ СН'!$G$9+СВЦЭМ!$D$10+'СЕТ СН'!$G$6-'СЕТ СН'!$G$19</f>
        <v>1383.69606406</v>
      </c>
    </row>
    <row r="60" spans="1:25" ht="15.75" x14ac:dyDescent="0.2">
      <c r="A60" s="35">
        <f t="shared" si="1"/>
        <v>43417</v>
      </c>
      <c r="B60" s="36">
        <f>SUMIFS(СВЦЭМ!$C$34:$C$777,СВЦЭМ!$A$34:$A$777,$A60,СВЦЭМ!$B$34:$B$777,B$47)+'СЕТ СН'!$G$9+СВЦЭМ!$D$10+'СЕТ СН'!$G$6-'СЕТ СН'!$G$19</f>
        <v>1471.6914925000001</v>
      </c>
      <c r="C60" s="36">
        <f>SUMIFS(СВЦЭМ!$C$34:$C$777,СВЦЭМ!$A$34:$A$777,$A60,СВЦЭМ!$B$34:$B$777,C$47)+'СЕТ СН'!$G$9+СВЦЭМ!$D$10+'СЕТ СН'!$G$6-'СЕТ СН'!$G$19</f>
        <v>1546.0349886900001</v>
      </c>
      <c r="D60" s="36">
        <f>SUMIFS(СВЦЭМ!$C$34:$C$777,СВЦЭМ!$A$34:$A$777,$A60,СВЦЭМ!$B$34:$B$777,D$47)+'СЕТ СН'!$G$9+СВЦЭМ!$D$10+'СЕТ СН'!$G$6-'СЕТ СН'!$G$19</f>
        <v>1573.0840788400001</v>
      </c>
      <c r="E60" s="36">
        <f>SUMIFS(СВЦЭМ!$C$34:$C$777,СВЦЭМ!$A$34:$A$777,$A60,СВЦЭМ!$B$34:$B$777,E$47)+'СЕТ СН'!$G$9+СВЦЭМ!$D$10+'СЕТ СН'!$G$6-'СЕТ СН'!$G$19</f>
        <v>1570.9870065600001</v>
      </c>
      <c r="F60" s="36">
        <f>SUMIFS(СВЦЭМ!$C$34:$C$777,СВЦЭМ!$A$34:$A$777,$A60,СВЦЭМ!$B$34:$B$777,F$47)+'СЕТ СН'!$G$9+СВЦЭМ!$D$10+'СЕТ СН'!$G$6-'СЕТ СН'!$G$19</f>
        <v>1571.51302121</v>
      </c>
      <c r="G60" s="36">
        <f>SUMIFS(СВЦЭМ!$C$34:$C$777,СВЦЭМ!$A$34:$A$777,$A60,СВЦЭМ!$B$34:$B$777,G$47)+'СЕТ СН'!$G$9+СВЦЭМ!$D$10+'СЕТ СН'!$G$6-'СЕТ СН'!$G$19</f>
        <v>1578.0166335400002</v>
      </c>
      <c r="H60" s="36">
        <f>SUMIFS(СВЦЭМ!$C$34:$C$777,СВЦЭМ!$A$34:$A$777,$A60,СВЦЭМ!$B$34:$B$777,H$47)+'СЕТ СН'!$G$9+СВЦЭМ!$D$10+'СЕТ СН'!$G$6-'СЕТ СН'!$G$19</f>
        <v>1542.3446999100001</v>
      </c>
      <c r="I60" s="36">
        <f>SUMIFS(СВЦЭМ!$C$34:$C$777,СВЦЭМ!$A$34:$A$777,$A60,СВЦЭМ!$B$34:$B$777,I$47)+'СЕТ СН'!$G$9+СВЦЭМ!$D$10+'СЕТ СН'!$G$6-'СЕТ СН'!$G$19</f>
        <v>1476.55795917</v>
      </c>
      <c r="J60" s="36">
        <f>SUMIFS(СВЦЭМ!$C$34:$C$777,СВЦЭМ!$A$34:$A$777,$A60,СВЦЭМ!$B$34:$B$777,J$47)+'СЕТ СН'!$G$9+СВЦЭМ!$D$10+'СЕТ СН'!$G$6-'СЕТ СН'!$G$19</f>
        <v>1461.36828165</v>
      </c>
      <c r="K60" s="36">
        <f>SUMIFS(СВЦЭМ!$C$34:$C$777,СВЦЭМ!$A$34:$A$777,$A60,СВЦЭМ!$B$34:$B$777,K$47)+'СЕТ СН'!$G$9+СВЦЭМ!$D$10+'СЕТ СН'!$G$6-'СЕТ СН'!$G$19</f>
        <v>1446.62178451</v>
      </c>
      <c r="L60" s="36">
        <f>SUMIFS(СВЦЭМ!$C$34:$C$777,СВЦЭМ!$A$34:$A$777,$A60,СВЦЭМ!$B$34:$B$777,L$47)+'СЕТ СН'!$G$9+СВЦЭМ!$D$10+'СЕТ СН'!$G$6-'СЕТ СН'!$G$19</f>
        <v>1442.6325507500001</v>
      </c>
      <c r="M60" s="36">
        <f>SUMIFS(СВЦЭМ!$C$34:$C$777,СВЦЭМ!$A$34:$A$777,$A60,СВЦЭМ!$B$34:$B$777,M$47)+'СЕТ СН'!$G$9+СВЦЭМ!$D$10+'СЕТ СН'!$G$6-'СЕТ СН'!$G$19</f>
        <v>1441.8095071400001</v>
      </c>
      <c r="N60" s="36">
        <f>SUMIFS(СВЦЭМ!$C$34:$C$777,СВЦЭМ!$A$34:$A$777,$A60,СВЦЭМ!$B$34:$B$777,N$47)+'СЕТ СН'!$G$9+СВЦЭМ!$D$10+'СЕТ СН'!$G$6-'СЕТ СН'!$G$19</f>
        <v>1408.5596921700001</v>
      </c>
      <c r="O60" s="36">
        <f>SUMIFS(СВЦЭМ!$C$34:$C$777,СВЦЭМ!$A$34:$A$777,$A60,СВЦЭМ!$B$34:$B$777,O$47)+'СЕТ СН'!$G$9+СВЦЭМ!$D$10+'СЕТ СН'!$G$6-'СЕТ СН'!$G$19</f>
        <v>1364.5444315999998</v>
      </c>
      <c r="P60" s="36">
        <f>SUMIFS(СВЦЭМ!$C$34:$C$777,СВЦЭМ!$A$34:$A$777,$A60,СВЦЭМ!$B$34:$B$777,P$47)+'СЕТ СН'!$G$9+СВЦЭМ!$D$10+'СЕТ СН'!$G$6-'СЕТ СН'!$G$19</f>
        <v>1302.1922223399997</v>
      </c>
      <c r="Q60" s="36">
        <f>SUMIFS(СВЦЭМ!$C$34:$C$777,СВЦЭМ!$A$34:$A$777,$A60,СВЦЭМ!$B$34:$B$777,Q$47)+'СЕТ СН'!$G$9+СВЦЭМ!$D$10+'СЕТ СН'!$G$6-'СЕТ СН'!$G$19</f>
        <v>1291.0956306200001</v>
      </c>
      <c r="R60" s="36">
        <f>SUMIFS(СВЦЭМ!$C$34:$C$777,СВЦЭМ!$A$34:$A$777,$A60,СВЦЭМ!$B$34:$B$777,R$47)+'СЕТ СН'!$G$9+СВЦЭМ!$D$10+'СЕТ СН'!$G$6-'СЕТ СН'!$G$19</f>
        <v>1301.9620991299998</v>
      </c>
      <c r="S60" s="36">
        <f>SUMIFS(СВЦЭМ!$C$34:$C$777,СВЦЭМ!$A$34:$A$777,$A60,СВЦЭМ!$B$34:$B$777,S$47)+'СЕТ СН'!$G$9+СВЦЭМ!$D$10+'СЕТ СН'!$G$6-'СЕТ СН'!$G$19</f>
        <v>1278.6931470700001</v>
      </c>
      <c r="T60" s="36">
        <f>SUMIFS(СВЦЭМ!$C$34:$C$777,СВЦЭМ!$A$34:$A$777,$A60,СВЦЭМ!$B$34:$B$777,T$47)+'СЕТ СН'!$G$9+СВЦЭМ!$D$10+'СЕТ СН'!$G$6-'СЕТ СН'!$G$19</f>
        <v>1236.7413487899998</v>
      </c>
      <c r="U60" s="36">
        <f>SUMIFS(СВЦЭМ!$C$34:$C$777,СВЦЭМ!$A$34:$A$777,$A60,СВЦЭМ!$B$34:$B$777,U$47)+'СЕТ СН'!$G$9+СВЦЭМ!$D$10+'СЕТ СН'!$G$6-'СЕТ СН'!$G$19</f>
        <v>1237.27778588</v>
      </c>
      <c r="V60" s="36">
        <f>SUMIFS(СВЦЭМ!$C$34:$C$777,СВЦЭМ!$A$34:$A$777,$A60,СВЦЭМ!$B$34:$B$777,V$47)+'СЕТ СН'!$G$9+СВЦЭМ!$D$10+'СЕТ СН'!$G$6-'СЕТ СН'!$G$19</f>
        <v>1242.4658728700001</v>
      </c>
      <c r="W60" s="36">
        <f>SUMIFS(СВЦЭМ!$C$34:$C$777,СВЦЭМ!$A$34:$A$777,$A60,СВЦЭМ!$B$34:$B$777,W$47)+'СЕТ СН'!$G$9+СВЦЭМ!$D$10+'СЕТ СН'!$G$6-'СЕТ СН'!$G$19</f>
        <v>1248.38792853</v>
      </c>
      <c r="X60" s="36">
        <f>SUMIFS(СВЦЭМ!$C$34:$C$777,СВЦЭМ!$A$34:$A$777,$A60,СВЦЭМ!$B$34:$B$777,X$47)+'СЕТ СН'!$G$9+СВЦЭМ!$D$10+'СЕТ СН'!$G$6-'СЕТ СН'!$G$19</f>
        <v>1284.4202700299998</v>
      </c>
      <c r="Y60" s="36">
        <f>SUMIFS(СВЦЭМ!$C$34:$C$777,СВЦЭМ!$A$34:$A$777,$A60,СВЦЭМ!$B$34:$B$777,Y$47)+'СЕТ СН'!$G$9+СВЦЭМ!$D$10+'СЕТ СН'!$G$6-'СЕТ СН'!$G$19</f>
        <v>1386.7850027300001</v>
      </c>
    </row>
    <row r="61" spans="1:25" ht="15.75" x14ac:dyDescent="0.2">
      <c r="A61" s="35">
        <f t="shared" si="1"/>
        <v>43418</v>
      </c>
      <c r="B61" s="36">
        <f>SUMIFS(СВЦЭМ!$C$34:$C$777,СВЦЭМ!$A$34:$A$777,$A61,СВЦЭМ!$B$34:$B$777,B$47)+'СЕТ СН'!$G$9+СВЦЭМ!$D$10+'СЕТ СН'!$G$6-'СЕТ СН'!$G$19</f>
        <v>1480.6646074100001</v>
      </c>
      <c r="C61" s="36">
        <f>SUMIFS(СВЦЭМ!$C$34:$C$777,СВЦЭМ!$A$34:$A$777,$A61,СВЦЭМ!$B$34:$B$777,C$47)+'СЕТ СН'!$G$9+СВЦЭМ!$D$10+'СЕТ СН'!$G$6-'СЕТ СН'!$G$19</f>
        <v>1558.8663477300001</v>
      </c>
      <c r="D61" s="36">
        <f>SUMIFS(СВЦЭМ!$C$34:$C$777,СВЦЭМ!$A$34:$A$777,$A61,СВЦЭМ!$B$34:$B$777,D$47)+'СЕТ СН'!$G$9+СВЦЭМ!$D$10+'СЕТ СН'!$G$6-'СЕТ СН'!$G$19</f>
        <v>1574.2651108300001</v>
      </c>
      <c r="E61" s="36">
        <f>SUMIFS(СВЦЭМ!$C$34:$C$777,СВЦЭМ!$A$34:$A$777,$A61,СВЦЭМ!$B$34:$B$777,E$47)+'СЕТ СН'!$G$9+СВЦЭМ!$D$10+'СЕТ СН'!$G$6-'СЕТ СН'!$G$19</f>
        <v>1572.8747160400001</v>
      </c>
      <c r="F61" s="36">
        <f>SUMIFS(СВЦЭМ!$C$34:$C$777,СВЦЭМ!$A$34:$A$777,$A61,СВЦЭМ!$B$34:$B$777,F$47)+'СЕТ СН'!$G$9+СВЦЭМ!$D$10+'СЕТ СН'!$G$6-'СЕТ СН'!$G$19</f>
        <v>1573.4872492200002</v>
      </c>
      <c r="G61" s="36">
        <f>SUMIFS(СВЦЭМ!$C$34:$C$777,СВЦЭМ!$A$34:$A$777,$A61,СВЦЭМ!$B$34:$B$777,G$47)+'СЕТ СН'!$G$9+СВЦЭМ!$D$10+'СЕТ СН'!$G$6-'СЕТ СН'!$G$19</f>
        <v>1580.3820924000001</v>
      </c>
      <c r="H61" s="36">
        <f>SUMIFS(СВЦЭМ!$C$34:$C$777,СВЦЭМ!$A$34:$A$777,$A61,СВЦЭМ!$B$34:$B$777,H$47)+'СЕТ СН'!$G$9+СВЦЭМ!$D$10+'СЕТ СН'!$G$6-'СЕТ СН'!$G$19</f>
        <v>1544.1912310800001</v>
      </c>
      <c r="I61" s="36">
        <f>SUMIFS(СВЦЭМ!$C$34:$C$777,СВЦЭМ!$A$34:$A$777,$A61,СВЦЭМ!$B$34:$B$777,I$47)+'СЕТ СН'!$G$9+СВЦЭМ!$D$10+'СЕТ СН'!$G$6-'СЕТ СН'!$G$19</f>
        <v>1469.2044293500001</v>
      </c>
      <c r="J61" s="36">
        <f>SUMIFS(СВЦЭМ!$C$34:$C$777,СВЦЭМ!$A$34:$A$777,$A61,СВЦЭМ!$B$34:$B$777,J$47)+'СЕТ СН'!$G$9+СВЦЭМ!$D$10+'СЕТ СН'!$G$6-'СЕТ СН'!$G$19</f>
        <v>1462.0394969000001</v>
      </c>
      <c r="K61" s="36">
        <f>SUMIFS(СВЦЭМ!$C$34:$C$777,СВЦЭМ!$A$34:$A$777,$A61,СВЦЭМ!$B$34:$B$777,K$47)+'СЕТ СН'!$G$9+СВЦЭМ!$D$10+'СЕТ СН'!$G$6-'СЕТ СН'!$G$19</f>
        <v>1455.53104226</v>
      </c>
      <c r="L61" s="36">
        <f>SUMIFS(СВЦЭМ!$C$34:$C$777,СВЦЭМ!$A$34:$A$777,$A61,СВЦЭМ!$B$34:$B$777,L$47)+'СЕТ СН'!$G$9+СВЦЭМ!$D$10+'СЕТ СН'!$G$6-'СЕТ СН'!$G$19</f>
        <v>1460.7048887000001</v>
      </c>
      <c r="M61" s="36">
        <f>SUMIFS(СВЦЭМ!$C$34:$C$777,СВЦЭМ!$A$34:$A$777,$A61,СВЦЭМ!$B$34:$B$777,M$47)+'СЕТ СН'!$G$9+СВЦЭМ!$D$10+'СЕТ СН'!$G$6-'СЕТ СН'!$G$19</f>
        <v>1465.9976687000001</v>
      </c>
      <c r="N61" s="36">
        <f>SUMIFS(СВЦЭМ!$C$34:$C$777,СВЦЭМ!$A$34:$A$777,$A61,СВЦЭМ!$B$34:$B$777,N$47)+'СЕТ СН'!$G$9+СВЦЭМ!$D$10+'СЕТ СН'!$G$6-'СЕТ СН'!$G$19</f>
        <v>1416.8047073600001</v>
      </c>
      <c r="O61" s="36">
        <f>SUMIFS(СВЦЭМ!$C$34:$C$777,СВЦЭМ!$A$34:$A$777,$A61,СВЦЭМ!$B$34:$B$777,O$47)+'СЕТ СН'!$G$9+СВЦЭМ!$D$10+'СЕТ СН'!$G$6-'СЕТ СН'!$G$19</f>
        <v>1388.69559435</v>
      </c>
      <c r="P61" s="36">
        <f>SUMIFS(СВЦЭМ!$C$34:$C$777,СВЦЭМ!$A$34:$A$777,$A61,СВЦЭМ!$B$34:$B$777,P$47)+'СЕТ СН'!$G$9+СВЦЭМ!$D$10+'СЕТ СН'!$G$6-'СЕТ СН'!$G$19</f>
        <v>1326.6802446500001</v>
      </c>
      <c r="Q61" s="36">
        <f>SUMIFS(СВЦЭМ!$C$34:$C$777,СВЦЭМ!$A$34:$A$777,$A61,СВЦЭМ!$B$34:$B$777,Q$47)+'СЕТ СН'!$G$9+СВЦЭМ!$D$10+'СЕТ СН'!$G$6-'СЕТ СН'!$G$19</f>
        <v>1303.0582684299998</v>
      </c>
      <c r="R61" s="36">
        <f>SUMIFS(СВЦЭМ!$C$34:$C$777,СВЦЭМ!$A$34:$A$777,$A61,СВЦЭМ!$B$34:$B$777,R$47)+'СЕТ СН'!$G$9+СВЦЭМ!$D$10+'СЕТ СН'!$G$6-'СЕТ СН'!$G$19</f>
        <v>1307.00146834</v>
      </c>
      <c r="S61" s="36">
        <f>SUMIFS(СВЦЭМ!$C$34:$C$777,СВЦЭМ!$A$34:$A$777,$A61,СВЦЭМ!$B$34:$B$777,S$47)+'СЕТ СН'!$G$9+СВЦЭМ!$D$10+'СЕТ СН'!$G$6-'СЕТ СН'!$G$19</f>
        <v>1278.6014826599999</v>
      </c>
      <c r="T61" s="36">
        <f>SUMIFS(СВЦЭМ!$C$34:$C$777,СВЦЭМ!$A$34:$A$777,$A61,СВЦЭМ!$B$34:$B$777,T$47)+'СЕТ СН'!$G$9+СВЦЭМ!$D$10+'СЕТ СН'!$G$6-'СЕТ СН'!$G$19</f>
        <v>1230.67428939</v>
      </c>
      <c r="U61" s="36">
        <f>SUMIFS(СВЦЭМ!$C$34:$C$777,СВЦЭМ!$A$34:$A$777,$A61,СВЦЭМ!$B$34:$B$777,U$47)+'СЕТ СН'!$G$9+СВЦЭМ!$D$10+'СЕТ СН'!$G$6-'СЕТ СН'!$G$19</f>
        <v>1246.39641239</v>
      </c>
      <c r="V61" s="36">
        <f>SUMIFS(СВЦЭМ!$C$34:$C$777,СВЦЭМ!$A$34:$A$777,$A61,СВЦЭМ!$B$34:$B$777,V$47)+'СЕТ СН'!$G$9+СВЦЭМ!$D$10+'СЕТ СН'!$G$6-'СЕТ СН'!$G$19</f>
        <v>1264.7366848199999</v>
      </c>
      <c r="W61" s="36">
        <f>SUMIFS(СВЦЭМ!$C$34:$C$777,СВЦЭМ!$A$34:$A$777,$A61,СВЦЭМ!$B$34:$B$777,W$47)+'СЕТ СН'!$G$9+СВЦЭМ!$D$10+'СЕТ СН'!$G$6-'СЕТ СН'!$G$19</f>
        <v>1240.3930655499998</v>
      </c>
      <c r="X61" s="36">
        <f>SUMIFS(СВЦЭМ!$C$34:$C$777,СВЦЭМ!$A$34:$A$777,$A61,СВЦЭМ!$B$34:$B$777,X$47)+'СЕТ СН'!$G$9+СВЦЭМ!$D$10+'СЕТ СН'!$G$6-'СЕТ СН'!$G$19</f>
        <v>1263.1994499399998</v>
      </c>
      <c r="Y61" s="36">
        <f>SUMIFS(СВЦЭМ!$C$34:$C$777,СВЦЭМ!$A$34:$A$777,$A61,СВЦЭМ!$B$34:$B$777,Y$47)+'СЕТ СН'!$G$9+СВЦЭМ!$D$10+'СЕТ СН'!$G$6-'СЕТ СН'!$G$19</f>
        <v>1359.2429758499998</v>
      </c>
    </row>
    <row r="62" spans="1:25" ht="15.75" x14ac:dyDescent="0.2">
      <c r="A62" s="35">
        <f t="shared" si="1"/>
        <v>43419</v>
      </c>
      <c r="B62" s="36">
        <f>SUMIFS(СВЦЭМ!$C$34:$C$777,СВЦЭМ!$A$34:$A$777,$A62,СВЦЭМ!$B$34:$B$777,B$47)+'СЕТ СН'!$G$9+СВЦЭМ!$D$10+'СЕТ СН'!$G$6-'СЕТ СН'!$G$19</f>
        <v>1463.0375911799999</v>
      </c>
      <c r="C62" s="36">
        <f>SUMIFS(СВЦЭМ!$C$34:$C$777,СВЦЭМ!$A$34:$A$777,$A62,СВЦЭМ!$B$34:$B$777,C$47)+'СЕТ СН'!$G$9+СВЦЭМ!$D$10+'СЕТ СН'!$G$6-'СЕТ СН'!$G$19</f>
        <v>1555.12456847</v>
      </c>
      <c r="D62" s="36">
        <f>SUMIFS(СВЦЭМ!$C$34:$C$777,СВЦЭМ!$A$34:$A$777,$A62,СВЦЭМ!$B$34:$B$777,D$47)+'СЕТ СН'!$G$9+СВЦЭМ!$D$10+'СЕТ СН'!$G$6-'СЕТ СН'!$G$19</f>
        <v>1576.52510334</v>
      </c>
      <c r="E62" s="36">
        <f>SUMIFS(СВЦЭМ!$C$34:$C$777,СВЦЭМ!$A$34:$A$777,$A62,СВЦЭМ!$B$34:$B$777,E$47)+'СЕТ СН'!$G$9+СВЦЭМ!$D$10+'СЕТ СН'!$G$6-'СЕТ СН'!$G$19</f>
        <v>1572.1497447000002</v>
      </c>
      <c r="F62" s="36">
        <f>SUMIFS(СВЦЭМ!$C$34:$C$777,СВЦЭМ!$A$34:$A$777,$A62,СВЦЭМ!$B$34:$B$777,F$47)+'СЕТ СН'!$G$9+СВЦЭМ!$D$10+'СЕТ СН'!$G$6-'СЕТ СН'!$G$19</f>
        <v>1572.6249523700001</v>
      </c>
      <c r="G62" s="36">
        <f>SUMIFS(СВЦЭМ!$C$34:$C$777,СВЦЭМ!$A$34:$A$777,$A62,СВЦЭМ!$B$34:$B$777,G$47)+'СЕТ СН'!$G$9+СВЦЭМ!$D$10+'СЕТ СН'!$G$6-'СЕТ СН'!$G$19</f>
        <v>1583.1472586300001</v>
      </c>
      <c r="H62" s="36">
        <f>SUMIFS(СВЦЭМ!$C$34:$C$777,СВЦЭМ!$A$34:$A$777,$A62,СВЦЭМ!$B$34:$B$777,H$47)+'СЕТ СН'!$G$9+СВЦЭМ!$D$10+'СЕТ СН'!$G$6-'СЕТ СН'!$G$19</f>
        <v>1545.5939798900001</v>
      </c>
      <c r="I62" s="36">
        <f>SUMIFS(СВЦЭМ!$C$34:$C$777,СВЦЭМ!$A$34:$A$777,$A62,СВЦЭМ!$B$34:$B$777,I$47)+'СЕТ СН'!$G$9+СВЦЭМ!$D$10+'СЕТ СН'!$G$6-'СЕТ СН'!$G$19</f>
        <v>1467.57080974</v>
      </c>
      <c r="J62" s="36">
        <f>SUMIFS(СВЦЭМ!$C$34:$C$777,СВЦЭМ!$A$34:$A$777,$A62,СВЦЭМ!$B$34:$B$777,J$47)+'СЕТ СН'!$G$9+СВЦЭМ!$D$10+'СЕТ СН'!$G$6-'СЕТ СН'!$G$19</f>
        <v>1458.69036134</v>
      </c>
      <c r="K62" s="36">
        <f>SUMIFS(СВЦЭМ!$C$34:$C$777,СВЦЭМ!$A$34:$A$777,$A62,СВЦЭМ!$B$34:$B$777,K$47)+'СЕТ СН'!$G$9+СВЦЭМ!$D$10+'СЕТ СН'!$G$6-'СЕТ СН'!$G$19</f>
        <v>1460.5642584700001</v>
      </c>
      <c r="L62" s="36">
        <f>SUMIFS(СВЦЭМ!$C$34:$C$777,СВЦЭМ!$A$34:$A$777,$A62,СВЦЭМ!$B$34:$B$777,L$47)+'СЕТ СН'!$G$9+СВЦЭМ!$D$10+'СЕТ СН'!$G$6-'СЕТ СН'!$G$19</f>
        <v>1459.1100734900001</v>
      </c>
      <c r="M62" s="36">
        <f>SUMIFS(СВЦЭМ!$C$34:$C$777,СВЦЭМ!$A$34:$A$777,$A62,СВЦЭМ!$B$34:$B$777,M$47)+'СЕТ СН'!$G$9+СВЦЭМ!$D$10+'СЕТ СН'!$G$6-'СЕТ СН'!$G$19</f>
        <v>1462.32889017</v>
      </c>
      <c r="N62" s="36">
        <f>SUMIFS(СВЦЭМ!$C$34:$C$777,СВЦЭМ!$A$34:$A$777,$A62,СВЦЭМ!$B$34:$B$777,N$47)+'СЕТ СН'!$G$9+СВЦЭМ!$D$10+'СЕТ СН'!$G$6-'СЕТ СН'!$G$19</f>
        <v>1405.36130355</v>
      </c>
      <c r="O62" s="36">
        <f>SUMIFS(СВЦЭМ!$C$34:$C$777,СВЦЭМ!$A$34:$A$777,$A62,СВЦЭМ!$B$34:$B$777,O$47)+'СЕТ СН'!$G$9+СВЦЭМ!$D$10+'СЕТ СН'!$G$6-'СЕТ СН'!$G$19</f>
        <v>1364.71100505</v>
      </c>
      <c r="P62" s="36">
        <f>SUMIFS(СВЦЭМ!$C$34:$C$777,СВЦЭМ!$A$34:$A$777,$A62,СВЦЭМ!$B$34:$B$777,P$47)+'СЕТ СН'!$G$9+СВЦЭМ!$D$10+'СЕТ СН'!$G$6-'СЕТ СН'!$G$19</f>
        <v>1302.82859646</v>
      </c>
      <c r="Q62" s="36">
        <f>SUMIFS(СВЦЭМ!$C$34:$C$777,СВЦЭМ!$A$34:$A$777,$A62,СВЦЭМ!$B$34:$B$777,Q$47)+'СЕТ СН'!$G$9+СВЦЭМ!$D$10+'СЕТ СН'!$G$6-'СЕТ СН'!$G$19</f>
        <v>1281.7247110200001</v>
      </c>
      <c r="R62" s="36">
        <f>SUMIFS(СВЦЭМ!$C$34:$C$777,СВЦЭМ!$A$34:$A$777,$A62,СВЦЭМ!$B$34:$B$777,R$47)+'СЕТ СН'!$G$9+СВЦЭМ!$D$10+'СЕТ СН'!$G$6-'СЕТ СН'!$G$19</f>
        <v>1291.0554015399998</v>
      </c>
      <c r="S62" s="36">
        <f>SUMIFS(СВЦЭМ!$C$34:$C$777,СВЦЭМ!$A$34:$A$777,$A62,СВЦЭМ!$B$34:$B$777,S$47)+'СЕТ СН'!$G$9+СВЦЭМ!$D$10+'СЕТ СН'!$G$6-'СЕТ СН'!$G$19</f>
        <v>1263.9482019299999</v>
      </c>
      <c r="T62" s="36">
        <f>SUMIFS(СВЦЭМ!$C$34:$C$777,СВЦЭМ!$A$34:$A$777,$A62,СВЦЭМ!$B$34:$B$777,T$47)+'СЕТ СН'!$G$9+СВЦЭМ!$D$10+'СЕТ СН'!$G$6-'СЕТ СН'!$G$19</f>
        <v>1217.4161554500001</v>
      </c>
      <c r="U62" s="36">
        <f>SUMIFS(СВЦЭМ!$C$34:$C$777,СВЦЭМ!$A$34:$A$777,$A62,СВЦЭМ!$B$34:$B$777,U$47)+'СЕТ СН'!$G$9+СВЦЭМ!$D$10+'СЕТ СН'!$G$6-'СЕТ СН'!$G$19</f>
        <v>1218.9176226999998</v>
      </c>
      <c r="V62" s="36">
        <f>SUMIFS(СВЦЭМ!$C$34:$C$777,СВЦЭМ!$A$34:$A$777,$A62,СВЦЭМ!$B$34:$B$777,V$47)+'СЕТ СН'!$G$9+СВЦЭМ!$D$10+'СЕТ СН'!$G$6-'СЕТ СН'!$G$19</f>
        <v>1244.86787336</v>
      </c>
      <c r="W62" s="36">
        <f>SUMIFS(СВЦЭМ!$C$34:$C$777,СВЦЭМ!$A$34:$A$777,$A62,СВЦЭМ!$B$34:$B$777,W$47)+'СЕТ СН'!$G$9+СВЦЭМ!$D$10+'СЕТ СН'!$G$6-'СЕТ СН'!$G$19</f>
        <v>1263.03170159</v>
      </c>
      <c r="X62" s="36">
        <f>SUMIFS(СВЦЭМ!$C$34:$C$777,СВЦЭМ!$A$34:$A$777,$A62,СВЦЭМ!$B$34:$B$777,X$47)+'СЕТ СН'!$G$9+СВЦЭМ!$D$10+'СЕТ СН'!$G$6-'СЕТ СН'!$G$19</f>
        <v>1285.6746033700001</v>
      </c>
      <c r="Y62" s="36">
        <f>SUMIFS(СВЦЭМ!$C$34:$C$777,СВЦЭМ!$A$34:$A$777,$A62,СВЦЭМ!$B$34:$B$777,Y$47)+'СЕТ СН'!$G$9+СВЦЭМ!$D$10+'СЕТ СН'!$G$6-'СЕТ СН'!$G$19</f>
        <v>1389.4179025800001</v>
      </c>
    </row>
    <row r="63" spans="1:25" ht="15.75" x14ac:dyDescent="0.2">
      <c r="A63" s="35">
        <f t="shared" si="1"/>
        <v>43420</v>
      </c>
      <c r="B63" s="36">
        <f>SUMIFS(СВЦЭМ!$C$34:$C$777,СВЦЭМ!$A$34:$A$777,$A63,СВЦЭМ!$B$34:$B$777,B$47)+'СЕТ СН'!$G$9+СВЦЭМ!$D$10+'СЕТ СН'!$G$6-'СЕТ СН'!$G$19</f>
        <v>1477.7232695600001</v>
      </c>
      <c r="C63" s="36">
        <f>SUMIFS(СВЦЭМ!$C$34:$C$777,СВЦЭМ!$A$34:$A$777,$A63,СВЦЭМ!$B$34:$B$777,C$47)+'СЕТ СН'!$G$9+СВЦЭМ!$D$10+'СЕТ СН'!$G$6-'СЕТ СН'!$G$19</f>
        <v>1507.3026753199999</v>
      </c>
      <c r="D63" s="36">
        <f>SUMIFS(СВЦЭМ!$C$34:$C$777,СВЦЭМ!$A$34:$A$777,$A63,СВЦЭМ!$B$34:$B$777,D$47)+'СЕТ СН'!$G$9+СВЦЭМ!$D$10+'СЕТ СН'!$G$6-'СЕТ СН'!$G$19</f>
        <v>1571.52367671</v>
      </c>
      <c r="E63" s="36">
        <f>SUMIFS(СВЦЭМ!$C$34:$C$777,СВЦЭМ!$A$34:$A$777,$A63,СВЦЭМ!$B$34:$B$777,E$47)+'СЕТ СН'!$G$9+СВЦЭМ!$D$10+'СЕТ СН'!$G$6-'СЕТ СН'!$G$19</f>
        <v>1567.6972218600001</v>
      </c>
      <c r="F63" s="36">
        <f>SUMIFS(СВЦЭМ!$C$34:$C$777,СВЦЭМ!$A$34:$A$777,$A63,СВЦЭМ!$B$34:$B$777,F$47)+'СЕТ СН'!$G$9+СВЦЭМ!$D$10+'СЕТ СН'!$G$6-'СЕТ СН'!$G$19</f>
        <v>1569.7964057900001</v>
      </c>
      <c r="G63" s="36">
        <f>SUMIFS(СВЦЭМ!$C$34:$C$777,СВЦЭМ!$A$34:$A$777,$A63,СВЦЭМ!$B$34:$B$777,G$47)+'СЕТ СН'!$G$9+СВЦЭМ!$D$10+'СЕТ СН'!$G$6-'СЕТ СН'!$G$19</f>
        <v>1561.9206132200002</v>
      </c>
      <c r="H63" s="36">
        <f>SUMIFS(СВЦЭМ!$C$34:$C$777,СВЦЭМ!$A$34:$A$777,$A63,СВЦЭМ!$B$34:$B$777,H$47)+'СЕТ СН'!$G$9+СВЦЭМ!$D$10+'СЕТ СН'!$G$6-'СЕТ СН'!$G$19</f>
        <v>1495.3833324899999</v>
      </c>
      <c r="I63" s="36">
        <f>SUMIFS(СВЦЭМ!$C$34:$C$777,СВЦЭМ!$A$34:$A$777,$A63,СВЦЭМ!$B$34:$B$777,I$47)+'СЕТ СН'!$G$9+СВЦЭМ!$D$10+'СЕТ СН'!$G$6-'СЕТ СН'!$G$19</f>
        <v>1489.05856116</v>
      </c>
      <c r="J63" s="36">
        <f>SUMIFS(СВЦЭМ!$C$34:$C$777,СВЦЭМ!$A$34:$A$777,$A63,СВЦЭМ!$B$34:$B$777,J$47)+'СЕТ СН'!$G$9+СВЦЭМ!$D$10+'СЕТ СН'!$G$6-'СЕТ СН'!$G$19</f>
        <v>1480.0679857499999</v>
      </c>
      <c r="K63" s="36">
        <f>SUMIFS(СВЦЭМ!$C$34:$C$777,СВЦЭМ!$A$34:$A$777,$A63,СВЦЭМ!$B$34:$B$777,K$47)+'СЕТ СН'!$G$9+СВЦЭМ!$D$10+'СЕТ СН'!$G$6-'СЕТ СН'!$G$19</f>
        <v>1485.0156592200001</v>
      </c>
      <c r="L63" s="36">
        <f>SUMIFS(СВЦЭМ!$C$34:$C$777,СВЦЭМ!$A$34:$A$777,$A63,СВЦЭМ!$B$34:$B$777,L$47)+'СЕТ СН'!$G$9+СВЦЭМ!$D$10+'СЕТ СН'!$G$6-'СЕТ СН'!$G$19</f>
        <v>1485.85532545</v>
      </c>
      <c r="M63" s="36">
        <f>SUMIFS(СВЦЭМ!$C$34:$C$777,СВЦЭМ!$A$34:$A$777,$A63,СВЦЭМ!$B$34:$B$777,M$47)+'СЕТ СН'!$G$9+СВЦЭМ!$D$10+'СЕТ СН'!$G$6-'СЕТ СН'!$G$19</f>
        <v>1480.6246828999999</v>
      </c>
      <c r="N63" s="36">
        <f>SUMIFS(СВЦЭМ!$C$34:$C$777,СВЦЭМ!$A$34:$A$777,$A63,СВЦЭМ!$B$34:$B$777,N$47)+'СЕТ СН'!$G$9+СВЦЭМ!$D$10+'СЕТ СН'!$G$6-'СЕТ СН'!$G$19</f>
        <v>1466.5884203000001</v>
      </c>
      <c r="O63" s="36">
        <f>SUMIFS(СВЦЭМ!$C$34:$C$777,СВЦЭМ!$A$34:$A$777,$A63,СВЦЭМ!$B$34:$B$777,O$47)+'СЕТ СН'!$G$9+СВЦЭМ!$D$10+'СЕТ СН'!$G$6-'СЕТ СН'!$G$19</f>
        <v>1391.9924988100001</v>
      </c>
      <c r="P63" s="36">
        <f>SUMIFS(СВЦЭМ!$C$34:$C$777,СВЦЭМ!$A$34:$A$777,$A63,СВЦЭМ!$B$34:$B$777,P$47)+'СЕТ СН'!$G$9+СВЦЭМ!$D$10+'СЕТ СН'!$G$6-'СЕТ СН'!$G$19</f>
        <v>1334.1789335499998</v>
      </c>
      <c r="Q63" s="36">
        <f>SUMIFS(СВЦЭМ!$C$34:$C$777,СВЦЭМ!$A$34:$A$777,$A63,СВЦЭМ!$B$34:$B$777,Q$47)+'СЕТ СН'!$G$9+СВЦЭМ!$D$10+'СЕТ СН'!$G$6-'СЕТ СН'!$G$19</f>
        <v>1327.1993092899997</v>
      </c>
      <c r="R63" s="36">
        <f>SUMIFS(СВЦЭМ!$C$34:$C$777,СВЦЭМ!$A$34:$A$777,$A63,СВЦЭМ!$B$34:$B$777,R$47)+'СЕТ СН'!$G$9+СВЦЭМ!$D$10+'СЕТ СН'!$G$6-'СЕТ СН'!$G$19</f>
        <v>1336.06111766</v>
      </c>
      <c r="S63" s="36">
        <f>SUMIFS(СВЦЭМ!$C$34:$C$777,СВЦЭМ!$A$34:$A$777,$A63,СВЦЭМ!$B$34:$B$777,S$47)+'СЕТ СН'!$G$9+СВЦЭМ!$D$10+'СЕТ СН'!$G$6-'СЕТ СН'!$G$19</f>
        <v>1293.6680842199999</v>
      </c>
      <c r="T63" s="36">
        <f>SUMIFS(СВЦЭМ!$C$34:$C$777,СВЦЭМ!$A$34:$A$777,$A63,СВЦЭМ!$B$34:$B$777,T$47)+'СЕТ СН'!$G$9+СВЦЭМ!$D$10+'СЕТ СН'!$G$6-'СЕТ СН'!$G$19</f>
        <v>1286.0884790800001</v>
      </c>
      <c r="U63" s="36">
        <f>SUMIFS(СВЦЭМ!$C$34:$C$777,СВЦЭМ!$A$34:$A$777,$A63,СВЦЭМ!$B$34:$B$777,U$47)+'СЕТ СН'!$G$9+СВЦЭМ!$D$10+'СЕТ СН'!$G$6-'СЕТ СН'!$G$19</f>
        <v>1280.5871239499998</v>
      </c>
      <c r="V63" s="36">
        <f>SUMIFS(СВЦЭМ!$C$34:$C$777,СВЦЭМ!$A$34:$A$777,$A63,СВЦЭМ!$B$34:$B$777,V$47)+'СЕТ СН'!$G$9+СВЦЭМ!$D$10+'СЕТ СН'!$G$6-'СЕТ СН'!$G$19</f>
        <v>1300.7203962799999</v>
      </c>
      <c r="W63" s="36">
        <f>SUMIFS(СВЦЭМ!$C$34:$C$777,СВЦЭМ!$A$34:$A$777,$A63,СВЦЭМ!$B$34:$B$777,W$47)+'СЕТ СН'!$G$9+СВЦЭМ!$D$10+'СЕТ СН'!$G$6-'СЕТ СН'!$G$19</f>
        <v>1306.40805447</v>
      </c>
      <c r="X63" s="36">
        <f>SUMIFS(СВЦЭМ!$C$34:$C$777,СВЦЭМ!$A$34:$A$777,$A63,СВЦЭМ!$B$34:$B$777,X$47)+'СЕТ СН'!$G$9+СВЦЭМ!$D$10+'СЕТ СН'!$G$6-'СЕТ СН'!$G$19</f>
        <v>1314.7326146199998</v>
      </c>
      <c r="Y63" s="36">
        <f>SUMIFS(СВЦЭМ!$C$34:$C$777,СВЦЭМ!$A$34:$A$777,$A63,СВЦЭМ!$B$34:$B$777,Y$47)+'СЕТ СН'!$G$9+СВЦЭМ!$D$10+'СЕТ СН'!$G$6-'СЕТ СН'!$G$19</f>
        <v>1410.8328866700001</v>
      </c>
    </row>
    <row r="64" spans="1:25" ht="15.75" x14ac:dyDescent="0.2">
      <c r="A64" s="35">
        <f t="shared" si="1"/>
        <v>43421</v>
      </c>
      <c r="B64" s="36">
        <f>SUMIFS(СВЦЭМ!$C$34:$C$777,СВЦЭМ!$A$34:$A$777,$A64,СВЦЭМ!$B$34:$B$777,B$47)+'СЕТ СН'!$G$9+СВЦЭМ!$D$10+'СЕТ СН'!$G$6-'СЕТ СН'!$G$19</f>
        <v>1454.23230003</v>
      </c>
      <c r="C64" s="36">
        <f>SUMIFS(СВЦЭМ!$C$34:$C$777,СВЦЭМ!$A$34:$A$777,$A64,СВЦЭМ!$B$34:$B$777,C$47)+'СЕТ СН'!$G$9+СВЦЭМ!$D$10+'СЕТ СН'!$G$6-'СЕТ СН'!$G$19</f>
        <v>1526.91442695</v>
      </c>
      <c r="D64" s="36">
        <f>SUMIFS(СВЦЭМ!$C$34:$C$777,СВЦЭМ!$A$34:$A$777,$A64,СВЦЭМ!$B$34:$B$777,D$47)+'СЕТ СН'!$G$9+СВЦЭМ!$D$10+'СЕТ СН'!$G$6-'СЕТ СН'!$G$19</f>
        <v>1577.2148433500001</v>
      </c>
      <c r="E64" s="36">
        <f>SUMIFS(СВЦЭМ!$C$34:$C$777,СВЦЭМ!$A$34:$A$777,$A64,СВЦЭМ!$B$34:$B$777,E$47)+'СЕТ СН'!$G$9+СВЦЭМ!$D$10+'СЕТ СН'!$G$6-'СЕТ СН'!$G$19</f>
        <v>1573.2436859200002</v>
      </c>
      <c r="F64" s="36">
        <f>SUMIFS(СВЦЭМ!$C$34:$C$777,СВЦЭМ!$A$34:$A$777,$A64,СВЦЭМ!$B$34:$B$777,F$47)+'СЕТ СН'!$G$9+СВЦЭМ!$D$10+'СЕТ СН'!$G$6-'СЕТ СН'!$G$19</f>
        <v>1571.3847437000002</v>
      </c>
      <c r="G64" s="36">
        <f>SUMIFS(СВЦЭМ!$C$34:$C$777,СВЦЭМ!$A$34:$A$777,$A64,СВЦЭМ!$B$34:$B$777,G$47)+'СЕТ СН'!$G$9+СВЦЭМ!$D$10+'СЕТ СН'!$G$6-'СЕТ СН'!$G$19</f>
        <v>1565.16930813</v>
      </c>
      <c r="H64" s="36">
        <f>SUMIFS(СВЦЭМ!$C$34:$C$777,СВЦЭМ!$A$34:$A$777,$A64,СВЦЭМ!$B$34:$B$777,H$47)+'СЕТ СН'!$G$9+СВЦЭМ!$D$10+'СЕТ СН'!$G$6-'СЕТ СН'!$G$19</f>
        <v>1540.22270297</v>
      </c>
      <c r="I64" s="36">
        <f>SUMIFS(СВЦЭМ!$C$34:$C$777,СВЦЭМ!$A$34:$A$777,$A64,СВЦЭМ!$B$34:$B$777,I$47)+'СЕТ СН'!$G$9+СВЦЭМ!$D$10+'СЕТ СН'!$G$6-'СЕТ СН'!$G$19</f>
        <v>1505.33250589</v>
      </c>
      <c r="J64" s="36">
        <f>SUMIFS(СВЦЭМ!$C$34:$C$777,СВЦЭМ!$A$34:$A$777,$A64,СВЦЭМ!$B$34:$B$777,J$47)+'СЕТ СН'!$G$9+СВЦЭМ!$D$10+'СЕТ СН'!$G$6-'СЕТ СН'!$G$19</f>
        <v>1472.1622848900001</v>
      </c>
      <c r="K64" s="36">
        <f>SUMIFS(СВЦЭМ!$C$34:$C$777,СВЦЭМ!$A$34:$A$777,$A64,СВЦЭМ!$B$34:$B$777,K$47)+'СЕТ СН'!$G$9+СВЦЭМ!$D$10+'СЕТ СН'!$G$6-'СЕТ СН'!$G$19</f>
        <v>1449.2282889800001</v>
      </c>
      <c r="L64" s="36">
        <f>SUMIFS(СВЦЭМ!$C$34:$C$777,СВЦЭМ!$A$34:$A$777,$A64,СВЦЭМ!$B$34:$B$777,L$47)+'СЕТ СН'!$G$9+СВЦЭМ!$D$10+'СЕТ СН'!$G$6-'СЕТ СН'!$G$19</f>
        <v>1454.9650910800001</v>
      </c>
      <c r="M64" s="36">
        <f>SUMIFS(СВЦЭМ!$C$34:$C$777,СВЦЭМ!$A$34:$A$777,$A64,СВЦЭМ!$B$34:$B$777,M$47)+'СЕТ СН'!$G$9+СВЦЭМ!$D$10+'СЕТ СН'!$G$6-'СЕТ СН'!$G$19</f>
        <v>1455.95244303</v>
      </c>
      <c r="N64" s="36">
        <f>SUMIFS(СВЦЭМ!$C$34:$C$777,СВЦЭМ!$A$34:$A$777,$A64,СВЦЭМ!$B$34:$B$777,N$47)+'СЕТ СН'!$G$9+СВЦЭМ!$D$10+'СЕТ СН'!$G$6-'СЕТ СН'!$G$19</f>
        <v>1423.57965896</v>
      </c>
      <c r="O64" s="36">
        <f>SUMIFS(СВЦЭМ!$C$34:$C$777,СВЦЭМ!$A$34:$A$777,$A64,СВЦЭМ!$B$34:$B$777,O$47)+'СЕТ СН'!$G$9+СВЦЭМ!$D$10+'СЕТ СН'!$G$6-'СЕТ СН'!$G$19</f>
        <v>1375.3851607000001</v>
      </c>
      <c r="P64" s="36">
        <f>SUMIFS(СВЦЭМ!$C$34:$C$777,СВЦЭМ!$A$34:$A$777,$A64,СВЦЭМ!$B$34:$B$777,P$47)+'СЕТ СН'!$G$9+СВЦЭМ!$D$10+'СЕТ СН'!$G$6-'СЕТ СН'!$G$19</f>
        <v>1296.96498075</v>
      </c>
      <c r="Q64" s="36">
        <f>SUMIFS(СВЦЭМ!$C$34:$C$777,СВЦЭМ!$A$34:$A$777,$A64,СВЦЭМ!$B$34:$B$777,Q$47)+'СЕТ СН'!$G$9+СВЦЭМ!$D$10+'СЕТ СН'!$G$6-'СЕТ СН'!$G$19</f>
        <v>1282.5139804999999</v>
      </c>
      <c r="R64" s="36">
        <f>SUMIFS(СВЦЭМ!$C$34:$C$777,СВЦЭМ!$A$34:$A$777,$A64,СВЦЭМ!$B$34:$B$777,R$47)+'СЕТ СН'!$G$9+СВЦЭМ!$D$10+'СЕТ СН'!$G$6-'СЕТ СН'!$G$19</f>
        <v>1282.1058047799997</v>
      </c>
      <c r="S64" s="36">
        <f>SUMIFS(СВЦЭМ!$C$34:$C$777,СВЦЭМ!$A$34:$A$777,$A64,СВЦЭМ!$B$34:$B$777,S$47)+'СЕТ СН'!$G$9+СВЦЭМ!$D$10+'СЕТ СН'!$G$6-'СЕТ СН'!$G$19</f>
        <v>1246.7801728099998</v>
      </c>
      <c r="T64" s="36">
        <f>SUMIFS(СВЦЭМ!$C$34:$C$777,СВЦЭМ!$A$34:$A$777,$A64,СВЦЭМ!$B$34:$B$777,T$47)+'СЕТ СН'!$G$9+СВЦЭМ!$D$10+'СЕТ СН'!$G$6-'СЕТ СН'!$G$19</f>
        <v>1217.92033214</v>
      </c>
      <c r="U64" s="36">
        <f>SUMIFS(СВЦЭМ!$C$34:$C$777,СВЦЭМ!$A$34:$A$777,$A64,СВЦЭМ!$B$34:$B$777,U$47)+'СЕТ СН'!$G$9+СВЦЭМ!$D$10+'СЕТ СН'!$G$6-'СЕТ СН'!$G$19</f>
        <v>1208.9897795299999</v>
      </c>
      <c r="V64" s="36">
        <f>SUMIFS(СВЦЭМ!$C$34:$C$777,СВЦЭМ!$A$34:$A$777,$A64,СВЦЭМ!$B$34:$B$777,V$47)+'СЕТ СН'!$G$9+СВЦЭМ!$D$10+'СЕТ СН'!$G$6-'СЕТ СН'!$G$19</f>
        <v>1234.7338696399997</v>
      </c>
      <c r="W64" s="36">
        <f>SUMIFS(СВЦЭМ!$C$34:$C$777,СВЦЭМ!$A$34:$A$777,$A64,СВЦЭМ!$B$34:$B$777,W$47)+'СЕТ СН'!$G$9+СВЦЭМ!$D$10+'СЕТ СН'!$G$6-'СЕТ СН'!$G$19</f>
        <v>1247.1433651799998</v>
      </c>
      <c r="X64" s="36">
        <f>SUMIFS(СВЦЭМ!$C$34:$C$777,СВЦЭМ!$A$34:$A$777,$A64,СВЦЭМ!$B$34:$B$777,X$47)+'СЕТ СН'!$G$9+СВЦЭМ!$D$10+'СЕТ СН'!$G$6-'СЕТ СН'!$G$19</f>
        <v>1275.7973244999998</v>
      </c>
      <c r="Y64" s="36">
        <f>SUMIFS(СВЦЭМ!$C$34:$C$777,СВЦЭМ!$A$34:$A$777,$A64,СВЦЭМ!$B$34:$B$777,Y$47)+'СЕТ СН'!$G$9+СВЦЭМ!$D$10+'СЕТ СН'!$G$6-'СЕТ СН'!$G$19</f>
        <v>1363.2154048699999</v>
      </c>
    </row>
    <row r="65" spans="1:27" ht="15.75" x14ac:dyDescent="0.2">
      <c r="A65" s="35">
        <f t="shared" si="1"/>
        <v>43422</v>
      </c>
      <c r="B65" s="36">
        <f>SUMIFS(СВЦЭМ!$C$34:$C$777,СВЦЭМ!$A$34:$A$777,$A65,СВЦЭМ!$B$34:$B$777,B$47)+'СЕТ СН'!$G$9+СВЦЭМ!$D$10+'СЕТ СН'!$G$6-'СЕТ СН'!$G$19</f>
        <v>1477.72446304</v>
      </c>
      <c r="C65" s="36">
        <f>SUMIFS(СВЦЭМ!$C$34:$C$777,СВЦЭМ!$A$34:$A$777,$A65,СВЦЭМ!$B$34:$B$777,C$47)+'СЕТ СН'!$G$9+СВЦЭМ!$D$10+'СЕТ СН'!$G$6-'СЕТ СН'!$G$19</f>
        <v>1549.23709532</v>
      </c>
      <c r="D65" s="36">
        <f>SUMIFS(СВЦЭМ!$C$34:$C$777,СВЦЭМ!$A$34:$A$777,$A65,СВЦЭМ!$B$34:$B$777,D$47)+'СЕТ СН'!$G$9+СВЦЭМ!$D$10+'СЕТ СН'!$G$6-'СЕТ СН'!$G$19</f>
        <v>1612.8316740700002</v>
      </c>
      <c r="E65" s="36">
        <f>SUMIFS(СВЦЭМ!$C$34:$C$777,СВЦЭМ!$A$34:$A$777,$A65,СВЦЭМ!$B$34:$B$777,E$47)+'СЕТ СН'!$G$9+СВЦЭМ!$D$10+'СЕТ СН'!$G$6-'СЕТ СН'!$G$19</f>
        <v>1608.3078189100002</v>
      </c>
      <c r="F65" s="36">
        <f>SUMIFS(СВЦЭМ!$C$34:$C$777,СВЦЭМ!$A$34:$A$777,$A65,СВЦЭМ!$B$34:$B$777,F$47)+'СЕТ СН'!$G$9+СВЦЭМ!$D$10+'СЕТ СН'!$G$6-'СЕТ СН'!$G$19</f>
        <v>1605.3776061500002</v>
      </c>
      <c r="G65" s="36">
        <f>SUMIFS(СВЦЭМ!$C$34:$C$777,СВЦЭМ!$A$34:$A$777,$A65,СВЦЭМ!$B$34:$B$777,G$47)+'СЕТ СН'!$G$9+СВЦЭМ!$D$10+'СЕТ СН'!$G$6-'СЕТ СН'!$G$19</f>
        <v>1600.9397254400001</v>
      </c>
      <c r="H65" s="36">
        <f>SUMIFS(СВЦЭМ!$C$34:$C$777,СВЦЭМ!$A$34:$A$777,$A65,СВЦЭМ!$B$34:$B$777,H$47)+'СЕТ СН'!$G$9+СВЦЭМ!$D$10+'СЕТ СН'!$G$6-'СЕТ СН'!$G$19</f>
        <v>1606.6368729300002</v>
      </c>
      <c r="I65" s="36">
        <f>SUMIFS(СВЦЭМ!$C$34:$C$777,СВЦЭМ!$A$34:$A$777,$A65,СВЦЭМ!$B$34:$B$777,I$47)+'СЕТ СН'!$G$9+СВЦЭМ!$D$10+'СЕТ СН'!$G$6-'СЕТ СН'!$G$19</f>
        <v>1591.5011189000002</v>
      </c>
      <c r="J65" s="36">
        <f>SUMIFS(СВЦЭМ!$C$34:$C$777,СВЦЭМ!$A$34:$A$777,$A65,СВЦЭМ!$B$34:$B$777,J$47)+'СЕТ СН'!$G$9+СВЦЭМ!$D$10+'СЕТ СН'!$G$6-'СЕТ СН'!$G$19</f>
        <v>1531.0147556000002</v>
      </c>
      <c r="K65" s="36">
        <f>SUMIFS(СВЦЭМ!$C$34:$C$777,СВЦЭМ!$A$34:$A$777,$A65,СВЦЭМ!$B$34:$B$777,K$47)+'СЕТ СН'!$G$9+СВЦЭМ!$D$10+'СЕТ СН'!$G$6-'СЕТ СН'!$G$19</f>
        <v>1498.9311177</v>
      </c>
      <c r="L65" s="36">
        <f>SUMIFS(СВЦЭМ!$C$34:$C$777,СВЦЭМ!$A$34:$A$777,$A65,СВЦЭМ!$B$34:$B$777,L$47)+'СЕТ СН'!$G$9+СВЦЭМ!$D$10+'СЕТ СН'!$G$6-'СЕТ СН'!$G$19</f>
        <v>1480.5942640000001</v>
      </c>
      <c r="M65" s="36">
        <f>SUMIFS(СВЦЭМ!$C$34:$C$777,СВЦЭМ!$A$34:$A$777,$A65,СВЦЭМ!$B$34:$B$777,M$47)+'СЕТ СН'!$G$9+СВЦЭМ!$D$10+'СЕТ СН'!$G$6-'СЕТ СН'!$G$19</f>
        <v>1470.6152319400001</v>
      </c>
      <c r="N65" s="36">
        <f>SUMIFS(СВЦЭМ!$C$34:$C$777,СВЦЭМ!$A$34:$A$777,$A65,СВЦЭМ!$B$34:$B$777,N$47)+'СЕТ СН'!$G$9+СВЦЭМ!$D$10+'СЕТ СН'!$G$6-'СЕТ СН'!$G$19</f>
        <v>1431.1660256800001</v>
      </c>
      <c r="O65" s="36">
        <f>SUMIFS(СВЦЭМ!$C$34:$C$777,СВЦЭМ!$A$34:$A$777,$A65,СВЦЭМ!$B$34:$B$777,O$47)+'СЕТ СН'!$G$9+СВЦЭМ!$D$10+'СЕТ СН'!$G$6-'СЕТ СН'!$G$19</f>
        <v>1370.79153116</v>
      </c>
      <c r="P65" s="36">
        <f>SUMIFS(СВЦЭМ!$C$34:$C$777,СВЦЭМ!$A$34:$A$777,$A65,СВЦЭМ!$B$34:$B$777,P$47)+'СЕТ СН'!$G$9+СВЦЭМ!$D$10+'СЕТ СН'!$G$6-'СЕТ СН'!$G$19</f>
        <v>1300.7247876399997</v>
      </c>
      <c r="Q65" s="36">
        <f>SUMIFS(СВЦЭМ!$C$34:$C$777,СВЦЭМ!$A$34:$A$777,$A65,СВЦЭМ!$B$34:$B$777,Q$47)+'СЕТ СН'!$G$9+СВЦЭМ!$D$10+'СЕТ СН'!$G$6-'СЕТ СН'!$G$19</f>
        <v>1288.49169661</v>
      </c>
      <c r="R65" s="36">
        <f>SUMIFS(СВЦЭМ!$C$34:$C$777,СВЦЭМ!$A$34:$A$777,$A65,СВЦЭМ!$B$34:$B$777,R$47)+'СЕТ СН'!$G$9+СВЦЭМ!$D$10+'СЕТ СН'!$G$6-'СЕТ СН'!$G$19</f>
        <v>1286.4013622100001</v>
      </c>
      <c r="S65" s="36">
        <f>SUMIFS(СВЦЭМ!$C$34:$C$777,СВЦЭМ!$A$34:$A$777,$A65,СВЦЭМ!$B$34:$B$777,S$47)+'СЕТ СН'!$G$9+СВЦЭМ!$D$10+'СЕТ СН'!$G$6-'СЕТ СН'!$G$19</f>
        <v>1245.1315392900001</v>
      </c>
      <c r="T65" s="36">
        <f>SUMIFS(СВЦЭМ!$C$34:$C$777,СВЦЭМ!$A$34:$A$777,$A65,СВЦЭМ!$B$34:$B$777,T$47)+'СЕТ СН'!$G$9+СВЦЭМ!$D$10+'СЕТ СН'!$G$6-'СЕТ СН'!$G$19</f>
        <v>1216.4707440299999</v>
      </c>
      <c r="U65" s="36">
        <f>SUMIFS(СВЦЭМ!$C$34:$C$777,СВЦЭМ!$A$34:$A$777,$A65,СВЦЭМ!$B$34:$B$777,U$47)+'СЕТ СН'!$G$9+СВЦЭМ!$D$10+'СЕТ СН'!$G$6-'СЕТ СН'!$G$19</f>
        <v>1216.7923399199999</v>
      </c>
      <c r="V65" s="36">
        <f>SUMIFS(СВЦЭМ!$C$34:$C$777,СВЦЭМ!$A$34:$A$777,$A65,СВЦЭМ!$B$34:$B$777,V$47)+'СЕТ СН'!$G$9+СВЦЭМ!$D$10+'СЕТ СН'!$G$6-'СЕТ СН'!$G$19</f>
        <v>1238.2672783499997</v>
      </c>
      <c r="W65" s="36">
        <f>SUMIFS(СВЦЭМ!$C$34:$C$777,СВЦЭМ!$A$34:$A$777,$A65,СВЦЭМ!$B$34:$B$777,W$47)+'СЕТ СН'!$G$9+СВЦЭМ!$D$10+'СЕТ СН'!$G$6-'СЕТ СН'!$G$19</f>
        <v>1257.7182337599997</v>
      </c>
      <c r="X65" s="36">
        <f>SUMIFS(СВЦЭМ!$C$34:$C$777,СВЦЭМ!$A$34:$A$777,$A65,СВЦЭМ!$B$34:$B$777,X$47)+'СЕТ СН'!$G$9+СВЦЭМ!$D$10+'СЕТ СН'!$G$6-'СЕТ СН'!$G$19</f>
        <v>1285.3323161399999</v>
      </c>
      <c r="Y65" s="36">
        <f>SUMIFS(СВЦЭМ!$C$34:$C$777,СВЦЭМ!$A$34:$A$777,$A65,СВЦЭМ!$B$34:$B$777,Y$47)+'СЕТ СН'!$G$9+СВЦЭМ!$D$10+'СЕТ СН'!$G$6-'СЕТ СН'!$G$19</f>
        <v>1398.5401599700001</v>
      </c>
    </row>
    <row r="66" spans="1:27" ht="15.75" x14ac:dyDescent="0.2">
      <c r="A66" s="35">
        <f t="shared" si="1"/>
        <v>43423</v>
      </c>
      <c r="B66" s="36">
        <f>SUMIFS(СВЦЭМ!$C$34:$C$777,СВЦЭМ!$A$34:$A$777,$A66,СВЦЭМ!$B$34:$B$777,B$47)+'СЕТ СН'!$G$9+СВЦЭМ!$D$10+'СЕТ СН'!$G$6-'СЕТ СН'!$G$19</f>
        <v>1454.01984094</v>
      </c>
      <c r="C66" s="36">
        <f>SUMIFS(СВЦЭМ!$C$34:$C$777,СВЦЭМ!$A$34:$A$777,$A66,СВЦЭМ!$B$34:$B$777,C$47)+'СЕТ СН'!$G$9+СВЦЭМ!$D$10+'СЕТ СН'!$G$6-'СЕТ СН'!$G$19</f>
        <v>1495.4015974900001</v>
      </c>
      <c r="D66" s="36">
        <f>SUMIFS(СВЦЭМ!$C$34:$C$777,СВЦЭМ!$A$34:$A$777,$A66,СВЦЭМ!$B$34:$B$777,D$47)+'СЕТ СН'!$G$9+СВЦЭМ!$D$10+'СЕТ СН'!$G$6-'СЕТ СН'!$G$19</f>
        <v>1582.2830375200001</v>
      </c>
      <c r="E66" s="36">
        <f>SUMIFS(СВЦЭМ!$C$34:$C$777,СВЦЭМ!$A$34:$A$777,$A66,СВЦЭМ!$B$34:$B$777,E$47)+'СЕТ СН'!$G$9+СВЦЭМ!$D$10+'СЕТ СН'!$G$6-'СЕТ СН'!$G$19</f>
        <v>1585.7110201400001</v>
      </c>
      <c r="F66" s="36">
        <f>SUMIFS(СВЦЭМ!$C$34:$C$777,СВЦЭМ!$A$34:$A$777,$A66,СВЦЭМ!$B$34:$B$777,F$47)+'СЕТ СН'!$G$9+СВЦЭМ!$D$10+'СЕТ СН'!$G$6-'СЕТ СН'!$G$19</f>
        <v>1585.9671174700002</v>
      </c>
      <c r="G66" s="36">
        <f>SUMIFS(СВЦЭМ!$C$34:$C$777,СВЦЭМ!$A$34:$A$777,$A66,СВЦЭМ!$B$34:$B$777,G$47)+'СЕТ СН'!$G$9+СВЦЭМ!$D$10+'СЕТ СН'!$G$6-'СЕТ СН'!$G$19</f>
        <v>1595.37497519</v>
      </c>
      <c r="H66" s="36">
        <f>SUMIFS(СВЦЭМ!$C$34:$C$777,СВЦЭМ!$A$34:$A$777,$A66,СВЦЭМ!$B$34:$B$777,H$47)+'СЕТ СН'!$G$9+СВЦЭМ!$D$10+'СЕТ СН'!$G$6-'СЕТ СН'!$G$19</f>
        <v>1572.3250578500001</v>
      </c>
      <c r="I66" s="36">
        <f>SUMIFS(СВЦЭМ!$C$34:$C$777,СВЦЭМ!$A$34:$A$777,$A66,СВЦЭМ!$B$34:$B$777,I$47)+'СЕТ СН'!$G$9+СВЦЭМ!$D$10+'СЕТ СН'!$G$6-'СЕТ СН'!$G$19</f>
        <v>1536.4075553300002</v>
      </c>
      <c r="J66" s="36">
        <f>SUMIFS(СВЦЭМ!$C$34:$C$777,СВЦЭМ!$A$34:$A$777,$A66,СВЦЭМ!$B$34:$B$777,J$47)+'СЕТ СН'!$G$9+СВЦЭМ!$D$10+'СЕТ СН'!$G$6-'СЕТ СН'!$G$19</f>
        <v>1508.8009434200001</v>
      </c>
      <c r="K66" s="36">
        <f>SUMIFS(СВЦЭМ!$C$34:$C$777,СВЦЭМ!$A$34:$A$777,$A66,СВЦЭМ!$B$34:$B$777,K$47)+'СЕТ СН'!$G$9+СВЦЭМ!$D$10+'СЕТ СН'!$G$6-'СЕТ СН'!$G$19</f>
        <v>1485.9742527600001</v>
      </c>
      <c r="L66" s="36">
        <f>SUMIFS(СВЦЭМ!$C$34:$C$777,СВЦЭМ!$A$34:$A$777,$A66,СВЦЭМ!$B$34:$B$777,L$47)+'СЕТ СН'!$G$9+СВЦЭМ!$D$10+'СЕТ СН'!$G$6-'СЕТ СН'!$G$19</f>
        <v>1488.4806916300001</v>
      </c>
      <c r="M66" s="36">
        <f>SUMIFS(СВЦЭМ!$C$34:$C$777,СВЦЭМ!$A$34:$A$777,$A66,СВЦЭМ!$B$34:$B$777,M$47)+'СЕТ СН'!$G$9+СВЦЭМ!$D$10+'СЕТ СН'!$G$6-'СЕТ СН'!$G$19</f>
        <v>1488.2796663199999</v>
      </c>
      <c r="N66" s="36">
        <f>SUMIFS(СВЦЭМ!$C$34:$C$777,СВЦЭМ!$A$34:$A$777,$A66,СВЦЭМ!$B$34:$B$777,N$47)+'СЕТ СН'!$G$9+СВЦЭМ!$D$10+'СЕТ СН'!$G$6-'СЕТ СН'!$G$19</f>
        <v>1464.5389199200001</v>
      </c>
      <c r="O66" s="36">
        <f>SUMIFS(СВЦЭМ!$C$34:$C$777,СВЦЭМ!$A$34:$A$777,$A66,СВЦЭМ!$B$34:$B$777,O$47)+'СЕТ СН'!$G$9+СВЦЭМ!$D$10+'СЕТ СН'!$G$6-'СЕТ СН'!$G$19</f>
        <v>1390.35116472</v>
      </c>
      <c r="P66" s="36">
        <f>SUMIFS(СВЦЭМ!$C$34:$C$777,СВЦЭМ!$A$34:$A$777,$A66,СВЦЭМ!$B$34:$B$777,P$47)+'СЕТ СН'!$G$9+СВЦЭМ!$D$10+'СЕТ СН'!$G$6-'СЕТ СН'!$G$19</f>
        <v>1321.9575545299999</v>
      </c>
      <c r="Q66" s="36">
        <f>SUMIFS(СВЦЭМ!$C$34:$C$777,СВЦЭМ!$A$34:$A$777,$A66,СВЦЭМ!$B$34:$B$777,Q$47)+'СЕТ СН'!$G$9+СВЦЭМ!$D$10+'СЕТ СН'!$G$6-'СЕТ СН'!$G$19</f>
        <v>1319.6641469900001</v>
      </c>
      <c r="R66" s="36">
        <f>SUMIFS(СВЦЭМ!$C$34:$C$777,СВЦЭМ!$A$34:$A$777,$A66,СВЦЭМ!$B$34:$B$777,R$47)+'СЕТ СН'!$G$9+СВЦЭМ!$D$10+'СЕТ СН'!$G$6-'СЕТ СН'!$G$19</f>
        <v>1335.4367934900001</v>
      </c>
      <c r="S66" s="36">
        <f>SUMIFS(СВЦЭМ!$C$34:$C$777,СВЦЭМ!$A$34:$A$777,$A66,СВЦЭМ!$B$34:$B$777,S$47)+'СЕТ СН'!$G$9+СВЦЭМ!$D$10+'СЕТ СН'!$G$6-'СЕТ СН'!$G$19</f>
        <v>1305.1604418399997</v>
      </c>
      <c r="T66" s="36">
        <f>SUMIFS(СВЦЭМ!$C$34:$C$777,СВЦЭМ!$A$34:$A$777,$A66,СВЦЭМ!$B$34:$B$777,T$47)+'СЕТ СН'!$G$9+СВЦЭМ!$D$10+'СЕТ СН'!$G$6-'СЕТ СН'!$G$19</f>
        <v>1295.3367552099999</v>
      </c>
      <c r="U66" s="36">
        <f>SUMIFS(СВЦЭМ!$C$34:$C$777,СВЦЭМ!$A$34:$A$777,$A66,СВЦЭМ!$B$34:$B$777,U$47)+'СЕТ СН'!$G$9+СВЦЭМ!$D$10+'СЕТ СН'!$G$6-'СЕТ СН'!$G$19</f>
        <v>1281.5944107400001</v>
      </c>
      <c r="V66" s="36">
        <f>SUMIFS(СВЦЭМ!$C$34:$C$777,СВЦЭМ!$A$34:$A$777,$A66,СВЦЭМ!$B$34:$B$777,V$47)+'СЕТ СН'!$G$9+СВЦЭМ!$D$10+'СЕТ СН'!$G$6-'СЕТ СН'!$G$19</f>
        <v>1302.8067588999997</v>
      </c>
      <c r="W66" s="36">
        <f>SUMIFS(СВЦЭМ!$C$34:$C$777,СВЦЭМ!$A$34:$A$777,$A66,СВЦЭМ!$B$34:$B$777,W$47)+'СЕТ СН'!$G$9+СВЦЭМ!$D$10+'СЕТ СН'!$G$6-'СЕТ СН'!$G$19</f>
        <v>1321.4809039799998</v>
      </c>
      <c r="X66" s="36">
        <f>SUMIFS(СВЦЭМ!$C$34:$C$777,СВЦЭМ!$A$34:$A$777,$A66,СВЦЭМ!$B$34:$B$777,X$47)+'СЕТ СН'!$G$9+СВЦЭМ!$D$10+'СЕТ СН'!$G$6-'СЕТ СН'!$G$19</f>
        <v>1346.7406139199998</v>
      </c>
      <c r="Y66" s="36">
        <f>SUMIFS(СВЦЭМ!$C$34:$C$777,СВЦЭМ!$A$34:$A$777,$A66,СВЦЭМ!$B$34:$B$777,Y$47)+'СЕТ СН'!$G$9+СВЦЭМ!$D$10+'СЕТ СН'!$G$6-'СЕТ СН'!$G$19</f>
        <v>1433.6930105900001</v>
      </c>
    </row>
    <row r="67" spans="1:27" ht="15.75" x14ac:dyDescent="0.2">
      <c r="A67" s="35">
        <f t="shared" si="1"/>
        <v>43424</v>
      </c>
      <c r="B67" s="36">
        <f>SUMIFS(СВЦЭМ!$C$34:$C$777,СВЦЭМ!$A$34:$A$777,$A67,СВЦЭМ!$B$34:$B$777,B$47)+'СЕТ СН'!$G$9+СВЦЭМ!$D$10+'СЕТ СН'!$G$6-'СЕТ СН'!$G$19</f>
        <v>1431.5638503800001</v>
      </c>
      <c r="C67" s="36">
        <f>SUMIFS(СВЦЭМ!$C$34:$C$777,СВЦЭМ!$A$34:$A$777,$A67,СВЦЭМ!$B$34:$B$777,C$47)+'СЕТ СН'!$G$9+СВЦЭМ!$D$10+'СЕТ СН'!$G$6-'СЕТ СН'!$G$19</f>
        <v>1518.05845632</v>
      </c>
      <c r="D67" s="36">
        <f>SUMIFS(СВЦЭМ!$C$34:$C$777,СВЦЭМ!$A$34:$A$777,$A67,СВЦЭМ!$B$34:$B$777,D$47)+'СЕТ СН'!$G$9+СВЦЭМ!$D$10+'СЕТ СН'!$G$6-'СЕТ СН'!$G$19</f>
        <v>1610.8998212699998</v>
      </c>
      <c r="E67" s="36">
        <f>SUMIFS(СВЦЭМ!$C$34:$C$777,СВЦЭМ!$A$34:$A$777,$A67,СВЦЭМ!$B$34:$B$777,E$47)+'СЕТ СН'!$G$9+СВЦЭМ!$D$10+'СЕТ СН'!$G$6-'СЕТ СН'!$G$19</f>
        <v>1615.4321081400003</v>
      </c>
      <c r="F67" s="36">
        <f>SUMIFS(СВЦЭМ!$C$34:$C$777,СВЦЭМ!$A$34:$A$777,$A67,СВЦЭМ!$B$34:$B$777,F$47)+'СЕТ СН'!$G$9+СВЦЭМ!$D$10+'СЕТ СН'!$G$6-'СЕТ СН'!$G$19</f>
        <v>1613.9521501899999</v>
      </c>
      <c r="G67" s="36">
        <f>SUMIFS(СВЦЭМ!$C$34:$C$777,СВЦЭМ!$A$34:$A$777,$A67,СВЦЭМ!$B$34:$B$777,G$47)+'СЕТ СН'!$G$9+СВЦЭМ!$D$10+'СЕТ СН'!$G$6-'СЕТ СН'!$G$19</f>
        <v>1604.76277738</v>
      </c>
      <c r="H67" s="36">
        <f>SUMIFS(СВЦЭМ!$C$34:$C$777,СВЦЭМ!$A$34:$A$777,$A67,СВЦЭМ!$B$34:$B$777,H$47)+'СЕТ СН'!$G$9+СВЦЭМ!$D$10+'СЕТ СН'!$G$6-'СЕТ СН'!$G$19</f>
        <v>1512.8726654200002</v>
      </c>
      <c r="I67" s="36">
        <f>SUMIFS(СВЦЭМ!$C$34:$C$777,СВЦЭМ!$A$34:$A$777,$A67,СВЦЭМ!$B$34:$B$777,I$47)+'СЕТ СН'!$G$9+СВЦЭМ!$D$10+'СЕТ СН'!$G$6-'СЕТ СН'!$G$19</f>
        <v>1463.61129998</v>
      </c>
      <c r="J67" s="36">
        <f>SUMIFS(СВЦЭМ!$C$34:$C$777,СВЦЭМ!$A$34:$A$777,$A67,СВЦЭМ!$B$34:$B$777,J$47)+'СЕТ СН'!$G$9+СВЦЭМ!$D$10+'СЕТ СН'!$G$6-'СЕТ СН'!$G$19</f>
        <v>1439.6913716900001</v>
      </c>
      <c r="K67" s="36">
        <f>SUMIFS(СВЦЭМ!$C$34:$C$777,СВЦЭМ!$A$34:$A$777,$A67,СВЦЭМ!$B$34:$B$777,K$47)+'СЕТ СН'!$G$9+СВЦЭМ!$D$10+'СЕТ СН'!$G$6-'СЕТ СН'!$G$19</f>
        <v>1426.66378672</v>
      </c>
      <c r="L67" s="36">
        <f>SUMIFS(СВЦЭМ!$C$34:$C$777,СВЦЭМ!$A$34:$A$777,$A67,СВЦЭМ!$B$34:$B$777,L$47)+'СЕТ СН'!$G$9+СВЦЭМ!$D$10+'СЕТ СН'!$G$6-'СЕТ СН'!$G$19</f>
        <v>1433.0572399800001</v>
      </c>
      <c r="M67" s="36">
        <f>SUMIFS(СВЦЭМ!$C$34:$C$777,СВЦЭМ!$A$34:$A$777,$A67,СВЦЭМ!$B$34:$B$777,M$47)+'СЕТ СН'!$G$9+СВЦЭМ!$D$10+'СЕТ СН'!$G$6-'СЕТ СН'!$G$19</f>
        <v>1433.71818349</v>
      </c>
      <c r="N67" s="36">
        <f>SUMIFS(СВЦЭМ!$C$34:$C$777,СВЦЭМ!$A$34:$A$777,$A67,СВЦЭМ!$B$34:$B$777,N$47)+'СЕТ СН'!$G$9+СВЦЭМ!$D$10+'СЕТ СН'!$G$6-'СЕТ СН'!$G$19</f>
        <v>1404.4026257400001</v>
      </c>
      <c r="O67" s="36">
        <f>SUMIFS(СВЦЭМ!$C$34:$C$777,СВЦЭМ!$A$34:$A$777,$A67,СВЦЭМ!$B$34:$B$777,O$47)+'СЕТ СН'!$G$9+СВЦЭМ!$D$10+'СЕТ СН'!$G$6-'СЕТ СН'!$G$19</f>
        <v>1386.2159696200001</v>
      </c>
      <c r="P67" s="36">
        <f>SUMIFS(СВЦЭМ!$C$34:$C$777,СВЦЭМ!$A$34:$A$777,$A67,СВЦЭМ!$B$34:$B$777,P$47)+'СЕТ СН'!$G$9+СВЦЭМ!$D$10+'СЕТ СН'!$G$6-'СЕТ СН'!$G$19</f>
        <v>1296.3892222300001</v>
      </c>
      <c r="Q67" s="36">
        <f>SUMIFS(СВЦЭМ!$C$34:$C$777,СВЦЭМ!$A$34:$A$777,$A67,СВЦЭМ!$B$34:$B$777,Q$47)+'СЕТ СН'!$G$9+СВЦЭМ!$D$10+'СЕТ СН'!$G$6-'СЕТ СН'!$G$19</f>
        <v>1281.63163549</v>
      </c>
      <c r="R67" s="36">
        <f>SUMIFS(СВЦЭМ!$C$34:$C$777,СВЦЭМ!$A$34:$A$777,$A67,СВЦЭМ!$B$34:$B$777,R$47)+'СЕТ СН'!$G$9+СВЦЭМ!$D$10+'СЕТ СН'!$G$6-'СЕТ СН'!$G$19</f>
        <v>1308.5379249600001</v>
      </c>
      <c r="S67" s="36">
        <f>SUMIFS(СВЦЭМ!$C$34:$C$777,СВЦЭМ!$A$34:$A$777,$A67,СВЦЭМ!$B$34:$B$777,S$47)+'СЕТ СН'!$G$9+СВЦЭМ!$D$10+'СЕТ СН'!$G$6-'СЕТ СН'!$G$19</f>
        <v>1281.1527314999998</v>
      </c>
      <c r="T67" s="36">
        <f>SUMIFS(СВЦЭМ!$C$34:$C$777,СВЦЭМ!$A$34:$A$777,$A67,СВЦЭМ!$B$34:$B$777,T$47)+'СЕТ СН'!$G$9+СВЦЭМ!$D$10+'СЕТ СН'!$G$6-'СЕТ СН'!$G$19</f>
        <v>1246.6196975299999</v>
      </c>
      <c r="U67" s="36">
        <f>SUMIFS(СВЦЭМ!$C$34:$C$777,СВЦЭМ!$A$34:$A$777,$A67,СВЦЭМ!$B$34:$B$777,U$47)+'СЕТ СН'!$G$9+СВЦЭМ!$D$10+'СЕТ СН'!$G$6-'СЕТ СН'!$G$19</f>
        <v>1250.6961241599997</v>
      </c>
      <c r="V67" s="36">
        <f>SUMIFS(СВЦЭМ!$C$34:$C$777,СВЦЭМ!$A$34:$A$777,$A67,СВЦЭМ!$B$34:$B$777,V$47)+'СЕТ СН'!$G$9+СВЦЭМ!$D$10+'СЕТ СН'!$G$6-'СЕТ СН'!$G$19</f>
        <v>1266.95378437</v>
      </c>
      <c r="W67" s="36">
        <f>SUMIFS(СВЦЭМ!$C$34:$C$777,СВЦЭМ!$A$34:$A$777,$A67,СВЦЭМ!$B$34:$B$777,W$47)+'СЕТ СН'!$G$9+СВЦЭМ!$D$10+'СЕТ СН'!$G$6-'СЕТ СН'!$G$19</f>
        <v>1270.41359835</v>
      </c>
      <c r="X67" s="36">
        <f>SUMIFS(СВЦЭМ!$C$34:$C$777,СВЦЭМ!$A$34:$A$777,$A67,СВЦЭМ!$B$34:$B$777,X$47)+'СЕТ СН'!$G$9+СВЦЭМ!$D$10+'СЕТ СН'!$G$6-'СЕТ СН'!$G$19</f>
        <v>1280.0229874000001</v>
      </c>
      <c r="Y67" s="36">
        <f>SUMIFS(СВЦЭМ!$C$34:$C$777,СВЦЭМ!$A$34:$A$777,$A67,СВЦЭМ!$B$34:$B$777,Y$47)+'СЕТ СН'!$G$9+СВЦЭМ!$D$10+'СЕТ СН'!$G$6-'СЕТ СН'!$G$19</f>
        <v>1364.9217618399998</v>
      </c>
    </row>
    <row r="68" spans="1:27" ht="15.75" x14ac:dyDescent="0.2">
      <c r="A68" s="35">
        <f t="shared" si="1"/>
        <v>43425</v>
      </c>
      <c r="B68" s="36">
        <f>SUMIFS(СВЦЭМ!$C$34:$C$777,СВЦЭМ!$A$34:$A$777,$A68,СВЦЭМ!$B$34:$B$777,B$47)+'СЕТ СН'!$G$9+СВЦЭМ!$D$10+'СЕТ СН'!$G$6-'СЕТ СН'!$G$19</f>
        <v>1419.4859936800001</v>
      </c>
      <c r="C68" s="36">
        <f>SUMIFS(СВЦЭМ!$C$34:$C$777,СВЦЭМ!$A$34:$A$777,$A68,СВЦЭМ!$B$34:$B$777,C$47)+'СЕТ СН'!$G$9+СВЦЭМ!$D$10+'СЕТ СН'!$G$6-'СЕТ СН'!$G$19</f>
        <v>1501.1843361400001</v>
      </c>
      <c r="D68" s="36">
        <f>SUMIFS(СВЦЭМ!$C$34:$C$777,СВЦЭМ!$A$34:$A$777,$A68,СВЦЭМ!$B$34:$B$777,D$47)+'СЕТ СН'!$G$9+СВЦЭМ!$D$10+'СЕТ СН'!$G$6-'СЕТ СН'!$G$19</f>
        <v>1599.0690036800002</v>
      </c>
      <c r="E68" s="36">
        <f>SUMIFS(СВЦЭМ!$C$34:$C$777,СВЦЭМ!$A$34:$A$777,$A68,СВЦЭМ!$B$34:$B$777,E$47)+'СЕТ СН'!$G$9+СВЦЭМ!$D$10+'СЕТ СН'!$G$6-'СЕТ СН'!$G$19</f>
        <v>1599.36951337</v>
      </c>
      <c r="F68" s="36">
        <f>SUMIFS(СВЦЭМ!$C$34:$C$777,СВЦЭМ!$A$34:$A$777,$A68,СВЦЭМ!$B$34:$B$777,F$47)+'СЕТ СН'!$G$9+СВЦЭМ!$D$10+'СЕТ СН'!$G$6-'СЕТ СН'!$G$19</f>
        <v>1600.95988644</v>
      </c>
      <c r="G68" s="36">
        <f>SUMIFS(СВЦЭМ!$C$34:$C$777,СВЦЭМ!$A$34:$A$777,$A68,СВЦЭМ!$B$34:$B$777,G$47)+'СЕТ СН'!$G$9+СВЦЭМ!$D$10+'СЕТ СН'!$G$6-'СЕТ СН'!$G$19</f>
        <v>1607.7149812799998</v>
      </c>
      <c r="H68" s="36">
        <f>SUMIFS(СВЦЭМ!$C$34:$C$777,СВЦЭМ!$A$34:$A$777,$A68,СВЦЭМ!$B$34:$B$777,H$47)+'СЕТ СН'!$G$9+СВЦЭМ!$D$10+'СЕТ СН'!$G$6-'СЕТ СН'!$G$19</f>
        <v>1571.0541588400001</v>
      </c>
      <c r="I68" s="36">
        <f>SUMIFS(СВЦЭМ!$C$34:$C$777,СВЦЭМ!$A$34:$A$777,$A68,СВЦЭМ!$B$34:$B$777,I$47)+'СЕТ СН'!$G$9+СВЦЭМ!$D$10+'СЕТ СН'!$G$6-'СЕТ СН'!$G$19</f>
        <v>1512.4021567500001</v>
      </c>
      <c r="J68" s="36">
        <f>SUMIFS(СВЦЭМ!$C$34:$C$777,СВЦЭМ!$A$34:$A$777,$A68,СВЦЭМ!$B$34:$B$777,J$47)+'СЕТ СН'!$G$9+СВЦЭМ!$D$10+'СЕТ СН'!$G$6-'СЕТ СН'!$G$19</f>
        <v>1498.60774539</v>
      </c>
      <c r="K68" s="36">
        <f>SUMIFS(СВЦЭМ!$C$34:$C$777,СВЦЭМ!$A$34:$A$777,$A68,СВЦЭМ!$B$34:$B$777,K$47)+'СЕТ СН'!$G$9+СВЦЭМ!$D$10+'СЕТ СН'!$G$6-'СЕТ СН'!$G$19</f>
        <v>1493.79961712</v>
      </c>
      <c r="L68" s="36">
        <f>SUMIFS(СВЦЭМ!$C$34:$C$777,СВЦЭМ!$A$34:$A$777,$A68,СВЦЭМ!$B$34:$B$777,L$47)+'СЕТ СН'!$G$9+СВЦЭМ!$D$10+'СЕТ СН'!$G$6-'СЕТ СН'!$G$19</f>
        <v>1492.69045923</v>
      </c>
      <c r="M68" s="36">
        <f>SUMIFS(СВЦЭМ!$C$34:$C$777,СВЦЭМ!$A$34:$A$777,$A68,СВЦЭМ!$B$34:$B$777,M$47)+'СЕТ СН'!$G$9+СВЦЭМ!$D$10+'СЕТ СН'!$G$6-'СЕТ СН'!$G$19</f>
        <v>1484.1752803700001</v>
      </c>
      <c r="N68" s="36">
        <f>SUMIFS(СВЦЭМ!$C$34:$C$777,СВЦЭМ!$A$34:$A$777,$A68,СВЦЭМ!$B$34:$B$777,N$47)+'СЕТ СН'!$G$9+СВЦЭМ!$D$10+'СЕТ СН'!$G$6-'СЕТ СН'!$G$19</f>
        <v>1442.6875404300001</v>
      </c>
      <c r="O68" s="36">
        <f>SUMIFS(СВЦЭМ!$C$34:$C$777,СВЦЭМ!$A$34:$A$777,$A68,СВЦЭМ!$B$34:$B$777,O$47)+'СЕТ СН'!$G$9+СВЦЭМ!$D$10+'СЕТ СН'!$G$6-'СЕТ СН'!$G$19</f>
        <v>1374.37381233</v>
      </c>
      <c r="P68" s="36">
        <f>SUMIFS(СВЦЭМ!$C$34:$C$777,СВЦЭМ!$A$34:$A$777,$A68,СВЦЭМ!$B$34:$B$777,P$47)+'СЕТ СН'!$G$9+СВЦЭМ!$D$10+'СЕТ СН'!$G$6-'СЕТ СН'!$G$19</f>
        <v>1292.2434262399997</v>
      </c>
      <c r="Q68" s="36">
        <f>SUMIFS(СВЦЭМ!$C$34:$C$777,СВЦЭМ!$A$34:$A$777,$A68,СВЦЭМ!$B$34:$B$777,Q$47)+'СЕТ СН'!$G$9+СВЦЭМ!$D$10+'СЕТ СН'!$G$6-'СЕТ СН'!$G$19</f>
        <v>1271.72749785</v>
      </c>
      <c r="R68" s="36">
        <f>SUMIFS(СВЦЭМ!$C$34:$C$777,СВЦЭМ!$A$34:$A$777,$A68,СВЦЭМ!$B$34:$B$777,R$47)+'СЕТ СН'!$G$9+СВЦЭМ!$D$10+'СЕТ СН'!$G$6-'СЕТ СН'!$G$19</f>
        <v>1284.6075438600001</v>
      </c>
      <c r="S68" s="36">
        <f>SUMIFS(СВЦЭМ!$C$34:$C$777,СВЦЭМ!$A$34:$A$777,$A68,СВЦЭМ!$B$34:$B$777,S$47)+'СЕТ СН'!$G$9+СВЦЭМ!$D$10+'СЕТ СН'!$G$6-'СЕТ СН'!$G$19</f>
        <v>1266.1512899199997</v>
      </c>
      <c r="T68" s="36">
        <f>SUMIFS(СВЦЭМ!$C$34:$C$777,СВЦЭМ!$A$34:$A$777,$A68,СВЦЭМ!$B$34:$B$777,T$47)+'СЕТ СН'!$G$9+СВЦЭМ!$D$10+'СЕТ СН'!$G$6-'СЕТ СН'!$G$19</f>
        <v>1227.2298910899999</v>
      </c>
      <c r="U68" s="36">
        <f>SUMIFS(СВЦЭМ!$C$34:$C$777,СВЦЭМ!$A$34:$A$777,$A68,СВЦЭМ!$B$34:$B$777,U$47)+'СЕТ СН'!$G$9+СВЦЭМ!$D$10+'СЕТ СН'!$G$6-'СЕТ СН'!$G$19</f>
        <v>1228.7827399100001</v>
      </c>
      <c r="V68" s="36">
        <f>SUMIFS(СВЦЭМ!$C$34:$C$777,СВЦЭМ!$A$34:$A$777,$A68,СВЦЭМ!$B$34:$B$777,V$47)+'СЕТ СН'!$G$9+СВЦЭМ!$D$10+'СЕТ СН'!$G$6-'СЕТ СН'!$G$19</f>
        <v>1248.9435757599999</v>
      </c>
      <c r="W68" s="36">
        <f>SUMIFS(СВЦЭМ!$C$34:$C$777,СВЦЭМ!$A$34:$A$777,$A68,СВЦЭМ!$B$34:$B$777,W$47)+'СЕТ СН'!$G$9+СВЦЭМ!$D$10+'СЕТ СН'!$G$6-'СЕТ СН'!$G$19</f>
        <v>1258.9606211999999</v>
      </c>
      <c r="X68" s="36">
        <f>SUMIFS(СВЦЭМ!$C$34:$C$777,СВЦЭМ!$A$34:$A$777,$A68,СВЦЭМ!$B$34:$B$777,X$47)+'СЕТ СН'!$G$9+СВЦЭМ!$D$10+'СЕТ СН'!$G$6-'СЕТ СН'!$G$19</f>
        <v>1281.1921857899997</v>
      </c>
      <c r="Y68" s="36">
        <f>SUMIFS(СВЦЭМ!$C$34:$C$777,СВЦЭМ!$A$34:$A$777,$A68,СВЦЭМ!$B$34:$B$777,Y$47)+'СЕТ СН'!$G$9+СВЦЭМ!$D$10+'СЕТ СН'!$G$6-'СЕТ СН'!$G$19</f>
        <v>1373.4440767699998</v>
      </c>
    </row>
    <row r="69" spans="1:27" ht="15.75" x14ac:dyDescent="0.2">
      <c r="A69" s="35">
        <f t="shared" si="1"/>
        <v>43426</v>
      </c>
      <c r="B69" s="36">
        <f>SUMIFS(СВЦЭМ!$C$34:$C$777,СВЦЭМ!$A$34:$A$777,$A69,СВЦЭМ!$B$34:$B$777,B$47)+'СЕТ СН'!$G$9+СВЦЭМ!$D$10+'СЕТ СН'!$G$6-'СЕТ СН'!$G$19</f>
        <v>1479.1529170599999</v>
      </c>
      <c r="C69" s="36">
        <f>SUMIFS(СВЦЭМ!$C$34:$C$777,СВЦЭМ!$A$34:$A$777,$A69,СВЦЭМ!$B$34:$B$777,C$47)+'СЕТ СН'!$G$9+СВЦЭМ!$D$10+'СЕТ СН'!$G$6-'СЕТ СН'!$G$19</f>
        <v>1574.9155738900001</v>
      </c>
      <c r="D69" s="36">
        <f>SUMIFS(СВЦЭМ!$C$34:$C$777,СВЦЭМ!$A$34:$A$777,$A69,СВЦЭМ!$B$34:$B$777,D$47)+'СЕТ СН'!$G$9+СВЦЭМ!$D$10+'СЕТ СН'!$G$6-'СЕТ СН'!$G$19</f>
        <v>1690.8087760100002</v>
      </c>
      <c r="E69" s="36">
        <f>SUMIFS(СВЦЭМ!$C$34:$C$777,СВЦЭМ!$A$34:$A$777,$A69,СВЦЭМ!$B$34:$B$777,E$47)+'СЕТ СН'!$G$9+СВЦЭМ!$D$10+'СЕТ СН'!$G$6-'СЕТ СН'!$G$19</f>
        <v>1702.26243488</v>
      </c>
      <c r="F69" s="36">
        <f>SUMIFS(СВЦЭМ!$C$34:$C$777,СВЦЭМ!$A$34:$A$777,$A69,СВЦЭМ!$B$34:$B$777,F$47)+'СЕТ СН'!$G$9+СВЦЭМ!$D$10+'СЕТ СН'!$G$6-'СЕТ СН'!$G$19</f>
        <v>1698.64579237</v>
      </c>
      <c r="G69" s="36">
        <f>SUMIFS(СВЦЭМ!$C$34:$C$777,СВЦЭМ!$A$34:$A$777,$A69,СВЦЭМ!$B$34:$B$777,G$47)+'СЕТ СН'!$G$9+СВЦЭМ!$D$10+'СЕТ СН'!$G$6-'СЕТ СН'!$G$19</f>
        <v>1672.6909886800004</v>
      </c>
      <c r="H69" s="36">
        <f>SUMIFS(СВЦЭМ!$C$34:$C$777,СВЦЭМ!$A$34:$A$777,$A69,СВЦЭМ!$B$34:$B$777,H$47)+'СЕТ СН'!$G$9+СВЦЭМ!$D$10+'СЕТ СН'!$G$6-'СЕТ СН'!$G$19</f>
        <v>1581.1664827300001</v>
      </c>
      <c r="I69" s="36">
        <f>SUMIFS(СВЦЭМ!$C$34:$C$777,СВЦЭМ!$A$34:$A$777,$A69,СВЦЭМ!$B$34:$B$777,I$47)+'СЕТ СН'!$G$9+СВЦЭМ!$D$10+'СЕТ СН'!$G$6-'СЕТ СН'!$G$19</f>
        <v>1518.34957366</v>
      </c>
      <c r="J69" s="36">
        <f>SUMIFS(СВЦЭМ!$C$34:$C$777,СВЦЭМ!$A$34:$A$777,$A69,СВЦЭМ!$B$34:$B$777,J$47)+'СЕТ СН'!$G$9+СВЦЭМ!$D$10+'СЕТ СН'!$G$6-'СЕТ СН'!$G$19</f>
        <v>1502.0280919300001</v>
      </c>
      <c r="K69" s="36">
        <f>SUMIFS(СВЦЭМ!$C$34:$C$777,СВЦЭМ!$A$34:$A$777,$A69,СВЦЭМ!$B$34:$B$777,K$47)+'СЕТ СН'!$G$9+СВЦЭМ!$D$10+'СЕТ СН'!$G$6-'СЕТ СН'!$G$19</f>
        <v>1501.5347684999999</v>
      </c>
      <c r="L69" s="36">
        <f>SUMIFS(СВЦЭМ!$C$34:$C$777,СВЦЭМ!$A$34:$A$777,$A69,СВЦЭМ!$B$34:$B$777,L$47)+'СЕТ СН'!$G$9+СВЦЭМ!$D$10+'СЕТ СН'!$G$6-'СЕТ СН'!$G$19</f>
        <v>1526.46443677</v>
      </c>
      <c r="M69" s="36">
        <f>SUMIFS(СВЦЭМ!$C$34:$C$777,СВЦЭМ!$A$34:$A$777,$A69,СВЦЭМ!$B$34:$B$777,M$47)+'СЕТ СН'!$G$9+СВЦЭМ!$D$10+'СЕТ СН'!$G$6-'СЕТ СН'!$G$19</f>
        <v>1509.6660345500002</v>
      </c>
      <c r="N69" s="36">
        <f>SUMIFS(СВЦЭМ!$C$34:$C$777,СВЦЭМ!$A$34:$A$777,$A69,СВЦЭМ!$B$34:$B$777,N$47)+'СЕТ СН'!$G$9+СВЦЭМ!$D$10+'СЕТ СН'!$G$6-'СЕТ СН'!$G$19</f>
        <v>1454.7228019199999</v>
      </c>
      <c r="O69" s="36">
        <f>SUMIFS(СВЦЭМ!$C$34:$C$777,СВЦЭМ!$A$34:$A$777,$A69,СВЦЭМ!$B$34:$B$777,O$47)+'СЕТ СН'!$G$9+СВЦЭМ!$D$10+'СЕТ СН'!$G$6-'СЕТ СН'!$G$19</f>
        <v>1349.57979312</v>
      </c>
      <c r="P69" s="36">
        <f>SUMIFS(СВЦЭМ!$C$34:$C$777,СВЦЭМ!$A$34:$A$777,$A69,СВЦЭМ!$B$34:$B$777,P$47)+'СЕТ СН'!$G$9+СВЦЭМ!$D$10+'СЕТ СН'!$G$6-'СЕТ СН'!$G$19</f>
        <v>1269.1593246699999</v>
      </c>
      <c r="Q69" s="36">
        <f>SUMIFS(СВЦЭМ!$C$34:$C$777,СВЦЭМ!$A$34:$A$777,$A69,СВЦЭМ!$B$34:$B$777,Q$47)+'СЕТ СН'!$G$9+СВЦЭМ!$D$10+'СЕТ СН'!$G$6-'СЕТ СН'!$G$19</f>
        <v>1256.1058369799998</v>
      </c>
      <c r="R69" s="36">
        <f>SUMIFS(СВЦЭМ!$C$34:$C$777,СВЦЭМ!$A$34:$A$777,$A69,СВЦЭМ!$B$34:$B$777,R$47)+'СЕТ СН'!$G$9+СВЦЭМ!$D$10+'СЕТ СН'!$G$6-'СЕТ СН'!$G$19</f>
        <v>1277.9372053100001</v>
      </c>
      <c r="S69" s="36">
        <f>SUMIFS(СВЦЭМ!$C$34:$C$777,СВЦЭМ!$A$34:$A$777,$A69,СВЦЭМ!$B$34:$B$777,S$47)+'СЕТ СН'!$G$9+СВЦЭМ!$D$10+'СЕТ СН'!$G$6-'СЕТ СН'!$G$19</f>
        <v>1254.4520083500001</v>
      </c>
      <c r="T69" s="36">
        <f>SUMIFS(СВЦЭМ!$C$34:$C$777,СВЦЭМ!$A$34:$A$777,$A69,СВЦЭМ!$B$34:$B$777,T$47)+'СЕТ СН'!$G$9+СВЦЭМ!$D$10+'СЕТ СН'!$G$6-'СЕТ СН'!$G$19</f>
        <v>1216.9294816699999</v>
      </c>
      <c r="U69" s="36">
        <f>SUMIFS(СВЦЭМ!$C$34:$C$777,СВЦЭМ!$A$34:$A$777,$A69,СВЦЭМ!$B$34:$B$777,U$47)+'СЕТ СН'!$G$9+СВЦЭМ!$D$10+'СЕТ СН'!$G$6-'СЕТ СН'!$G$19</f>
        <v>1211.5194241300001</v>
      </c>
      <c r="V69" s="36">
        <f>SUMIFS(СВЦЭМ!$C$34:$C$777,СВЦЭМ!$A$34:$A$777,$A69,СВЦЭМ!$B$34:$B$777,V$47)+'СЕТ СН'!$G$9+СВЦЭМ!$D$10+'СЕТ СН'!$G$6-'СЕТ СН'!$G$19</f>
        <v>1226.26666531</v>
      </c>
      <c r="W69" s="36">
        <f>SUMIFS(СВЦЭМ!$C$34:$C$777,СВЦЭМ!$A$34:$A$777,$A69,СВЦЭМ!$B$34:$B$777,W$47)+'СЕТ СН'!$G$9+СВЦЭМ!$D$10+'СЕТ СН'!$G$6-'СЕТ СН'!$G$19</f>
        <v>1235.1931775600001</v>
      </c>
      <c r="X69" s="36">
        <f>SUMIFS(СВЦЭМ!$C$34:$C$777,СВЦЭМ!$A$34:$A$777,$A69,СВЦЭМ!$B$34:$B$777,X$47)+'СЕТ СН'!$G$9+СВЦЭМ!$D$10+'СЕТ СН'!$G$6-'СЕТ СН'!$G$19</f>
        <v>1251.14168763</v>
      </c>
      <c r="Y69" s="36">
        <f>SUMIFS(СВЦЭМ!$C$34:$C$777,СВЦЭМ!$A$34:$A$777,$A69,СВЦЭМ!$B$34:$B$777,Y$47)+'СЕТ СН'!$G$9+СВЦЭМ!$D$10+'СЕТ СН'!$G$6-'СЕТ СН'!$G$19</f>
        <v>1338.3500721599999</v>
      </c>
    </row>
    <row r="70" spans="1:27" ht="15.75" x14ac:dyDescent="0.2">
      <c r="A70" s="35">
        <f t="shared" si="1"/>
        <v>43427</v>
      </c>
      <c r="B70" s="36">
        <f>SUMIFS(СВЦЭМ!$C$34:$C$777,СВЦЭМ!$A$34:$A$777,$A70,СВЦЭМ!$B$34:$B$777,B$47)+'СЕТ СН'!$G$9+СВЦЭМ!$D$10+'СЕТ СН'!$G$6-'СЕТ СН'!$G$19</f>
        <v>1492.3025246899999</v>
      </c>
      <c r="C70" s="36">
        <f>SUMIFS(СВЦЭМ!$C$34:$C$777,СВЦЭМ!$A$34:$A$777,$A70,СВЦЭМ!$B$34:$B$777,C$47)+'СЕТ СН'!$G$9+СВЦЭМ!$D$10+'СЕТ СН'!$G$6-'СЕТ СН'!$G$19</f>
        <v>1547.79877805</v>
      </c>
      <c r="D70" s="36">
        <f>SUMIFS(СВЦЭМ!$C$34:$C$777,СВЦЭМ!$A$34:$A$777,$A70,СВЦЭМ!$B$34:$B$777,D$47)+'СЕТ СН'!$G$9+СВЦЭМ!$D$10+'СЕТ СН'!$G$6-'СЕТ СН'!$G$19</f>
        <v>1589.91058365</v>
      </c>
      <c r="E70" s="36">
        <f>SUMIFS(СВЦЭМ!$C$34:$C$777,СВЦЭМ!$A$34:$A$777,$A70,СВЦЭМ!$B$34:$B$777,E$47)+'СЕТ СН'!$G$9+СВЦЭМ!$D$10+'СЕТ СН'!$G$6-'СЕТ СН'!$G$19</f>
        <v>1594.6728770100001</v>
      </c>
      <c r="F70" s="36">
        <f>SUMIFS(СВЦЭМ!$C$34:$C$777,СВЦЭМ!$A$34:$A$777,$A70,СВЦЭМ!$B$34:$B$777,F$47)+'СЕТ СН'!$G$9+СВЦЭМ!$D$10+'СЕТ СН'!$G$6-'СЕТ СН'!$G$19</f>
        <v>1591.9942879600001</v>
      </c>
      <c r="G70" s="36">
        <f>SUMIFS(СВЦЭМ!$C$34:$C$777,СВЦЭМ!$A$34:$A$777,$A70,СВЦЭМ!$B$34:$B$777,G$47)+'СЕТ СН'!$G$9+СВЦЭМ!$D$10+'СЕТ СН'!$G$6-'СЕТ СН'!$G$19</f>
        <v>1562.51968508</v>
      </c>
      <c r="H70" s="36">
        <f>SUMIFS(СВЦЭМ!$C$34:$C$777,СВЦЭМ!$A$34:$A$777,$A70,СВЦЭМ!$B$34:$B$777,H$47)+'СЕТ СН'!$G$9+СВЦЭМ!$D$10+'СЕТ СН'!$G$6-'СЕТ СН'!$G$19</f>
        <v>1492.5373684400001</v>
      </c>
      <c r="I70" s="36">
        <f>SUMIFS(СВЦЭМ!$C$34:$C$777,СВЦЭМ!$A$34:$A$777,$A70,СВЦЭМ!$B$34:$B$777,I$47)+'СЕТ СН'!$G$9+СВЦЭМ!$D$10+'СЕТ СН'!$G$6-'СЕТ СН'!$G$19</f>
        <v>1433.7940398600001</v>
      </c>
      <c r="J70" s="36">
        <f>SUMIFS(СВЦЭМ!$C$34:$C$777,СВЦЭМ!$A$34:$A$777,$A70,СВЦЭМ!$B$34:$B$777,J$47)+'СЕТ СН'!$G$9+СВЦЭМ!$D$10+'СЕТ СН'!$G$6-'СЕТ СН'!$G$19</f>
        <v>1412.8598856400001</v>
      </c>
      <c r="K70" s="36">
        <f>SUMIFS(СВЦЭМ!$C$34:$C$777,СВЦЭМ!$A$34:$A$777,$A70,СВЦЭМ!$B$34:$B$777,K$47)+'СЕТ СН'!$G$9+СВЦЭМ!$D$10+'СЕТ СН'!$G$6-'СЕТ СН'!$G$19</f>
        <v>1398.21708554</v>
      </c>
      <c r="L70" s="36">
        <f>SUMIFS(СВЦЭМ!$C$34:$C$777,СВЦЭМ!$A$34:$A$777,$A70,СВЦЭМ!$B$34:$B$777,L$47)+'СЕТ СН'!$G$9+СВЦЭМ!$D$10+'СЕТ СН'!$G$6-'СЕТ СН'!$G$19</f>
        <v>1389.4835537599999</v>
      </c>
      <c r="M70" s="36">
        <f>SUMIFS(СВЦЭМ!$C$34:$C$777,СВЦЭМ!$A$34:$A$777,$A70,СВЦЭМ!$B$34:$B$777,M$47)+'СЕТ СН'!$G$9+СВЦЭМ!$D$10+'СЕТ СН'!$G$6-'СЕТ СН'!$G$19</f>
        <v>1393.2806539000001</v>
      </c>
      <c r="N70" s="36">
        <f>SUMIFS(СВЦЭМ!$C$34:$C$777,СВЦЭМ!$A$34:$A$777,$A70,СВЦЭМ!$B$34:$B$777,N$47)+'СЕТ СН'!$G$9+СВЦЭМ!$D$10+'СЕТ СН'!$G$6-'СЕТ СН'!$G$19</f>
        <v>1406.24684804</v>
      </c>
      <c r="O70" s="36">
        <f>SUMIFS(СВЦЭМ!$C$34:$C$777,СВЦЭМ!$A$34:$A$777,$A70,СВЦЭМ!$B$34:$B$777,O$47)+'СЕТ СН'!$G$9+СВЦЭМ!$D$10+'СЕТ СН'!$G$6-'СЕТ СН'!$G$19</f>
        <v>1418.1793095600001</v>
      </c>
      <c r="P70" s="36">
        <f>SUMIFS(СВЦЭМ!$C$34:$C$777,СВЦЭМ!$A$34:$A$777,$A70,СВЦЭМ!$B$34:$B$777,P$47)+'СЕТ СН'!$G$9+СВЦЭМ!$D$10+'СЕТ СН'!$G$6-'СЕТ СН'!$G$19</f>
        <v>1431.1460424700001</v>
      </c>
      <c r="Q70" s="36">
        <f>SUMIFS(СВЦЭМ!$C$34:$C$777,СВЦЭМ!$A$34:$A$777,$A70,СВЦЭМ!$B$34:$B$777,Q$47)+'СЕТ СН'!$G$9+СВЦЭМ!$D$10+'СЕТ СН'!$G$6-'СЕТ СН'!$G$19</f>
        <v>1431.0321950300001</v>
      </c>
      <c r="R70" s="36">
        <f>SUMIFS(СВЦЭМ!$C$34:$C$777,СВЦЭМ!$A$34:$A$777,$A70,СВЦЭМ!$B$34:$B$777,R$47)+'СЕТ СН'!$G$9+СВЦЭМ!$D$10+'СЕТ СН'!$G$6-'СЕТ СН'!$G$19</f>
        <v>1451.1324534</v>
      </c>
      <c r="S70" s="36">
        <f>SUMIFS(СВЦЭМ!$C$34:$C$777,СВЦЭМ!$A$34:$A$777,$A70,СВЦЭМ!$B$34:$B$777,S$47)+'СЕТ СН'!$G$9+СВЦЭМ!$D$10+'СЕТ СН'!$G$6-'СЕТ СН'!$G$19</f>
        <v>1408.6946646599999</v>
      </c>
      <c r="T70" s="36">
        <f>SUMIFS(СВЦЭМ!$C$34:$C$777,СВЦЭМ!$A$34:$A$777,$A70,СВЦЭМ!$B$34:$B$777,T$47)+'СЕТ СН'!$G$9+СВЦЭМ!$D$10+'СЕТ СН'!$G$6-'СЕТ СН'!$G$19</f>
        <v>1367.6949696199999</v>
      </c>
      <c r="U70" s="36">
        <f>SUMIFS(СВЦЭМ!$C$34:$C$777,СВЦЭМ!$A$34:$A$777,$A70,СВЦЭМ!$B$34:$B$777,U$47)+'СЕТ СН'!$G$9+СВЦЭМ!$D$10+'СЕТ СН'!$G$6-'СЕТ СН'!$G$19</f>
        <v>1365.0465936000001</v>
      </c>
      <c r="V70" s="36">
        <f>SUMIFS(СВЦЭМ!$C$34:$C$777,СВЦЭМ!$A$34:$A$777,$A70,СВЦЭМ!$B$34:$B$777,V$47)+'СЕТ СН'!$G$9+СВЦЭМ!$D$10+'СЕТ СН'!$G$6-'СЕТ СН'!$G$19</f>
        <v>1386.3792942600001</v>
      </c>
      <c r="W70" s="36">
        <f>SUMIFS(СВЦЭМ!$C$34:$C$777,СВЦЭМ!$A$34:$A$777,$A70,СВЦЭМ!$B$34:$B$777,W$47)+'СЕТ СН'!$G$9+СВЦЭМ!$D$10+'СЕТ СН'!$G$6-'СЕТ СН'!$G$19</f>
        <v>1393.1287599899999</v>
      </c>
      <c r="X70" s="36">
        <f>SUMIFS(СВЦЭМ!$C$34:$C$777,СВЦЭМ!$A$34:$A$777,$A70,СВЦЭМ!$B$34:$B$777,X$47)+'СЕТ СН'!$G$9+СВЦЭМ!$D$10+'СЕТ СН'!$G$6-'СЕТ СН'!$G$19</f>
        <v>1415.83228764</v>
      </c>
      <c r="Y70" s="36">
        <f>SUMIFS(СВЦЭМ!$C$34:$C$777,СВЦЭМ!$A$34:$A$777,$A70,СВЦЭМ!$B$34:$B$777,Y$47)+'СЕТ СН'!$G$9+СВЦЭМ!$D$10+'СЕТ СН'!$G$6-'СЕТ СН'!$G$19</f>
        <v>1439.0872141500001</v>
      </c>
    </row>
    <row r="71" spans="1:27" ht="15.75" x14ac:dyDescent="0.2">
      <c r="A71" s="35">
        <f t="shared" si="1"/>
        <v>43428</v>
      </c>
      <c r="B71" s="36">
        <f>SUMIFS(СВЦЭМ!$C$34:$C$777,СВЦЭМ!$A$34:$A$777,$A71,СВЦЭМ!$B$34:$B$777,B$47)+'СЕТ СН'!$G$9+СВЦЭМ!$D$10+'СЕТ СН'!$G$6-'СЕТ СН'!$G$19</f>
        <v>1465.7138879300001</v>
      </c>
      <c r="C71" s="36">
        <f>SUMIFS(СВЦЭМ!$C$34:$C$777,СВЦЭМ!$A$34:$A$777,$A71,СВЦЭМ!$B$34:$B$777,C$47)+'СЕТ СН'!$G$9+СВЦЭМ!$D$10+'СЕТ СН'!$G$6-'СЕТ СН'!$G$19</f>
        <v>1462.3472671</v>
      </c>
      <c r="D71" s="36">
        <f>SUMIFS(СВЦЭМ!$C$34:$C$777,СВЦЭМ!$A$34:$A$777,$A71,СВЦЭМ!$B$34:$B$777,D$47)+'СЕТ СН'!$G$9+СВЦЭМ!$D$10+'СЕТ СН'!$G$6-'СЕТ СН'!$G$19</f>
        <v>1459.3906091200001</v>
      </c>
      <c r="E71" s="36">
        <f>SUMIFS(СВЦЭМ!$C$34:$C$777,СВЦЭМ!$A$34:$A$777,$A71,СВЦЭМ!$B$34:$B$777,E$47)+'СЕТ СН'!$G$9+СВЦЭМ!$D$10+'СЕТ СН'!$G$6-'СЕТ СН'!$G$19</f>
        <v>1460.24930829</v>
      </c>
      <c r="F71" s="36">
        <f>SUMIFS(СВЦЭМ!$C$34:$C$777,СВЦЭМ!$A$34:$A$777,$A71,СВЦЭМ!$B$34:$B$777,F$47)+'СЕТ СН'!$G$9+СВЦЭМ!$D$10+'СЕТ СН'!$G$6-'СЕТ СН'!$G$19</f>
        <v>1469.04029438</v>
      </c>
      <c r="G71" s="36">
        <f>SUMIFS(СВЦЭМ!$C$34:$C$777,СВЦЭМ!$A$34:$A$777,$A71,СВЦЭМ!$B$34:$B$777,G$47)+'СЕТ СН'!$G$9+СВЦЭМ!$D$10+'СЕТ СН'!$G$6-'СЕТ СН'!$G$19</f>
        <v>1456.25707644</v>
      </c>
      <c r="H71" s="36">
        <f>SUMIFS(СВЦЭМ!$C$34:$C$777,СВЦЭМ!$A$34:$A$777,$A71,СВЦЭМ!$B$34:$B$777,H$47)+'СЕТ СН'!$G$9+СВЦЭМ!$D$10+'СЕТ СН'!$G$6-'СЕТ СН'!$G$19</f>
        <v>1478.4135909399999</v>
      </c>
      <c r="I71" s="36">
        <f>SUMIFS(СВЦЭМ!$C$34:$C$777,СВЦЭМ!$A$34:$A$777,$A71,СВЦЭМ!$B$34:$B$777,I$47)+'СЕТ СН'!$G$9+СВЦЭМ!$D$10+'СЕТ СН'!$G$6-'СЕТ СН'!$G$19</f>
        <v>1445.06528202</v>
      </c>
      <c r="J71" s="36">
        <f>SUMIFS(СВЦЭМ!$C$34:$C$777,СВЦЭМ!$A$34:$A$777,$A71,СВЦЭМ!$B$34:$B$777,J$47)+'СЕТ СН'!$G$9+СВЦЭМ!$D$10+'СЕТ СН'!$G$6-'СЕТ СН'!$G$19</f>
        <v>1398.6906041</v>
      </c>
      <c r="K71" s="36">
        <f>SUMIFS(СВЦЭМ!$C$34:$C$777,СВЦЭМ!$A$34:$A$777,$A71,СВЦЭМ!$B$34:$B$777,K$47)+'СЕТ СН'!$G$9+СВЦЭМ!$D$10+'СЕТ СН'!$G$6-'СЕТ СН'!$G$19</f>
        <v>1380.61616521</v>
      </c>
      <c r="L71" s="36">
        <f>SUMIFS(СВЦЭМ!$C$34:$C$777,СВЦЭМ!$A$34:$A$777,$A71,СВЦЭМ!$B$34:$B$777,L$47)+'СЕТ СН'!$G$9+СВЦЭМ!$D$10+'СЕТ СН'!$G$6-'СЕТ СН'!$G$19</f>
        <v>1368.2189870899997</v>
      </c>
      <c r="M71" s="36">
        <f>SUMIFS(СВЦЭМ!$C$34:$C$777,СВЦЭМ!$A$34:$A$777,$A71,СВЦЭМ!$B$34:$B$777,M$47)+'СЕТ СН'!$G$9+СВЦЭМ!$D$10+'СЕТ СН'!$G$6-'СЕТ СН'!$G$19</f>
        <v>1382.8366660700001</v>
      </c>
      <c r="N71" s="36">
        <f>SUMIFS(СВЦЭМ!$C$34:$C$777,СВЦЭМ!$A$34:$A$777,$A71,СВЦЭМ!$B$34:$B$777,N$47)+'СЕТ СН'!$G$9+СВЦЭМ!$D$10+'СЕТ СН'!$G$6-'СЕТ СН'!$G$19</f>
        <v>1403.6854741</v>
      </c>
      <c r="O71" s="36">
        <f>SUMIFS(СВЦЭМ!$C$34:$C$777,СВЦЭМ!$A$34:$A$777,$A71,СВЦЭМ!$B$34:$B$777,O$47)+'СЕТ СН'!$G$9+СВЦЭМ!$D$10+'СЕТ СН'!$G$6-'СЕТ СН'!$G$19</f>
        <v>1430.7664702500001</v>
      </c>
      <c r="P71" s="36">
        <f>SUMIFS(СВЦЭМ!$C$34:$C$777,СВЦЭМ!$A$34:$A$777,$A71,СВЦЭМ!$B$34:$B$777,P$47)+'СЕТ СН'!$G$9+СВЦЭМ!$D$10+'СЕТ СН'!$G$6-'СЕТ СН'!$G$19</f>
        <v>1447.44130455</v>
      </c>
      <c r="Q71" s="36">
        <f>SUMIFS(СВЦЭМ!$C$34:$C$777,СВЦЭМ!$A$34:$A$777,$A71,СВЦЭМ!$B$34:$B$777,Q$47)+'СЕТ СН'!$G$9+СВЦЭМ!$D$10+'СЕТ СН'!$G$6-'СЕТ СН'!$G$19</f>
        <v>1452.7289627800001</v>
      </c>
      <c r="R71" s="36">
        <f>SUMIFS(СВЦЭМ!$C$34:$C$777,СВЦЭМ!$A$34:$A$777,$A71,СВЦЭМ!$B$34:$B$777,R$47)+'СЕТ СН'!$G$9+СВЦЭМ!$D$10+'СЕТ СН'!$G$6-'СЕТ СН'!$G$19</f>
        <v>1441.80744293</v>
      </c>
      <c r="S71" s="36">
        <f>SUMIFS(СВЦЭМ!$C$34:$C$777,СВЦЭМ!$A$34:$A$777,$A71,СВЦЭМ!$B$34:$B$777,S$47)+'СЕТ СН'!$G$9+СВЦЭМ!$D$10+'СЕТ СН'!$G$6-'СЕТ СН'!$G$19</f>
        <v>1397.9893016600001</v>
      </c>
      <c r="T71" s="36">
        <f>SUMIFS(СВЦЭМ!$C$34:$C$777,СВЦЭМ!$A$34:$A$777,$A71,СВЦЭМ!$B$34:$B$777,T$47)+'СЕТ СН'!$G$9+СВЦЭМ!$D$10+'СЕТ СН'!$G$6-'СЕТ СН'!$G$19</f>
        <v>1361.3393511499999</v>
      </c>
      <c r="U71" s="36">
        <f>SUMIFS(СВЦЭМ!$C$34:$C$777,СВЦЭМ!$A$34:$A$777,$A71,СВЦЭМ!$B$34:$B$777,U$47)+'СЕТ СН'!$G$9+СВЦЭМ!$D$10+'СЕТ СН'!$G$6-'СЕТ СН'!$G$19</f>
        <v>1361.7814194399998</v>
      </c>
      <c r="V71" s="36">
        <f>SUMIFS(СВЦЭМ!$C$34:$C$777,СВЦЭМ!$A$34:$A$777,$A71,СВЦЭМ!$B$34:$B$777,V$47)+'СЕТ СН'!$G$9+СВЦЭМ!$D$10+'СЕТ СН'!$G$6-'СЕТ СН'!$G$19</f>
        <v>1379.20282223</v>
      </c>
      <c r="W71" s="36">
        <f>SUMIFS(СВЦЭМ!$C$34:$C$777,СВЦЭМ!$A$34:$A$777,$A71,СВЦЭМ!$B$34:$B$777,W$47)+'СЕТ СН'!$G$9+СВЦЭМ!$D$10+'СЕТ СН'!$G$6-'СЕТ СН'!$G$19</f>
        <v>1410.23415318</v>
      </c>
      <c r="X71" s="36">
        <f>SUMIFS(СВЦЭМ!$C$34:$C$777,СВЦЭМ!$A$34:$A$777,$A71,СВЦЭМ!$B$34:$B$777,X$47)+'СЕТ СН'!$G$9+СВЦЭМ!$D$10+'СЕТ СН'!$G$6-'СЕТ СН'!$G$19</f>
        <v>1439.5963310700001</v>
      </c>
      <c r="Y71" s="36">
        <f>SUMIFS(СВЦЭМ!$C$34:$C$777,СВЦЭМ!$A$34:$A$777,$A71,СВЦЭМ!$B$34:$B$777,Y$47)+'СЕТ СН'!$G$9+СВЦЭМ!$D$10+'СЕТ СН'!$G$6-'СЕТ СН'!$G$19</f>
        <v>1464.1166563500001</v>
      </c>
    </row>
    <row r="72" spans="1:27" ht="15.75" x14ac:dyDescent="0.2">
      <c r="A72" s="35">
        <f t="shared" si="1"/>
        <v>43429</v>
      </c>
      <c r="B72" s="36">
        <f>SUMIFS(СВЦЭМ!$C$34:$C$777,СВЦЭМ!$A$34:$A$777,$A72,СВЦЭМ!$B$34:$B$777,B$47)+'СЕТ СН'!$G$9+СВЦЭМ!$D$10+'СЕТ СН'!$G$6-'СЕТ СН'!$G$19</f>
        <v>1480.8231734000001</v>
      </c>
      <c r="C72" s="36">
        <f>SUMIFS(СВЦЭМ!$C$34:$C$777,СВЦЭМ!$A$34:$A$777,$A72,СВЦЭМ!$B$34:$B$777,C$47)+'СЕТ СН'!$G$9+СВЦЭМ!$D$10+'СЕТ СН'!$G$6-'СЕТ СН'!$G$19</f>
        <v>1544.1880788400001</v>
      </c>
      <c r="D72" s="36">
        <f>SUMIFS(СВЦЭМ!$C$34:$C$777,СВЦЭМ!$A$34:$A$777,$A72,СВЦЭМ!$B$34:$B$777,D$47)+'СЕТ СН'!$G$9+СВЦЭМ!$D$10+'СЕТ СН'!$G$6-'СЕТ СН'!$G$19</f>
        <v>1620.8488558200002</v>
      </c>
      <c r="E72" s="36">
        <f>SUMIFS(СВЦЭМ!$C$34:$C$777,СВЦЭМ!$A$34:$A$777,$A72,СВЦЭМ!$B$34:$B$777,E$47)+'СЕТ СН'!$G$9+СВЦЭМ!$D$10+'СЕТ СН'!$G$6-'СЕТ СН'!$G$19</f>
        <v>1617.3545200500002</v>
      </c>
      <c r="F72" s="36">
        <f>SUMIFS(СВЦЭМ!$C$34:$C$777,СВЦЭМ!$A$34:$A$777,$A72,СВЦЭМ!$B$34:$B$777,F$47)+'СЕТ СН'!$G$9+СВЦЭМ!$D$10+'СЕТ СН'!$G$6-'СЕТ СН'!$G$19</f>
        <v>1616.4250444099998</v>
      </c>
      <c r="G72" s="36">
        <f>SUMIFS(СВЦЭМ!$C$34:$C$777,СВЦЭМ!$A$34:$A$777,$A72,СВЦЭМ!$B$34:$B$777,G$47)+'СЕТ СН'!$G$9+СВЦЭМ!$D$10+'СЕТ СН'!$G$6-'СЕТ СН'!$G$19</f>
        <v>1621.29265364</v>
      </c>
      <c r="H72" s="36">
        <f>SUMIFS(СВЦЭМ!$C$34:$C$777,СВЦЭМ!$A$34:$A$777,$A72,СВЦЭМ!$B$34:$B$777,H$47)+'СЕТ СН'!$G$9+СВЦЭМ!$D$10+'СЕТ СН'!$G$6-'СЕТ СН'!$G$19</f>
        <v>1598.54117539</v>
      </c>
      <c r="I72" s="36">
        <f>SUMIFS(СВЦЭМ!$C$34:$C$777,СВЦЭМ!$A$34:$A$777,$A72,СВЦЭМ!$B$34:$B$777,I$47)+'СЕТ СН'!$G$9+СВЦЭМ!$D$10+'СЕТ СН'!$G$6-'СЕТ СН'!$G$19</f>
        <v>1531.8692689200002</v>
      </c>
      <c r="J72" s="36">
        <f>SUMIFS(СВЦЭМ!$C$34:$C$777,СВЦЭМ!$A$34:$A$777,$A72,СВЦЭМ!$B$34:$B$777,J$47)+'СЕТ СН'!$G$9+СВЦЭМ!$D$10+'СЕТ СН'!$G$6-'СЕТ СН'!$G$19</f>
        <v>1510.8242701300001</v>
      </c>
      <c r="K72" s="36">
        <f>SUMIFS(СВЦЭМ!$C$34:$C$777,СВЦЭМ!$A$34:$A$777,$A72,СВЦЭМ!$B$34:$B$777,K$47)+'СЕТ СН'!$G$9+СВЦЭМ!$D$10+'СЕТ СН'!$G$6-'СЕТ СН'!$G$19</f>
        <v>1446.96351938</v>
      </c>
      <c r="L72" s="36">
        <f>SUMIFS(СВЦЭМ!$C$34:$C$777,СВЦЭМ!$A$34:$A$777,$A72,СВЦЭМ!$B$34:$B$777,L$47)+'СЕТ СН'!$G$9+СВЦЭМ!$D$10+'СЕТ СН'!$G$6-'СЕТ СН'!$G$19</f>
        <v>1454.4399675300001</v>
      </c>
      <c r="M72" s="36">
        <f>SUMIFS(СВЦЭМ!$C$34:$C$777,СВЦЭМ!$A$34:$A$777,$A72,СВЦЭМ!$B$34:$B$777,M$47)+'СЕТ СН'!$G$9+СВЦЭМ!$D$10+'СЕТ СН'!$G$6-'СЕТ СН'!$G$19</f>
        <v>1450.2595898100001</v>
      </c>
      <c r="N72" s="36">
        <f>SUMIFS(СВЦЭМ!$C$34:$C$777,СВЦЭМ!$A$34:$A$777,$A72,СВЦЭМ!$B$34:$B$777,N$47)+'СЕТ СН'!$G$9+СВЦЭМ!$D$10+'СЕТ СН'!$G$6-'СЕТ СН'!$G$19</f>
        <v>1462.1881070700001</v>
      </c>
      <c r="O72" s="36">
        <f>SUMIFS(СВЦЭМ!$C$34:$C$777,СВЦЭМ!$A$34:$A$777,$A72,СВЦЭМ!$B$34:$B$777,O$47)+'СЕТ СН'!$G$9+СВЦЭМ!$D$10+'СЕТ СН'!$G$6-'СЕТ СН'!$G$19</f>
        <v>1424.96599924</v>
      </c>
      <c r="P72" s="36">
        <f>SUMIFS(СВЦЭМ!$C$34:$C$777,СВЦЭМ!$A$34:$A$777,$A72,СВЦЭМ!$B$34:$B$777,P$47)+'СЕТ СН'!$G$9+СВЦЭМ!$D$10+'СЕТ СН'!$G$6-'СЕТ СН'!$G$19</f>
        <v>1369.1564245</v>
      </c>
      <c r="Q72" s="36">
        <f>SUMIFS(СВЦЭМ!$C$34:$C$777,СВЦЭМ!$A$34:$A$777,$A72,СВЦЭМ!$B$34:$B$777,Q$47)+'СЕТ СН'!$G$9+СВЦЭМ!$D$10+'СЕТ СН'!$G$6-'СЕТ СН'!$G$19</f>
        <v>1356.7479454199997</v>
      </c>
      <c r="R72" s="36">
        <f>SUMIFS(СВЦЭМ!$C$34:$C$777,СВЦЭМ!$A$34:$A$777,$A72,СВЦЭМ!$B$34:$B$777,R$47)+'СЕТ СН'!$G$9+СВЦЭМ!$D$10+'СЕТ СН'!$G$6-'СЕТ СН'!$G$19</f>
        <v>1352.8996870799997</v>
      </c>
      <c r="S72" s="36">
        <f>SUMIFS(СВЦЭМ!$C$34:$C$777,СВЦЭМ!$A$34:$A$777,$A72,СВЦЭМ!$B$34:$B$777,S$47)+'СЕТ СН'!$G$9+СВЦЭМ!$D$10+'СЕТ СН'!$G$6-'СЕТ СН'!$G$19</f>
        <v>1315.40214487</v>
      </c>
      <c r="T72" s="36">
        <f>SUMIFS(СВЦЭМ!$C$34:$C$777,СВЦЭМ!$A$34:$A$777,$A72,СВЦЭМ!$B$34:$B$777,T$47)+'СЕТ СН'!$G$9+СВЦЭМ!$D$10+'СЕТ СН'!$G$6-'СЕТ СН'!$G$19</f>
        <v>1267.9996393799997</v>
      </c>
      <c r="U72" s="36">
        <f>SUMIFS(СВЦЭМ!$C$34:$C$777,СВЦЭМ!$A$34:$A$777,$A72,СВЦЭМ!$B$34:$B$777,U$47)+'СЕТ СН'!$G$9+СВЦЭМ!$D$10+'СЕТ СН'!$G$6-'СЕТ СН'!$G$19</f>
        <v>1272.9637208999998</v>
      </c>
      <c r="V72" s="36">
        <f>SUMIFS(СВЦЭМ!$C$34:$C$777,СВЦЭМ!$A$34:$A$777,$A72,СВЦЭМ!$B$34:$B$777,V$47)+'СЕТ СН'!$G$9+СВЦЭМ!$D$10+'СЕТ СН'!$G$6-'СЕТ СН'!$G$19</f>
        <v>1289.1693877399998</v>
      </c>
      <c r="W72" s="36">
        <f>SUMIFS(СВЦЭМ!$C$34:$C$777,СВЦЭМ!$A$34:$A$777,$A72,СВЦЭМ!$B$34:$B$777,W$47)+'СЕТ СН'!$G$9+СВЦЭМ!$D$10+'СЕТ СН'!$G$6-'СЕТ СН'!$G$19</f>
        <v>1303.4428946200001</v>
      </c>
      <c r="X72" s="36">
        <f>SUMIFS(СВЦЭМ!$C$34:$C$777,СВЦЭМ!$A$34:$A$777,$A72,СВЦЭМ!$B$34:$B$777,X$47)+'СЕТ СН'!$G$9+СВЦЭМ!$D$10+'СЕТ СН'!$G$6-'СЕТ СН'!$G$19</f>
        <v>1332.69509651</v>
      </c>
      <c r="Y72" s="36">
        <f>SUMIFS(СВЦЭМ!$C$34:$C$777,СВЦЭМ!$A$34:$A$777,$A72,СВЦЭМ!$B$34:$B$777,Y$47)+'СЕТ СН'!$G$9+СВЦЭМ!$D$10+'СЕТ СН'!$G$6-'СЕТ СН'!$G$19</f>
        <v>1426.3400403099999</v>
      </c>
    </row>
    <row r="73" spans="1:27" ht="15.75" x14ac:dyDescent="0.2">
      <c r="A73" s="35">
        <f t="shared" si="1"/>
        <v>43430</v>
      </c>
      <c r="B73" s="36">
        <f>SUMIFS(СВЦЭМ!$C$34:$C$777,СВЦЭМ!$A$34:$A$777,$A73,СВЦЭМ!$B$34:$B$777,B$47)+'СЕТ СН'!$G$9+СВЦЭМ!$D$10+'СЕТ СН'!$G$6-'СЕТ СН'!$G$19</f>
        <v>1484.00156287</v>
      </c>
      <c r="C73" s="36">
        <f>SUMIFS(СВЦЭМ!$C$34:$C$777,СВЦЭМ!$A$34:$A$777,$A73,СВЦЭМ!$B$34:$B$777,C$47)+'СЕТ СН'!$G$9+СВЦЭМ!$D$10+'СЕТ СН'!$G$6-'СЕТ СН'!$G$19</f>
        <v>1566.7623817900001</v>
      </c>
      <c r="D73" s="36">
        <f>SUMIFS(СВЦЭМ!$C$34:$C$777,СВЦЭМ!$A$34:$A$777,$A73,СВЦЭМ!$B$34:$B$777,D$47)+'СЕТ СН'!$G$9+СВЦЭМ!$D$10+'СЕТ СН'!$G$6-'СЕТ СН'!$G$19</f>
        <v>1623.3913501500001</v>
      </c>
      <c r="E73" s="36">
        <f>SUMIFS(СВЦЭМ!$C$34:$C$777,СВЦЭМ!$A$34:$A$777,$A73,СВЦЭМ!$B$34:$B$777,E$47)+'СЕТ СН'!$G$9+СВЦЭМ!$D$10+'СЕТ СН'!$G$6-'СЕТ СН'!$G$19</f>
        <v>1621.4834360300001</v>
      </c>
      <c r="F73" s="36">
        <f>SUMIFS(СВЦЭМ!$C$34:$C$777,СВЦЭМ!$A$34:$A$777,$A73,СВЦЭМ!$B$34:$B$777,F$47)+'СЕТ СН'!$G$9+СВЦЭМ!$D$10+'СЕТ СН'!$G$6-'СЕТ СН'!$G$19</f>
        <v>1622.7569602100002</v>
      </c>
      <c r="G73" s="36">
        <f>SUMIFS(СВЦЭМ!$C$34:$C$777,СВЦЭМ!$A$34:$A$777,$A73,СВЦЭМ!$B$34:$B$777,G$47)+'СЕТ СН'!$G$9+СВЦЭМ!$D$10+'СЕТ СН'!$G$6-'СЕТ СН'!$G$19</f>
        <v>1627.0632007000004</v>
      </c>
      <c r="H73" s="36">
        <f>SUMIFS(СВЦЭМ!$C$34:$C$777,СВЦЭМ!$A$34:$A$777,$A73,СВЦЭМ!$B$34:$B$777,H$47)+'СЕТ СН'!$G$9+СВЦЭМ!$D$10+'СЕТ СН'!$G$6-'СЕТ СН'!$G$19</f>
        <v>1569.4919115600001</v>
      </c>
      <c r="I73" s="36">
        <f>SUMIFS(СВЦЭМ!$C$34:$C$777,СВЦЭМ!$A$34:$A$777,$A73,СВЦЭМ!$B$34:$B$777,I$47)+'СЕТ СН'!$G$9+СВЦЭМ!$D$10+'СЕТ СН'!$G$6-'СЕТ СН'!$G$19</f>
        <v>1521.44377854</v>
      </c>
      <c r="J73" s="36">
        <f>SUMIFS(СВЦЭМ!$C$34:$C$777,СВЦЭМ!$A$34:$A$777,$A73,СВЦЭМ!$B$34:$B$777,J$47)+'СЕТ СН'!$G$9+СВЦЭМ!$D$10+'СЕТ СН'!$G$6-'СЕТ СН'!$G$19</f>
        <v>1490.53893642</v>
      </c>
      <c r="K73" s="36">
        <f>SUMIFS(СВЦЭМ!$C$34:$C$777,СВЦЭМ!$A$34:$A$777,$A73,СВЦЭМ!$B$34:$B$777,K$47)+'СЕТ СН'!$G$9+СВЦЭМ!$D$10+'СЕТ СН'!$G$6-'СЕТ СН'!$G$19</f>
        <v>1466.4008012199999</v>
      </c>
      <c r="L73" s="36">
        <f>SUMIFS(СВЦЭМ!$C$34:$C$777,СВЦЭМ!$A$34:$A$777,$A73,СВЦЭМ!$B$34:$B$777,L$47)+'СЕТ СН'!$G$9+СВЦЭМ!$D$10+'СЕТ СН'!$G$6-'СЕТ СН'!$G$19</f>
        <v>1461.7815876300001</v>
      </c>
      <c r="M73" s="36">
        <f>SUMIFS(СВЦЭМ!$C$34:$C$777,СВЦЭМ!$A$34:$A$777,$A73,СВЦЭМ!$B$34:$B$777,M$47)+'СЕТ СН'!$G$9+СВЦЭМ!$D$10+'СЕТ СН'!$G$6-'СЕТ СН'!$G$19</f>
        <v>1463.02718794</v>
      </c>
      <c r="N73" s="36">
        <f>SUMIFS(СВЦЭМ!$C$34:$C$777,СВЦЭМ!$A$34:$A$777,$A73,СВЦЭМ!$B$34:$B$777,N$47)+'СЕТ СН'!$G$9+СВЦЭМ!$D$10+'СЕТ СН'!$G$6-'СЕТ СН'!$G$19</f>
        <v>1457.1837247000001</v>
      </c>
      <c r="O73" s="36">
        <f>SUMIFS(СВЦЭМ!$C$34:$C$777,СВЦЭМ!$A$34:$A$777,$A73,СВЦЭМ!$B$34:$B$777,O$47)+'СЕТ СН'!$G$9+СВЦЭМ!$D$10+'СЕТ СН'!$G$6-'СЕТ СН'!$G$19</f>
        <v>1429.3014001500001</v>
      </c>
      <c r="P73" s="36">
        <f>SUMIFS(СВЦЭМ!$C$34:$C$777,СВЦЭМ!$A$34:$A$777,$A73,СВЦЭМ!$B$34:$B$777,P$47)+'СЕТ СН'!$G$9+СВЦЭМ!$D$10+'СЕТ СН'!$G$6-'СЕТ СН'!$G$19</f>
        <v>1378.7181948699999</v>
      </c>
      <c r="Q73" s="36">
        <f>SUMIFS(СВЦЭМ!$C$34:$C$777,СВЦЭМ!$A$34:$A$777,$A73,СВЦЭМ!$B$34:$B$777,Q$47)+'СЕТ СН'!$G$9+СВЦЭМ!$D$10+'СЕТ СН'!$G$6-'СЕТ СН'!$G$19</f>
        <v>1367.8260205799997</v>
      </c>
      <c r="R73" s="36">
        <f>SUMIFS(СВЦЭМ!$C$34:$C$777,СВЦЭМ!$A$34:$A$777,$A73,СВЦЭМ!$B$34:$B$777,R$47)+'СЕТ СН'!$G$9+СВЦЭМ!$D$10+'СЕТ СН'!$G$6-'СЕТ СН'!$G$19</f>
        <v>1352.3502851899998</v>
      </c>
      <c r="S73" s="36">
        <f>SUMIFS(СВЦЭМ!$C$34:$C$777,СВЦЭМ!$A$34:$A$777,$A73,СВЦЭМ!$B$34:$B$777,S$47)+'СЕТ СН'!$G$9+СВЦЭМ!$D$10+'СЕТ СН'!$G$6-'СЕТ СН'!$G$19</f>
        <v>1326.9560029899999</v>
      </c>
      <c r="T73" s="36">
        <f>SUMIFS(СВЦЭМ!$C$34:$C$777,СВЦЭМ!$A$34:$A$777,$A73,СВЦЭМ!$B$34:$B$777,T$47)+'СЕТ СН'!$G$9+СВЦЭМ!$D$10+'СЕТ СН'!$G$6-'СЕТ СН'!$G$19</f>
        <v>1306.3038383600001</v>
      </c>
      <c r="U73" s="36">
        <f>SUMIFS(СВЦЭМ!$C$34:$C$777,СВЦЭМ!$A$34:$A$777,$A73,СВЦЭМ!$B$34:$B$777,U$47)+'СЕТ СН'!$G$9+СВЦЭМ!$D$10+'СЕТ СН'!$G$6-'СЕТ СН'!$G$19</f>
        <v>1297.9909851399998</v>
      </c>
      <c r="V73" s="36">
        <f>SUMIFS(СВЦЭМ!$C$34:$C$777,СВЦЭМ!$A$34:$A$777,$A73,СВЦЭМ!$B$34:$B$777,V$47)+'СЕТ СН'!$G$9+СВЦЭМ!$D$10+'СЕТ СН'!$G$6-'СЕТ СН'!$G$19</f>
        <v>1310.7547697599998</v>
      </c>
      <c r="W73" s="36">
        <f>SUMIFS(СВЦЭМ!$C$34:$C$777,СВЦЭМ!$A$34:$A$777,$A73,СВЦЭМ!$B$34:$B$777,W$47)+'СЕТ СН'!$G$9+СВЦЭМ!$D$10+'СЕТ СН'!$G$6-'СЕТ СН'!$G$19</f>
        <v>1338.8906448600001</v>
      </c>
      <c r="X73" s="36">
        <f>SUMIFS(СВЦЭМ!$C$34:$C$777,СВЦЭМ!$A$34:$A$777,$A73,СВЦЭМ!$B$34:$B$777,X$47)+'СЕТ СН'!$G$9+СВЦЭМ!$D$10+'СЕТ СН'!$G$6-'СЕТ СН'!$G$19</f>
        <v>1368.4474482400001</v>
      </c>
      <c r="Y73" s="36">
        <f>SUMIFS(СВЦЭМ!$C$34:$C$777,СВЦЭМ!$A$34:$A$777,$A73,СВЦЭМ!$B$34:$B$777,Y$47)+'СЕТ СН'!$G$9+СВЦЭМ!$D$10+'СЕТ СН'!$G$6-'СЕТ СН'!$G$19</f>
        <v>1465.98508868</v>
      </c>
    </row>
    <row r="74" spans="1:27" ht="15.75" x14ac:dyDescent="0.2">
      <c r="A74" s="35">
        <f t="shared" si="1"/>
        <v>43431</v>
      </c>
      <c r="B74" s="36">
        <f>SUMIFS(СВЦЭМ!$C$34:$C$777,СВЦЭМ!$A$34:$A$777,$A74,СВЦЭМ!$B$34:$B$777,B$47)+'СЕТ СН'!$G$9+СВЦЭМ!$D$10+'СЕТ СН'!$G$6-'СЕТ СН'!$G$19</f>
        <v>1527.06004175</v>
      </c>
      <c r="C74" s="36">
        <f>SUMIFS(СВЦЭМ!$C$34:$C$777,СВЦЭМ!$A$34:$A$777,$A74,СВЦЭМ!$B$34:$B$777,C$47)+'СЕТ СН'!$G$9+СВЦЭМ!$D$10+'СЕТ СН'!$G$6-'СЕТ СН'!$G$19</f>
        <v>1573.4570755700001</v>
      </c>
      <c r="D74" s="36">
        <f>SUMIFS(СВЦЭМ!$C$34:$C$777,СВЦЭМ!$A$34:$A$777,$A74,СВЦЭМ!$B$34:$B$777,D$47)+'СЕТ СН'!$G$9+СВЦЭМ!$D$10+'СЕТ СН'!$G$6-'СЕТ СН'!$G$19</f>
        <v>1623.8508385599998</v>
      </c>
      <c r="E74" s="36">
        <f>SUMIFS(СВЦЭМ!$C$34:$C$777,СВЦЭМ!$A$34:$A$777,$A74,СВЦЭМ!$B$34:$B$777,E$47)+'СЕТ СН'!$G$9+СВЦЭМ!$D$10+'СЕТ СН'!$G$6-'СЕТ СН'!$G$19</f>
        <v>1621.7226328400002</v>
      </c>
      <c r="F74" s="36">
        <f>SUMIFS(СВЦЭМ!$C$34:$C$777,СВЦЭМ!$A$34:$A$777,$A74,СВЦЭМ!$B$34:$B$777,F$47)+'СЕТ СН'!$G$9+СВЦЭМ!$D$10+'СЕТ СН'!$G$6-'СЕТ СН'!$G$19</f>
        <v>1622.50788311</v>
      </c>
      <c r="G74" s="36">
        <f>SUMIFS(СВЦЭМ!$C$34:$C$777,СВЦЭМ!$A$34:$A$777,$A74,СВЦЭМ!$B$34:$B$777,G$47)+'СЕТ СН'!$G$9+СВЦЭМ!$D$10+'СЕТ СН'!$G$6-'СЕТ СН'!$G$19</f>
        <v>1623.3842292500003</v>
      </c>
      <c r="H74" s="36">
        <f>SUMIFS(СВЦЭМ!$C$34:$C$777,СВЦЭМ!$A$34:$A$777,$A74,СВЦЭМ!$B$34:$B$777,H$47)+'СЕТ СН'!$G$9+СВЦЭМ!$D$10+'СЕТ СН'!$G$6-'СЕТ СН'!$G$19</f>
        <v>1570.6345776600001</v>
      </c>
      <c r="I74" s="36">
        <f>SUMIFS(СВЦЭМ!$C$34:$C$777,СВЦЭМ!$A$34:$A$777,$A74,СВЦЭМ!$B$34:$B$777,I$47)+'СЕТ СН'!$G$9+СВЦЭМ!$D$10+'СЕТ СН'!$G$6-'СЕТ СН'!$G$19</f>
        <v>1556.19119359</v>
      </c>
      <c r="J74" s="36">
        <f>SUMIFS(СВЦЭМ!$C$34:$C$777,СВЦЭМ!$A$34:$A$777,$A74,СВЦЭМ!$B$34:$B$777,J$47)+'СЕТ СН'!$G$9+СВЦЭМ!$D$10+'СЕТ СН'!$G$6-'СЕТ СН'!$G$19</f>
        <v>1514.3296407400001</v>
      </c>
      <c r="K74" s="36">
        <f>SUMIFS(СВЦЭМ!$C$34:$C$777,СВЦЭМ!$A$34:$A$777,$A74,СВЦЭМ!$B$34:$B$777,K$47)+'СЕТ СН'!$G$9+СВЦЭМ!$D$10+'СЕТ СН'!$G$6-'СЕТ СН'!$G$19</f>
        <v>1499.2234704699999</v>
      </c>
      <c r="L74" s="36">
        <f>SUMIFS(СВЦЭМ!$C$34:$C$777,СВЦЭМ!$A$34:$A$777,$A74,СВЦЭМ!$B$34:$B$777,L$47)+'СЕТ СН'!$G$9+СВЦЭМ!$D$10+'СЕТ СН'!$G$6-'СЕТ СН'!$G$19</f>
        <v>1502.4601148900001</v>
      </c>
      <c r="M74" s="36">
        <f>SUMIFS(СВЦЭМ!$C$34:$C$777,СВЦЭМ!$A$34:$A$777,$A74,СВЦЭМ!$B$34:$B$777,M$47)+'СЕТ СН'!$G$9+СВЦЭМ!$D$10+'СЕТ СН'!$G$6-'СЕТ СН'!$G$19</f>
        <v>1514.32718649</v>
      </c>
      <c r="N74" s="36">
        <f>SUMIFS(СВЦЭМ!$C$34:$C$777,СВЦЭМ!$A$34:$A$777,$A74,СВЦЭМ!$B$34:$B$777,N$47)+'СЕТ СН'!$G$9+СВЦЭМ!$D$10+'СЕТ СН'!$G$6-'СЕТ СН'!$G$19</f>
        <v>1481.82576015</v>
      </c>
      <c r="O74" s="36">
        <f>SUMIFS(СВЦЭМ!$C$34:$C$777,СВЦЭМ!$A$34:$A$777,$A74,СВЦЭМ!$B$34:$B$777,O$47)+'СЕТ СН'!$G$9+СВЦЭМ!$D$10+'СЕТ СН'!$G$6-'СЕТ СН'!$G$19</f>
        <v>1425.5694255999999</v>
      </c>
      <c r="P74" s="36">
        <f>SUMIFS(СВЦЭМ!$C$34:$C$777,СВЦЭМ!$A$34:$A$777,$A74,СВЦЭМ!$B$34:$B$777,P$47)+'СЕТ СН'!$G$9+СВЦЭМ!$D$10+'СЕТ СН'!$G$6-'СЕТ СН'!$G$19</f>
        <v>1365.9852370399999</v>
      </c>
      <c r="Q74" s="36">
        <f>SUMIFS(СВЦЭМ!$C$34:$C$777,СВЦЭМ!$A$34:$A$777,$A74,СВЦЭМ!$B$34:$B$777,Q$47)+'СЕТ СН'!$G$9+СВЦЭМ!$D$10+'СЕТ СН'!$G$6-'СЕТ СН'!$G$19</f>
        <v>1351.8444621999997</v>
      </c>
      <c r="R74" s="36">
        <f>SUMIFS(СВЦЭМ!$C$34:$C$777,СВЦЭМ!$A$34:$A$777,$A74,СВЦЭМ!$B$34:$B$777,R$47)+'СЕТ СН'!$G$9+СВЦЭМ!$D$10+'СЕТ СН'!$G$6-'СЕТ СН'!$G$19</f>
        <v>1361.6632952300001</v>
      </c>
      <c r="S74" s="36">
        <f>SUMIFS(СВЦЭМ!$C$34:$C$777,СВЦЭМ!$A$34:$A$777,$A74,СВЦЭМ!$B$34:$B$777,S$47)+'СЕТ СН'!$G$9+СВЦЭМ!$D$10+'СЕТ СН'!$G$6-'СЕТ СН'!$G$19</f>
        <v>1336.9056222899999</v>
      </c>
      <c r="T74" s="36">
        <f>SUMIFS(СВЦЭМ!$C$34:$C$777,СВЦЭМ!$A$34:$A$777,$A74,СВЦЭМ!$B$34:$B$777,T$47)+'СЕТ СН'!$G$9+СВЦЭМ!$D$10+'СЕТ СН'!$G$6-'СЕТ СН'!$G$19</f>
        <v>1291.84430501</v>
      </c>
      <c r="U74" s="36">
        <f>SUMIFS(СВЦЭМ!$C$34:$C$777,СВЦЭМ!$A$34:$A$777,$A74,СВЦЭМ!$B$34:$B$777,U$47)+'СЕТ СН'!$G$9+СВЦЭМ!$D$10+'СЕТ СН'!$G$6-'СЕТ СН'!$G$19</f>
        <v>1300.37543959</v>
      </c>
      <c r="V74" s="36">
        <f>SUMIFS(СВЦЭМ!$C$34:$C$777,СВЦЭМ!$A$34:$A$777,$A74,СВЦЭМ!$B$34:$B$777,V$47)+'СЕТ СН'!$G$9+СВЦЭМ!$D$10+'СЕТ СН'!$G$6-'СЕТ СН'!$G$19</f>
        <v>1316.1843590899998</v>
      </c>
      <c r="W74" s="36">
        <f>SUMIFS(СВЦЭМ!$C$34:$C$777,СВЦЭМ!$A$34:$A$777,$A74,СВЦЭМ!$B$34:$B$777,W$47)+'СЕТ СН'!$G$9+СВЦЭМ!$D$10+'СЕТ СН'!$G$6-'СЕТ СН'!$G$19</f>
        <v>1327.41373832</v>
      </c>
      <c r="X74" s="36">
        <f>SUMIFS(СВЦЭМ!$C$34:$C$777,СВЦЭМ!$A$34:$A$777,$A74,СВЦЭМ!$B$34:$B$777,X$47)+'СЕТ СН'!$G$9+СВЦЭМ!$D$10+'СЕТ СН'!$G$6-'СЕТ СН'!$G$19</f>
        <v>1350.9821682100001</v>
      </c>
      <c r="Y74" s="36">
        <f>SUMIFS(СВЦЭМ!$C$34:$C$777,СВЦЭМ!$A$34:$A$777,$A74,СВЦЭМ!$B$34:$B$777,Y$47)+'СЕТ СН'!$G$9+СВЦЭМ!$D$10+'СЕТ СН'!$G$6-'СЕТ СН'!$G$19</f>
        <v>1433.61178369</v>
      </c>
    </row>
    <row r="75" spans="1:27" ht="15.75" x14ac:dyDescent="0.2">
      <c r="A75" s="35">
        <f t="shared" si="1"/>
        <v>43432</v>
      </c>
      <c r="B75" s="36">
        <f>SUMIFS(СВЦЭМ!$C$34:$C$777,СВЦЭМ!$A$34:$A$777,$A75,СВЦЭМ!$B$34:$B$777,B$47)+'СЕТ СН'!$G$9+СВЦЭМ!$D$10+'СЕТ СН'!$G$6-'СЕТ СН'!$G$19</f>
        <v>1545.81402617</v>
      </c>
      <c r="C75" s="36">
        <f>SUMIFS(СВЦЭМ!$C$34:$C$777,СВЦЭМ!$A$34:$A$777,$A75,СВЦЭМ!$B$34:$B$777,C$47)+'СЕТ СН'!$G$9+СВЦЭМ!$D$10+'СЕТ СН'!$G$6-'СЕТ СН'!$G$19</f>
        <v>1605.8775421600003</v>
      </c>
      <c r="D75" s="36">
        <f>SUMIFS(СВЦЭМ!$C$34:$C$777,СВЦЭМ!$A$34:$A$777,$A75,СВЦЭМ!$B$34:$B$777,D$47)+'СЕТ СН'!$G$9+СВЦЭМ!$D$10+'СЕТ СН'!$G$6-'СЕТ СН'!$G$19</f>
        <v>1635.0590935</v>
      </c>
      <c r="E75" s="36">
        <f>SUMIFS(СВЦЭМ!$C$34:$C$777,СВЦЭМ!$A$34:$A$777,$A75,СВЦЭМ!$B$34:$B$777,E$47)+'СЕТ СН'!$G$9+СВЦЭМ!$D$10+'СЕТ СН'!$G$6-'СЕТ СН'!$G$19</f>
        <v>1680.0555218</v>
      </c>
      <c r="F75" s="36">
        <f>SUMIFS(СВЦЭМ!$C$34:$C$777,СВЦЭМ!$A$34:$A$777,$A75,СВЦЭМ!$B$34:$B$777,F$47)+'СЕТ СН'!$G$9+СВЦЭМ!$D$10+'СЕТ СН'!$G$6-'СЕТ СН'!$G$19</f>
        <v>1728.8222252400001</v>
      </c>
      <c r="G75" s="36">
        <f>SUMIFS(СВЦЭМ!$C$34:$C$777,СВЦЭМ!$A$34:$A$777,$A75,СВЦЭМ!$B$34:$B$777,G$47)+'СЕТ СН'!$G$9+СВЦЭМ!$D$10+'СЕТ СН'!$G$6-'СЕТ СН'!$G$19</f>
        <v>1697.1383524500002</v>
      </c>
      <c r="H75" s="36">
        <f>SUMIFS(СВЦЭМ!$C$34:$C$777,СВЦЭМ!$A$34:$A$777,$A75,СВЦЭМ!$B$34:$B$777,H$47)+'СЕТ СН'!$G$9+СВЦЭМ!$D$10+'СЕТ СН'!$G$6-'СЕТ СН'!$G$19</f>
        <v>1609.4003938800001</v>
      </c>
      <c r="I75" s="36">
        <f>SUMIFS(СВЦЭМ!$C$34:$C$777,СВЦЭМ!$A$34:$A$777,$A75,СВЦЭМ!$B$34:$B$777,I$47)+'СЕТ СН'!$G$9+СВЦЭМ!$D$10+'СЕТ СН'!$G$6-'СЕТ СН'!$G$19</f>
        <v>1542.1782262000002</v>
      </c>
      <c r="J75" s="36">
        <f>SUMIFS(СВЦЭМ!$C$34:$C$777,СВЦЭМ!$A$34:$A$777,$A75,СВЦЭМ!$B$34:$B$777,J$47)+'СЕТ СН'!$G$9+СВЦЭМ!$D$10+'СЕТ СН'!$G$6-'СЕТ СН'!$G$19</f>
        <v>1522.08698445</v>
      </c>
      <c r="K75" s="36">
        <f>SUMIFS(СВЦЭМ!$C$34:$C$777,СВЦЭМ!$A$34:$A$777,$A75,СВЦЭМ!$B$34:$B$777,K$47)+'СЕТ СН'!$G$9+СВЦЭМ!$D$10+'СЕТ СН'!$G$6-'СЕТ СН'!$G$19</f>
        <v>1516.2177912900002</v>
      </c>
      <c r="L75" s="36">
        <f>SUMIFS(СВЦЭМ!$C$34:$C$777,СВЦЭМ!$A$34:$A$777,$A75,СВЦЭМ!$B$34:$B$777,L$47)+'СЕТ СН'!$G$9+СВЦЭМ!$D$10+'СЕТ СН'!$G$6-'СЕТ СН'!$G$19</f>
        <v>1513.09147407</v>
      </c>
      <c r="M75" s="36">
        <f>SUMIFS(СВЦЭМ!$C$34:$C$777,СВЦЭМ!$A$34:$A$777,$A75,СВЦЭМ!$B$34:$B$777,M$47)+'СЕТ СН'!$G$9+СВЦЭМ!$D$10+'СЕТ СН'!$G$6-'СЕТ СН'!$G$19</f>
        <v>1509.2053715500001</v>
      </c>
      <c r="N75" s="36">
        <f>SUMIFS(СВЦЭМ!$C$34:$C$777,СВЦЭМ!$A$34:$A$777,$A75,СВЦЭМ!$B$34:$B$777,N$47)+'СЕТ СН'!$G$9+СВЦЭМ!$D$10+'СЕТ СН'!$G$6-'СЕТ СН'!$G$19</f>
        <v>1477.22786326</v>
      </c>
      <c r="O75" s="36">
        <f>SUMIFS(СВЦЭМ!$C$34:$C$777,СВЦЭМ!$A$34:$A$777,$A75,СВЦЭМ!$B$34:$B$777,O$47)+'СЕТ СН'!$G$9+СВЦЭМ!$D$10+'СЕТ СН'!$G$6-'СЕТ СН'!$G$19</f>
        <v>1442.8053487899999</v>
      </c>
      <c r="P75" s="36">
        <f>SUMIFS(СВЦЭМ!$C$34:$C$777,СВЦЭМ!$A$34:$A$777,$A75,СВЦЭМ!$B$34:$B$777,P$47)+'СЕТ СН'!$G$9+СВЦЭМ!$D$10+'СЕТ СН'!$G$6-'СЕТ СН'!$G$19</f>
        <v>1378.36349217</v>
      </c>
      <c r="Q75" s="36">
        <f>SUMIFS(СВЦЭМ!$C$34:$C$777,СВЦЭМ!$A$34:$A$777,$A75,СВЦЭМ!$B$34:$B$777,Q$47)+'СЕТ СН'!$G$9+СВЦЭМ!$D$10+'СЕТ СН'!$G$6-'СЕТ СН'!$G$19</f>
        <v>1365.3750142599997</v>
      </c>
      <c r="R75" s="36">
        <f>SUMIFS(СВЦЭМ!$C$34:$C$777,СВЦЭМ!$A$34:$A$777,$A75,СВЦЭМ!$B$34:$B$777,R$47)+'СЕТ СН'!$G$9+СВЦЭМ!$D$10+'СЕТ СН'!$G$6-'СЕТ СН'!$G$19</f>
        <v>1352.0862560199998</v>
      </c>
      <c r="S75" s="36">
        <f>SUMIFS(СВЦЭМ!$C$34:$C$777,СВЦЭМ!$A$34:$A$777,$A75,СВЦЭМ!$B$34:$B$777,S$47)+'СЕТ СН'!$G$9+СВЦЭМ!$D$10+'СЕТ СН'!$G$6-'СЕТ СН'!$G$19</f>
        <v>1320.5764800299999</v>
      </c>
      <c r="T75" s="36">
        <f>SUMIFS(СВЦЭМ!$C$34:$C$777,СВЦЭМ!$A$34:$A$777,$A75,СВЦЭМ!$B$34:$B$777,T$47)+'СЕТ СН'!$G$9+СВЦЭМ!$D$10+'СЕТ СН'!$G$6-'СЕТ СН'!$G$19</f>
        <v>1289.0677950499999</v>
      </c>
      <c r="U75" s="36">
        <f>SUMIFS(СВЦЭМ!$C$34:$C$777,СВЦЭМ!$A$34:$A$777,$A75,СВЦЭМ!$B$34:$B$777,U$47)+'СЕТ СН'!$G$9+СВЦЭМ!$D$10+'СЕТ СН'!$G$6-'СЕТ СН'!$G$19</f>
        <v>1286.8513831099999</v>
      </c>
      <c r="V75" s="36">
        <f>SUMIFS(СВЦЭМ!$C$34:$C$777,СВЦЭМ!$A$34:$A$777,$A75,СВЦЭМ!$B$34:$B$777,V$47)+'СЕТ СН'!$G$9+СВЦЭМ!$D$10+'СЕТ СН'!$G$6-'СЕТ СН'!$G$19</f>
        <v>1308.3317448899998</v>
      </c>
      <c r="W75" s="36">
        <f>SUMIFS(СВЦЭМ!$C$34:$C$777,СВЦЭМ!$A$34:$A$777,$A75,СВЦЭМ!$B$34:$B$777,W$47)+'СЕТ СН'!$G$9+СВЦЭМ!$D$10+'СЕТ СН'!$G$6-'СЕТ СН'!$G$19</f>
        <v>1339.8442983599998</v>
      </c>
      <c r="X75" s="36">
        <f>SUMIFS(СВЦЭМ!$C$34:$C$777,СВЦЭМ!$A$34:$A$777,$A75,СВЦЭМ!$B$34:$B$777,X$47)+'СЕТ СН'!$G$9+СВЦЭМ!$D$10+'СЕТ СН'!$G$6-'СЕТ СН'!$G$19</f>
        <v>1370.1546647199998</v>
      </c>
      <c r="Y75" s="36">
        <f>SUMIFS(СВЦЭМ!$C$34:$C$777,СВЦЭМ!$A$34:$A$777,$A75,СВЦЭМ!$B$34:$B$777,Y$47)+'СЕТ СН'!$G$9+СВЦЭМ!$D$10+'СЕТ СН'!$G$6-'СЕТ СН'!$G$19</f>
        <v>1455.3364293899999</v>
      </c>
    </row>
    <row r="76" spans="1:27" ht="15.75" x14ac:dyDescent="0.2">
      <c r="A76" s="35">
        <f t="shared" si="1"/>
        <v>43433</v>
      </c>
      <c r="B76" s="36">
        <f>SUMIFS(СВЦЭМ!$C$34:$C$777,СВЦЭМ!$A$34:$A$777,$A76,СВЦЭМ!$B$34:$B$777,B$47)+'СЕТ СН'!$G$9+СВЦЭМ!$D$10+'СЕТ СН'!$G$6-'СЕТ СН'!$G$19</f>
        <v>1539.2730757500001</v>
      </c>
      <c r="C76" s="36">
        <f>SUMIFS(СВЦЭМ!$C$34:$C$777,СВЦЭМ!$A$34:$A$777,$A76,СВЦЭМ!$B$34:$B$777,C$47)+'СЕТ СН'!$G$9+СВЦЭМ!$D$10+'СЕТ СН'!$G$6-'СЕТ СН'!$G$19</f>
        <v>1638.2860347000001</v>
      </c>
      <c r="D76" s="36">
        <f>SUMIFS(СВЦЭМ!$C$34:$C$777,СВЦЭМ!$A$34:$A$777,$A76,СВЦЭМ!$B$34:$B$777,D$47)+'СЕТ СН'!$G$9+СВЦЭМ!$D$10+'СЕТ СН'!$G$6-'СЕТ СН'!$G$19</f>
        <v>1704.3712001100002</v>
      </c>
      <c r="E76" s="36">
        <f>SUMIFS(СВЦЭМ!$C$34:$C$777,СВЦЭМ!$A$34:$A$777,$A76,СВЦЭМ!$B$34:$B$777,E$47)+'СЕТ СН'!$G$9+СВЦЭМ!$D$10+'СЕТ СН'!$G$6-'СЕТ СН'!$G$19</f>
        <v>1709.11237471</v>
      </c>
      <c r="F76" s="36">
        <f>SUMIFS(СВЦЭМ!$C$34:$C$777,СВЦЭМ!$A$34:$A$777,$A76,СВЦЭМ!$B$34:$B$777,F$47)+'СЕТ СН'!$G$9+СВЦЭМ!$D$10+'СЕТ СН'!$G$6-'СЕТ СН'!$G$19</f>
        <v>1705.3463652500004</v>
      </c>
      <c r="G76" s="36">
        <f>SUMIFS(СВЦЭМ!$C$34:$C$777,СВЦЭМ!$A$34:$A$777,$A76,СВЦЭМ!$B$34:$B$777,G$47)+'СЕТ СН'!$G$9+СВЦЭМ!$D$10+'СЕТ СН'!$G$6-'СЕТ СН'!$G$19</f>
        <v>1680.1932573900003</v>
      </c>
      <c r="H76" s="36">
        <f>SUMIFS(СВЦЭМ!$C$34:$C$777,СВЦЭМ!$A$34:$A$777,$A76,СВЦЭМ!$B$34:$B$777,H$47)+'СЕТ СН'!$G$9+СВЦЭМ!$D$10+'СЕТ СН'!$G$6-'СЕТ СН'!$G$19</f>
        <v>1600.0709217200001</v>
      </c>
      <c r="I76" s="36">
        <f>SUMIFS(СВЦЭМ!$C$34:$C$777,СВЦЭМ!$A$34:$A$777,$A76,СВЦЭМ!$B$34:$B$777,I$47)+'СЕТ СН'!$G$9+СВЦЭМ!$D$10+'СЕТ СН'!$G$6-'СЕТ СН'!$G$19</f>
        <v>1551.0356916800001</v>
      </c>
      <c r="J76" s="36">
        <f>SUMIFS(СВЦЭМ!$C$34:$C$777,СВЦЭМ!$A$34:$A$777,$A76,СВЦЭМ!$B$34:$B$777,J$47)+'СЕТ СН'!$G$9+СВЦЭМ!$D$10+'СЕТ СН'!$G$6-'СЕТ СН'!$G$19</f>
        <v>1500.1975604500001</v>
      </c>
      <c r="K76" s="36">
        <f>SUMIFS(СВЦЭМ!$C$34:$C$777,СВЦЭМ!$A$34:$A$777,$A76,СВЦЭМ!$B$34:$B$777,K$47)+'СЕТ СН'!$G$9+СВЦЭМ!$D$10+'СЕТ СН'!$G$6-'СЕТ СН'!$G$19</f>
        <v>1477.8860508</v>
      </c>
      <c r="L76" s="36">
        <f>SUMIFS(СВЦЭМ!$C$34:$C$777,СВЦЭМ!$A$34:$A$777,$A76,СВЦЭМ!$B$34:$B$777,L$47)+'СЕТ СН'!$G$9+СВЦЭМ!$D$10+'СЕТ СН'!$G$6-'СЕТ СН'!$G$19</f>
        <v>1475.7340724800001</v>
      </c>
      <c r="M76" s="36">
        <f>SUMIFS(СВЦЭМ!$C$34:$C$777,СВЦЭМ!$A$34:$A$777,$A76,СВЦЭМ!$B$34:$B$777,M$47)+'СЕТ СН'!$G$9+СВЦЭМ!$D$10+'СЕТ СН'!$G$6-'СЕТ СН'!$G$19</f>
        <v>1481.6071591899999</v>
      </c>
      <c r="N76" s="36">
        <f>SUMIFS(СВЦЭМ!$C$34:$C$777,СВЦЭМ!$A$34:$A$777,$A76,СВЦЭМ!$B$34:$B$777,N$47)+'СЕТ СН'!$G$9+СВЦЭМ!$D$10+'СЕТ СН'!$G$6-'СЕТ СН'!$G$19</f>
        <v>1455.76039227</v>
      </c>
      <c r="O76" s="36">
        <f>SUMIFS(СВЦЭМ!$C$34:$C$777,СВЦЭМ!$A$34:$A$777,$A76,СВЦЭМ!$B$34:$B$777,O$47)+'СЕТ СН'!$G$9+СВЦЭМ!$D$10+'СЕТ СН'!$G$6-'СЕТ СН'!$G$19</f>
        <v>1427.5676155000001</v>
      </c>
      <c r="P76" s="36">
        <f>SUMIFS(СВЦЭМ!$C$34:$C$777,СВЦЭМ!$A$34:$A$777,$A76,СВЦЭМ!$B$34:$B$777,P$47)+'СЕТ СН'!$G$9+СВЦЭМ!$D$10+'СЕТ СН'!$G$6-'СЕТ СН'!$G$19</f>
        <v>1376.9608752300001</v>
      </c>
      <c r="Q76" s="36">
        <f>SUMIFS(СВЦЭМ!$C$34:$C$777,СВЦЭМ!$A$34:$A$777,$A76,СВЦЭМ!$B$34:$B$777,Q$47)+'СЕТ СН'!$G$9+СВЦЭМ!$D$10+'СЕТ СН'!$G$6-'СЕТ СН'!$G$19</f>
        <v>1358.52942171</v>
      </c>
      <c r="R76" s="36">
        <f>SUMIFS(СВЦЭМ!$C$34:$C$777,СВЦЭМ!$A$34:$A$777,$A76,СВЦЭМ!$B$34:$B$777,R$47)+'СЕТ СН'!$G$9+СВЦЭМ!$D$10+'СЕТ СН'!$G$6-'СЕТ СН'!$G$19</f>
        <v>1353.2493259099997</v>
      </c>
      <c r="S76" s="36">
        <f>SUMIFS(СВЦЭМ!$C$34:$C$777,СВЦЭМ!$A$34:$A$777,$A76,СВЦЭМ!$B$34:$B$777,S$47)+'СЕТ СН'!$G$9+СВЦЭМ!$D$10+'СЕТ СН'!$G$6-'СЕТ СН'!$G$19</f>
        <v>1314.7123331399998</v>
      </c>
      <c r="T76" s="36">
        <f>SUMIFS(СВЦЭМ!$C$34:$C$777,СВЦЭМ!$A$34:$A$777,$A76,СВЦЭМ!$B$34:$B$777,T$47)+'СЕТ СН'!$G$9+СВЦЭМ!$D$10+'СЕТ СН'!$G$6-'СЕТ СН'!$G$19</f>
        <v>1280.6468906999999</v>
      </c>
      <c r="U76" s="36">
        <f>SUMIFS(СВЦЭМ!$C$34:$C$777,СВЦЭМ!$A$34:$A$777,$A76,СВЦЭМ!$B$34:$B$777,U$47)+'СЕТ СН'!$G$9+СВЦЭМ!$D$10+'СЕТ СН'!$G$6-'СЕТ СН'!$G$19</f>
        <v>1297.46876582</v>
      </c>
      <c r="V76" s="36">
        <f>SUMIFS(СВЦЭМ!$C$34:$C$777,СВЦЭМ!$A$34:$A$777,$A76,СВЦЭМ!$B$34:$B$777,V$47)+'СЕТ СН'!$G$9+СВЦЭМ!$D$10+'СЕТ СН'!$G$6-'СЕТ СН'!$G$19</f>
        <v>1314.0849499199999</v>
      </c>
      <c r="W76" s="36">
        <f>SUMIFS(СВЦЭМ!$C$34:$C$777,СВЦЭМ!$A$34:$A$777,$A76,СВЦЭМ!$B$34:$B$777,W$47)+'СЕТ СН'!$G$9+СВЦЭМ!$D$10+'СЕТ СН'!$G$6-'СЕТ СН'!$G$19</f>
        <v>1339.7235880399999</v>
      </c>
      <c r="X76" s="36">
        <f>SUMIFS(СВЦЭМ!$C$34:$C$777,СВЦЭМ!$A$34:$A$777,$A76,СВЦЭМ!$B$34:$B$777,X$47)+'СЕТ СН'!$G$9+СВЦЭМ!$D$10+'СЕТ СН'!$G$6-'СЕТ СН'!$G$19</f>
        <v>1373.5665912099998</v>
      </c>
      <c r="Y76" s="36">
        <f>SUMIFS(СВЦЭМ!$C$34:$C$777,СВЦЭМ!$A$34:$A$777,$A76,СВЦЭМ!$B$34:$B$777,Y$47)+'СЕТ СН'!$G$9+СВЦЭМ!$D$10+'СЕТ СН'!$G$6-'СЕТ СН'!$G$19</f>
        <v>1452.1860325100001</v>
      </c>
    </row>
    <row r="77" spans="1:27" ht="15.75" x14ac:dyDescent="0.2">
      <c r="A77" s="35">
        <f t="shared" si="1"/>
        <v>43434</v>
      </c>
      <c r="B77" s="36">
        <f>SUMIFS(СВЦЭМ!$C$34:$C$777,СВЦЭМ!$A$34:$A$777,$A77,СВЦЭМ!$B$34:$B$777,B$47)+'СЕТ СН'!$G$9+СВЦЭМ!$D$10+'СЕТ СН'!$G$6-'СЕТ СН'!$G$19</f>
        <v>1518.0525552200002</v>
      </c>
      <c r="C77" s="36">
        <f>SUMIFS(СВЦЭМ!$C$34:$C$777,СВЦЭМ!$A$34:$A$777,$A77,СВЦЭМ!$B$34:$B$777,C$47)+'СЕТ СН'!$G$9+СВЦЭМ!$D$10+'СЕТ СН'!$G$6-'СЕТ СН'!$G$19</f>
        <v>1593.8260815600001</v>
      </c>
      <c r="D77" s="36">
        <f>SUMIFS(СВЦЭМ!$C$34:$C$777,СВЦЭМ!$A$34:$A$777,$A77,СВЦЭМ!$B$34:$B$777,D$47)+'СЕТ СН'!$G$9+СВЦЭМ!$D$10+'СЕТ СН'!$G$6-'СЕТ СН'!$G$19</f>
        <v>1633.95386444</v>
      </c>
      <c r="E77" s="36">
        <f>SUMIFS(СВЦЭМ!$C$34:$C$777,СВЦЭМ!$A$34:$A$777,$A77,СВЦЭМ!$B$34:$B$777,E$47)+'СЕТ СН'!$G$9+СВЦЭМ!$D$10+'СЕТ СН'!$G$6-'СЕТ СН'!$G$19</f>
        <v>1713.0331156000002</v>
      </c>
      <c r="F77" s="36">
        <f>SUMIFS(СВЦЭМ!$C$34:$C$777,СВЦЭМ!$A$34:$A$777,$A77,СВЦЭМ!$B$34:$B$777,F$47)+'СЕТ СН'!$G$9+СВЦЭМ!$D$10+'СЕТ СН'!$G$6-'СЕТ СН'!$G$19</f>
        <v>1677.5042787800003</v>
      </c>
      <c r="G77" s="36">
        <f>SUMIFS(СВЦЭМ!$C$34:$C$777,СВЦЭМ!$A$34:$A$777,$A77,СВЦЭМ!$B$34:$B$777,G$47)+'СЕТ СН'!$G$9+СВЦЭМ!$D$10+'СЕТ СН'!$G$6-'СЕТ СН'!$G$19</f>
        <v>1623.2503041700002</v>
      </c>
      <c r="H77" s="36">
        <f>SUMIFS(СВЦЭМ!$C$34:$C$777,СВЦЭМ!$A$34:$A$777,$A77,СВЦЭМ!$B$34:$B$777,H$47)+'СЕТ СН'!$G$9+СВЦЭМ!$D$10+'СЕТ СН'!$G$6-'СЕТ СН'!$G$19</f>
        <v>1591.7080626200002</v>
      </c>
      <c r="I77" s="36">
        <f>SUMIFS(СВЦЭМ!$C$34:$C$777,СВЦЭМ!$A$34:$A$777,$A77,СВЦЭМ!$B$34:$B$777,I$47)+'СЕТ СН'!$G$9+СВЦЭМ!$D$10+'СЕТ СН'!$G$6-'СЕТ СН'!$G$19</f>
        <v>1549.4402397200001</v>
      </c>
      <c r="J77" s="36">
        <f>SUMIFS(СВЦЭМ!$C$34:$C$777,СВЦЭМ!$A$34:$A$777,$A77,СВЦЭМ!$B$34:$B$777,J$47)+'СЕТ СН'!$G$9+СВЦЭМ!$D$10+'СЕТ СН'!$G$6-'СЕТ СН'!$G$19</f>
        <v>1512.2196448500001</v>
      </c>
      <c r="K77" s="36">
        <f>SUMIFS(СВЦЭМ!$C$34:$C$777,СВЦЭМ!$A$34:$A$777,$A77,СВЦЭМ!$B$34:$B$777,K$47)+'СЕТ СН'!$G$9+СВЦЭМ!$D$10+'СЕТ СН'!$G$6-'СЕТ СН'!$G$19</f>
        <v>1502.0021604000001</v>
      </c>
      <c r="L77" s="36">
        <f>SUMIFS(СВЦЭМ!$C$34:$C$777,СВЦЭМ!$A$34:$A$777,$A77,СВЦЭМ!$B$34:$B$777,L$47)+'СЕТ СН'!$G$9+СВЦЭМ!$D$10+'СЕТ СН'!$G$6-'СЕТ СН'!$G$19</f>
        <v>1507.12790311</v>
      </c>
      <c r="M77" s="36">
        <f>SUMIFS(СВЦЭМ!$C$34:$C$777,СВЦЭМ!$A$34:$A$777,$A77,СВЦЭМ!$B$34:$B$777,M$47)+'СЕТ СН'!$G$9+СВЦЭМ!$D$10+'СЕТ СН'!$G$6-'СЕТ СН'!$G$19</f>
        <v>1522.9006715600001</v>
      </c>
      <c r="N77" s="36">
        <f>SUMIFS(СВЦЭМ!$C$34:$C$777,СВЦЭМ!$A$34:$A$777,$A77,СВЦЭМ!$B$34:$B$777,N$47)+'СЕТ СН'!$G$9+СВЦЭМ!$D$10+'СЕТ СН'!$G$6-'СЕТ СН'!$G$19</f>
        <v>1482.2722999</v>
      </c>
      <c r="O77" s="36">
        <f>SUMIFS(СВЦЭМ!$C$34:$C$777,СВЦЭМ!$A$34:$A$777,$A77,СВЦЭМ!$B$34:$B$777,O$47)+'СЕТ СН'!$G$9+СВЦЭМ!$D$10+'СЕТ СН'!$G$6-'СЕТ СН'!$G$19</f>
        <v>1455.62923034</v>
      </c>
      <c r="P77" s="36">
        <f>SUMIFS(СВЦЭМ!$C$34:$C$777,СВЦЭМ!$A$34:$A$777,$A77,СВЦЭМ!$B$34:$B$777,P$47)+'СЕТ СН'!$G$9+СВЦЭМ!$D$10+'СЕТ СН'!$G$6-'СЕТ СН'!$G$19</f>
        <v>1397.60256013</v>
      </c>
      <c r="Q77" s="36">
        <f>SUMIFS(СВЦЭМ!$C$34:$C$777,СВЦЭМ!$A$34:$A$777,$A77,СВЦЭМ!$B$34:$B$777,Q$47)+'СЕТ СН'!$G$9+СВЦЭМ!$D$10+'СЕТ СН'!$G$6-'СЕТ СН'!$G$19</f>
        <v>1383.0045624300001</v>
      </c>
      <c r="R77" s="36">
        <f>SUMIFS(СВЦЭМ!$C$34:$C$777,СВЦЭМ!$A$34:$A$777,$A77,СВЦЭМ!$B$34:$B$777,R$47)+'СЕТ СН'!$G$9+СВЦЭМ!$D$10+'СЕТ СН'!$G$6-'СЕТ СН'!$G$19</f>
        <v>1380.9546384100001</v>
      </c>
      <c r="S77" s="36">
        <f>SUMIFS(СВЦЭМ!$C$34:$C$777,СВЦЭМ!$A$34:$A$777,$A77,СВЦЭМ!$B$34:$B$777,S$47)+'СЕТ СН'!$G$9+СВЦЭМ!$D$10+'СЕТ СН'!$G$6-'СЕТ СН'!$G$19</f>
        <v>1364.5006800799997</v>
      </c>
      <c r="T77" s="36">
        <f>SUMIFS(СВЦЭМ!$C$34:$C$777,СВЦЭМ!$A$34:$A$777,$A77,СВЦЭМ!$B$34:$B$777,T$47)+'СЕТ СН'!$G$9+СВЦЭМ!$D$10+'СЕТ СН'!$G$6-'СЕТ СН'!$G$19</f>
        <v>1294.1247094</v>
      </c>
      <c r="U77" s="36">
        <f>SUMIFS(СВЦЭМ!$C$34:$C$777,СВЦЭМ!$A$34:$A$777,$A77,СВЦЭМ!$B$34:$B$777,U$47)+'СЕТ СН'!$G$9+СВЦЭМ!$D$10+'СЕТ СН'!$G$6-'СЕТ СН'!$G$19</f>
        <v>1315.1702245000001</v>
      </c>
      <c r="V77" s="36">
        <f>SUMIFS(СВЦЭМ!$C$34:$C$777,СВЦЭМ!$A$34:$A$777,$A77,СВЦЭМ!$B$34:$B$777,V$47)+'СЕТ СН'!$G$9+СВЦЭМ!$D$10+'СЕТ СН'!$G$6-'СЕТ СН'!$G$19</f>
        <v>1324.55420826</v>
      </c>
      <c r="W77" s="36">
        <f>SUMIFS(СВЦЭМ!$C$34:$C$777,СВЦЭМ!$A$34:$A$777,$A77,СВЦЭМ!$B$34:$B$777,W$47)+'СЕТ СН'!$G$9+СВЦЭМ!$D$10+'СЕТ СН'!$G$6-'СЕТ СН'!$G$19</f>
        <v>1313.8764101199999</v>
      </c>
      <c r="X77" s="36">
        <f>SUMIFS(СВЦЭМ!$C$34:$C$777,СВЦЭМ!$A$34:$A$777,$A77,СВЦЭМ!$B$34:$B$777,X$47)+'СЕТ СН'!$G$9+СВЦЭМ!$D$10+'СЕТ СН'!$G$6-'СЕТ СН'!$G$19</f>
        <v>1322.7421150999999</v>
      </c>
      <c r="Y77" s="36">
        <f>SUMIFS(СВЦЭМ!$C$34:$C$777,СВЦЭМ!$A$34:$A$777,$A77,СВЦЭМ!$B$34:$B$777,Y$47)+'СЕТ СН'!$G$9+СВЦЭМ!$D$10+'СЕТ СН'!$G$6-'СЕТ СН'!$G$19</f>
        <v>1403.85809221</v>
      </c>
      <c r="AA77" s="37"/>
    </row>
    <row r="78" spans="1:27" ht="15.75" hidden="1" x14ac:dyDescent="0.2">
      <c r="A78" s="35">
        <f t="shared" si="1"/>
        <v>43435</v>
      </c>
      <c r="B78" s="36">
        <f>SUMIFS(СВЦЭМ!$C$34:$C$777,СВЦЭМ!$A$34:$A$777,$A78,СВЦЭМ!$B$34:$B$777,B$47)+'СЕТ СН'!$G$9+СВЦЭМ!$D$10+'СЕТ СН'!$G$6-'СЕТ СН'!$G$19</f>
        <v>484.42960392000003</v>
      </c>
      <c r="C78" s="36">
        <f>SUMIFS(СВЦЭМ!$C$34:$C$777,СВЦЭМ!$A$34:$A$777,$A78,СВЦЭМ!$B$34:$B$777,C$47)+'СЕТ СН'!$G$9+СВЦЭМ!$D$10+'СЕТ СН'!$G$6-'СЕТ СН'!$G$19</f>
        <v>484.42960392000003</v>
      </c>
      <c r="D78" s="36">
        <f>SUMIFS(СВЦЭМ!$C$34:$C$777,СВЦЭМ!$A$34:$A$777,$A78,СВЦЭМ!$B$34:$B$777,D$47)+'СЕТ СН'!$G$9+СВЦЭМ!$D$10+'СЕТ СН'!$G$6-'СЕТ СН'!$G$19</f>
        <v>484.42960392000003</v>
      </c>
      <c r="E78" s="36">
        <f>SUMIFS(СВЦЭМ!$C$34:$C$777,СВЦЭМ!$A$34:$A$777,$A78,СВЦЭМ!$B$34:$B$777,E$47)+'СЕТ СН'!$G$9+СВЦЭМ!$D$10+'СЕТ СН'!$G$6-'СЕТ СН'!$G$19</f>
        <v>484.42960392000003</v>
      </c>
      <c r="F78" s="36">
        <f>SUMIFS(СВЦЭМ!$C$34:$C$777,СВЦЭМ!$A$34:$A$777,$A78,СВЦЭМ!$B$34:$B$777,F$47)+'СЕТ СН'!$G$9+СВЦЭМ!$D$10+'СЕТ СН'!$G$6-'СЕТ СН'!$G$19</f>
        <v>484.42960392000003</v>
      </c>
      <c r="G78" s="36">
        <f>SUMIFS(СВЦЭМ!$C$34:$C$777,СВЦЭМ!$A$34:$A$777,$A78,СВЦЭМ!$B$34:$B$777,G$47)+'СЕТ СН'!$G$9+СВЦЭМ!$D$10+'СЕТ СН'!$G$6-'СЕТ СН'!$G$19</f>
        <v>484.42960392000003</v>
      </c>
      <c r="H78" s="36">
        <f>SUMIFS(СВЦЭМ!$C$34:$C$777,СВЦЭМ!$A$34:$A$777,$A78,СВЦЭМ!$B$34:$B$777,H$47)+'СЕТ СН'!$G$9+СВЦЭМ!$D$10+'СЕТ СН'!$G$6-'СЕТ СН'!$G$19</f>
        <v>484.42960392000003</v>
      </c>
      <c r="I78" s="36">
        <f>SUMIFS(СВЦЭМ!$C$34:$C$777,СВЦЭМ!$A$34:$A$777,$A78,СВЦЭМ!$B$34:$B$777,I$47)+'СЕТ СН'!$G$9+СВЦЭМ!$D$10+'СЕТ СН'!$G$6-'СЕТ СН'!$G$19</f>
        <v>484.42960392000003</v>
      </c>
      <c r="J78" s="36">
        <f>SUMIFS(СВЦЭМ!$C$34:$C$777,СВЦЭМ!$A$34:$A$777,$A78,СВЦЭМ!$B$34:$B$777,J$47)+'СЕТ СН'!$G$9+СВЦЭМ!$D$10+'СЕТ СН'!$G$6-'СЕТ СН'!$G$19</f>
        <v>484.42960392000003</v>
      </c>
      <c r="K78" s="36">
        <f>SUMIFS(СВЦЭМ!$C$34:$C$777,СВЦЭМ!$A$34:$A$777,$A78,СВЦЭМ!$B$34:$B$777,K$47)+'СЕТ СН'!$G$9+СВЦЭМ!$D$10+'СЕТ СН'!$G$6-'СЕТ СН'!$G$19</f>
        <v>484.42960392000003</v>
      </c>
      <c r="L78" s="36">
        <f>SUMIFS(СВЦЭМ!$C$34:$C$777,СВЦЭМ!$A$34:$A$777,$A78,СВЦЭМ!$B$34:$B$777,L$47)+'СЕТ СН'!$G$9+СВЦЭМ!$D$10+'СЕТ СН'!$G$6-'СЕТ СН'!$G$19</f>
        <v>484.42960392000003</v>
      </c>
      <c r="M78" s="36">
        <f>SUMIFS(СВЦЭМ!$C$34:$C$777,СВЦЭМ!$A$34:$A$777,$A78,СВЦЭМ!$B$34:$B$777,M$47)+'СЕТ СН'!$G$9+СВЦЭМ!$D$10+'СЕТ СН'!$G$6-'СЕТ СН'!$G$19</f>
        <v>484.42960392000003</v>
      </c>
      <c r="N78" s="36">
        <f>SUMIFS(СВЦЭМ!$C$34:$C$777,СВЦЭМ!$A$34:$A$777,$A78,СВЦЭМ!$B$34:$B$777,N$47)+'СЕТ СН'!$G$9+СВЦЭМ!$D$10+'СЕТ СН'!$G$6-'СЕТ СН'!$G$19</f>
        <v>484.42960392000003</v>
      </c>
      <c r="O78" s="36">
        <f>SUMIFS(СВЦЭМ!$C$34:$C$777,СВЦЭМ!$A$34:$A$777,$A78,СВЦЭМ!$B$34:$B$777,O$47)+'СЕТ СН'!$G$9+СВЦЭМ!$D$10+'СЕТ СН'!$G$6-'СЕТ СН'!$G$19</f>
        <v>484.42960392000003</v>
      </c>
      <c r="P78" s="36">
        <f>SUMIFS(СВЦЭМ!$C$34:$C$777,СВЦЭМ!$A$34:$A$777,$A78,СВЦЭМ!$B$34:$B$777,P$47)+'СЕТ СН'!$G$9+СВЦЭМ!$D$10+'СЕТ СН'!$G$6-'СЕТ СН'!$G$19</f>
        <v>484.42960392000003</v>
      </c>
      <c r="Q78" s="36">
        <f>SUMIFS(СВЦЭМ!$C$34:$C$777,СВЦЭМ!$A$34:$A$777,$A78,СВЦЭМ!$B$34:$B$777,Q$47)+'СЕТ СН'!$G$9+СВЦЭМ!$D$10+'СЕТ СН'!$G$6-'СЕТ СН'!$G$19</f>
        <v>484.42960392000003</v>
      </c>
      <c r="R78" s="36">
        <f>SUMIFS(СВЦЭМ!$C$34:$C$777,СВЦЭМ!$A$34:$A$777,$A78,СВЦЭМ!$B$34:$B$777,R$47)+'СЕТ СН'!$G$9+СВЦЭМ!$D$10+'СЕТ СН'!$G$6-'СЕТ СН'!$G$19</f>
        <v>484.42960392000003</v>
      </c>
      <c r="S78" s="36">
        <f>SUMIFS(СВЦЭМ!$C$34:$C$777,СВЦЭМ!$A$34:$A$777,$A78,СВЦЭМ!$B$34:$B$777,S$47)+'СЕТ СН'!$G$9+СВЦЭМ!$D$10+'СЕТ СН'!$G$6-'СЕТ СН'!$G$19</f>
        <v>484.42960392000003</v>
      </c>
      <c r="T78" s="36">
        <f>SUMIFS(СВЦЭМ!$C$34:$C$777,СВЦЭМ!$A$34:$A$777,$A78,СВЦЭМ!$B$34:$B$777,T$47)+'СЕТ СН'!$G$9+СВЦЭМ!$D$10+'СЕТ СН'!$G$6-'СЕТ СН'!$G$19</f>
        <v>484.42960392000003</v>
      </c>
      <c r="U78" s="36">
        <f>SUMIFS(СВЦЭМ!$C$34:$C$777,СВЦЭМ!$A$34:$A$777,$A78,СВЦЭМ!$B$34:$B$777,U$47)+'СЕТ СН'!$G$9+СВЦЭМ!$D$10+'СЕТ СН'!$G$6-'СЕТ СН'!$G$19</f>
        <v>484.42960392000003</v>
      </c>
      <c r="V78" s="36">
        <f>SUMIFS(СВЦЭМ!$C$34:$C$777,СВЦЭМ!$A$34:$A$777,$A78,СВЦЭМ!$B$34:$B$777,V$47)+'СЕТ СН'!$G$9+СВЦЭМ!$D$10+'СЕТ СН'!$G$6-'СЕТ СН'!$G$19</f>
        <v>484.42960392000003</v>
      </c>
      <c r="W78" s="36">
        <f>SUMIFS(СВЦЭМ!$C$34:$C$777,СВЦЭМ!$A$34:$A$777,$A78,СВЦЭМ!$B$34:$B$777,W$47)+'СЕТ СН'!$G$9+СВЦЭМ!$D$10+'СЕТ СН'!$G$6-'СЕТ СН'!$G$19</f>
        <v>484.42960392000003</v>
      </c>
      <c r="X78" s="36">
        <f>SUMIFS(СВЦЭМ!$C$34:$C$777,СВЦЭМ!$A$34:$A$777,$A78,СВЦЭМ!$B$34:$B$777,X$47)+'СЕТ СН'!$G$9+СВЦЭМ!$D$10+'СЕТ СН'!$G$6-'СЕТ СН'!$G$19</f>
        <v>484.42960392000003</v>
      </c>
      <c r="Y78" s="36">
        <f>SUMIFS(СВЦЭМ!$C$34:$C$777,СВЦЭМ!$A$34:$A$777,$A78,СВЦЭМ!$B$34:$B$777,Y$47)+'СЕТ СН'!$G$9+СВЦЭМ!$D$10+'СЕТ СН'!$G$6-'СЕТ СН'!$G$19</f>
        <v>484.42960392000003</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01.11.2018</v>
      </c>
      <c r="B84" s="36">
        <f>SUMIFS(СВЦЭМ!$C$34:$C$777,СВЦЭМ!$A$34:$A$777,$A84,СВЦЭМ!$B$34:$B$777,B$83)+'СЕТ СН'!$H$9+СВЦЭМ!$D$10+'СЕТ СН'!$H$6-'СЕТ СН'!$H$19</f>
        <v>1546.6820735900001</v>
      </c>
      <c r="C84" s="36">
        <f>SUMIFS(СВЦЭМ!$C$34:$C$777,СВЦЭМ!$A$34:$A$777,$A84,СВЦЭМ!$B$34:$B$777,C$83)+'СЕТ СН'!$H$9+СВЦЭМ!$D$10+'СЕТ СН'!$H$6-'СЕТ СН'!$H$19</f>
        <v>1647.5625810199999</v>
      </c>
      <c r="D84" s="36">
        <f>SUMIFS(СВЦЭМ!$C$34:$C$777,СВЦЭМ!$A$34:$A$777,$A84,СВЦЭМ!$B$34:$B$777,D$83)+'СЕТ СН'!$H$9+СВЦЭМ!$D$10+'СЕТ СН'!$H$6-'СЕТ СН'!$H$19</f>
        <v>1725.7096132000001</v>
      </c>
      <c r="E84" s="36">
        <f>SUMIFS(СВЦЭМ!$C$34:$C$777,СВЦЭМ!$A$34:$A$777,$A84,СВЦЭМ!$B$34:$B$777,E$83)+'СЕТ СН'!$H$9+СВЦЭМ!$D$10+'СЕТ СН'!$H$6-'СЕТ СН'!$H$19</f>
        <v>1728.5251286900002</v>
      </c>
      <c r="F84" s="36">
        <f>SUMIFS(СВЦЭМ!$C$34:$C$777,СВЦЭМ!$A$34:$A$777,$A84,СВЦЭМ!$B$34:$B$777,F$83)+'СЕТ СН'!$H$9+СВЦЭМ!$D$10+'СЕТ СН'!$H$6-'СЕТ СН'!$H$19</f>
        <v>1711.6028626500001</v>
      </c>
      <c r="G84" s="36">
        <f>SUMIFS(СВЦЭМ!$C$34:$C$777,СВЦЭМ!$A$34:$A$777,$A84,СВЦЭМ!$B$34:$B$777,G$83)+'СЕТ СН'!$H$9+СВЦЭМ!$D$10+'СЕТ СН'!$H$6-'СЕТ СН'!$H$19</f>
        <v>1690.8712183799998</v>
      </c>
      <c r="H84" s="36">
        <f>SUMIFS(СВЦЭМ!$C$34:$C$777,СВЦЭМ!$A$34:$A$777,$A84,СВЦЭМ!$B$34:$B$777,H$83)+'СЕТ СН'!$H$9+СВЦЭМ!$D$10+'СЕТ СН'!$H$6-'СЕТ СН'!$H$19</f>
        <v>1645.33221116</v>
      </c>
      <c r="I84" s="36">
        <f>SUMIFS(СВЦЭМ!$C$34:$C$777,СВЦЭМ!$A$34:$A$777,$A84,СВЦЭМ!$B$34:$B$777,I$83)+'СЕТ СН'!$H$9+СВЦЭМ!$D$10+'СЕТ СН'!$H$6-'СЕТ СН'!$H$19</f>
        <v>1594.4040534200001</v>
      </c>
      <c r="J84" s="36">
        <f>SUMIFS(СВЦЭМ!$C$34:$C$777,СВЦЭМ!$A$34:$A$777,$A84,СВЦЭМ!$B$34:$B$777,J$83)+'СЕТ СН'!$H$9+СВЦЭМ!$D$10+'СЕТ СН'!$H$6-'СЕТ СН'!$H$19</f>
        <v>1581.3581563100001</v>
      </c>
      <c r="K84" s="36">
        <f>SUMIFS(СВЦЭМ!$C$34:$C$777,СВЦЭМ!$A$34:$A$777,$A84,СВЦЭМ!$B$34:$B$777,K$83)+'СЕТ СН'!$H$9+СВЦЭМ!$D$10+'СЕТ СН'!$H$6-'СЕТ СН'!$H$19</f>
        <v>1568.3311779400001</v>
      </c>
      <c r="L84" s="36">
        <f>SUMIFS(СВЦЭМ!$C$34:$C$777,СВЦЭМ!$A$34:$A$777,$A84,СВЦЭМ!$B$34:$B$777,L$83)+'СЕТ СН'!$H$9+СВЦЭМ!$D$10+'СЕТ СН'!$H$6-'СЕТ СН'!$H$19</f>
        <v>1564.91523643</v>
      </c>
      <c r="M84" s="36">
        <f>SUMIFS(СВЦЭМ!$C$34:$C$777,СВЦЭМ!$A$34:$A$777,$A84,СВЦЭМ!$B$34:$B$777,M$83)+'СЕТ СН'!$H$9+СВЦЭМ!$D$10+'СЕТ СН'!$H$6-'СЕТ СН'!$H$19</f>
        <v>1571.0167221000002</v>
      </c>
      <c r="N84" s="36">
        <f>SUMIFS(СВЦЭМ!$C$34:$C$777,СВЦЭМ!$A$34:$A$777,$A84,СВЦЭМ!$B$34:$B$777,N$83)+'СЕТ СН'!$H$9+СВЦЭМ!$D$10+'СЕТ СН'!$H$6-'СЕТ СН'!$H$19</f>
        <v>1552.54233907</v>
      </c>
      <c r="O84" s="36">
        <f>SUMIFS(СВЦЭМ!$C$34:$C$777,СВЦЭМ!$A$34:$A$777,$A84,СВЦЭМ!$B$34:$B$777,O$83)+'СЕТ СН'!$H$9+СВЦЭМ!$D$10+'СЕТ СН'!$H$6-'СЕТ СН'!$H$19</f>
        <v>1484.06353109</v>
      </c>
      <c r="P84" s="36">
        <f>SUMIFS(СВЦЭМ!$C$34:$C$777,СВЦЭМ!$A$34:$A$777,$A84,СВЦЭМ!$B$34:$B$777,P$83)+'СЕТ СН'!$H$9+СВЦЭМ!$D$10+'СЕТ СН'!$H$6-'СЕТ СН'!$H$19</f>
        <v>1420.5457278499998</v>
      </c>
      <c r="Q84" s="36">
        <f>SUMIFS(СВЦЭМ!$C$34:$C$777,СВЦЭМ!$A$34:$A$777,$A84,СВЦЭМ!$B$34:$B$777,Q$83)+'СЕТ СН'!$H$9+СВЦЭМ!$D$10+'СЕТ СН'!$H$6-'СЕТ СН'!$H$19</f>
        <v>1412.9273484999999</v>
      </c>
      <c r="R84" s="36">
        <f>SUMIFS(СВЦЭМ!$C$34:$C$777,СВЦЭМ!$A$34:$A$777,$A84,СВЦЭМ!$B$34:$B$777,R$83)+'СЕТ СН'!$H$9+СВЦЭМ!$D$10+'СЕТ СН'!$H$6-'СЕТ СН'!$H$19</f>
        <v>1410.81923413</v>
      </c>
      <c r="S84" s="36">
        <f>SUMIFS(СВЦЭМ!$C$34:$C$777,СВЦЭМ!$A$34:$A$777,$A84,СВЦЭМ!$B$34:$B$777,S$83)+'СЕТ СН'!$H$9+СВЦЭМ!$D$10+'СЕТ СН'!$H$6-'СЕТ СН'!$H$19</f>
        <v>1387.22629594</v>
      </c>
      <c r="T84" s="36">
        <f>SUMIFS(СВЦЭМ!$C$34:$C$777,СВЦЭМ!$A$34:$A$777,$A84,СВЦЭМ!$B$34:$B$777,T$83)+'СЕТ СН'!$H$9+СВЦЭМ!$D$10+'СЕТ СН'!$H$6-'СЕТ СН'!$H$19</f>
        <v>1343.3878028300001</v>
      </c>
      <c r="U84" s="36">
        <f>SUMIFS(СВЦЭМ!$C$34:$C$777,СВЦЭМ!$A$34:$A$777,$A84,СВЦЭМ!$B$34:$B$777,U$83)+'СЕТ СН'!$H$9+СВЦЭМ!$D$10+'СЕТ СН'!$H$6-'СЕТ СН'!$H$19</f>
        <v>1343.2271719800001</v>
      </c>
      <c r="V84" s="36">
        <f>SUMIFS(СВЦЭМ!$C$34:$C$777,СВЦЭМ!$A$34:$A$777,$A84,СВЦЭМ!$B$34:$B$777,V$83)+'СЕТ СН'!$H$9+СВЦЭМ!$D$10+'СЕТ СН'!$H$6-'СЕТ СН'!$H$19</f>
        <v>1356.22910254</v>
      </c>
      <c r="W84" s="36">
        <f>SUMIFS(СВЦЭМ!$C$34:$C$777,СВЦЭМ!$A$34:$A$777,$A84,СВЦЭМ!$B$34:$B$777,W$83)+'СЕТ СН'!$H$9+СВЦЭМ!$D$10+'СЕТ СН'!$H$6-'СЕТ СН'!$H$19</f>
        <v>1389.3050881099998</v>
      </c>
      <c r="X84" s="36">
        <f>SUMIFS(СВЦЭМ!$C$34:$C$777,СВЦЭМ!$A$34:$A$777,$A84,СВЦЭМ!$B$34:$B$777,X$83)+'СЕТ СН'!$H$9+СВЦЭМ!$D$10+'СЕТ СН'!$H$6-'СЕТ СН'!$H$19</f>
        <v>1417.8819484000001</v>
      </c>
      <c r="Y84" s="36">
        <f>SUMIFS(СВЦЭМ!$C$34:$C$777,СВЦЭМ!$A$34:$A$777,$A84,СВЦЭМ!$B$34:$B$777,Y$83)+'СЕТ СН'!$H$9+СВЦЭМ!$D$10+'СЕТ СН'!$H$6-'СЕТ СН'!$H$19</f>
        <v>1522.93985041</v>
      </c>
    </row>
    <row r="85" spans="1:25" ht="15.75" x14ac:dyDescent="0.2">
      <c r="A85" s="35">
        <f>A84+1</f>
        <v>43406</v>
      </c>
      <c r="B85" s="36">
        <f>SUMIFS(СВЦЭМ!$C$34:$C$777,СВЦЭМ!$A$34:$A$777,$A85,СВЦЭМ!$B$34:$B$777,B$83)+'СЕТ СН'!$H$9+СВЦЭМ!$D$10+'СЕТ СН'!$H$6-'СЕТ СН'!$H$19</f>
        <v>1542.6453657</v>
      </c>
      <c r="C85" s="36">
        <f>SUMIFS(СВЦЭМ!$C$34:$C$777,СВЦЭМ!$A$34:$A$777,$A85,СВЦЭМ!$B$34:$B$777,C$83)+'СЕТ СН'!$H$9+СВЦЭМ!$D$10+'СЕТ СН'!$H$6-'СЕТ СН'!$H$19</f>
        <v>1646.6341610200002</v>
      </c>
      <c r="D85" s="36">
        <f>SUMIFS(СВЦЭМ!$C$34:$C$777,СВЦЭМ!$A$34:$A$777,$A85,СВЦЭМ!$B$34:$B$777,D$83)+'СЕТ СН'!$H$9+СВЦЭМ!$D$10+'СЕТ СН'!$H$6-'СЕТ СН'!$H$19</f>
        <v>1700.9282117500002</v>
      </c>
      <c r="E85" s="36">
        <f>SUMIFS(СВЦЭМ!$C$34:$C$777,СВЦЭМ!$A$34:$A$777,$A85,СВЦЭМ!$B$34:$B$777,E$83)+'СЕТ СН'!$H$9+СВЦЭМ!$D$10+'СЕТ СН'!$H$6-'СЕТ СН'!$H$19</f>
        <v>1700.2587029300003</v>
      </c>
      <c r="F85" s="36">
        <f>SUMIFS(СВЦЭМ!$C$34:$C$777,СВЦЭМ!$A$34:$A$777,$A85,СВЦЭМ!$B$34:$B$777,F$83)+'СЕТ СН'!$H$9+СВЦЭМ!$D$10+'СЕТ СН'!$H$6-'СЕТ СН'!$H$19</f>
        <v>1697.09136287</v>
      </c>
      <c r="G85" s="36">
        <f>SUMIFS(СВЦЭМ!$C$34:$C$777,СВЦЭМ!$A$34:$A$777,$A85,СВЦЭМ!$B$34:$B$777,G$83)+'СЕТ СН'!$H$9+СВЦЭМ!$D$10+'СЕТ СН'!$H$6-'СЕТ СН'!$H$19</f>
        <v>1621.7154771800001</v>
      </c>
      <c r="H85" s="36">
        <f>SUMIFS(СВЦЭМ!$C$34:$C$777,СВЦЭМ!$A$34:$A$777,$A85,СВЦЭМ!$B$34:$B$777,H$83)+'СЕТ СН'!$H$9+СВЦЭМ!$D$10+'СЕТ СН'!$H$6-'СЕТ СН'!$H$19</f>
        <v>1591.7254924600002</v>
      </c>
      <c r="I85" s="36">
        <f>SUMIFS(СВЦЭМ!$C$34:$C$777,СВЦЭМ!$A$34:$A$777,$A85,СВЦЭМ!$B$34:$B$777,I$83)+'СЕТ СН'!$H$9+СВЦЭМ!$D$10+'СЕТ СН'!$H$6-'СЕТ СН'!$H$19</f>
        <v>1585.02306993</v>
      </c>
      <c r="J85" s="36">
        <f>SUMIFS(СВЦЭМ!$C$34:$C$777,СВЦЭМ!$A$34:$A$777,$A85,СВЦЭМ!$B$34:$B$777,J$83)+'СЕТ СН'!$H$9+СВЦЭМ!$D$10+'СЕТ СН'!$H$6-'СЕТ СН'!$H$19</f>
        <v>1550.73315437</v>
      </c>
      <c r="K85" s="36">
        <f>SUMIFS(СВЦЭМ!$C$34:$C$777,СВЦЭМ!$A$34:$A$777,$A85,СВЦЭМ!$B$34:$B$777,K$83)+'СЕТ СН'!$H$9+СВЦЭМ!$D$10+'СЕТ СН'!$H$6-'СЕТ СН'!$H$19</f>
        <v>1540.98935403</v>
      </c>
      <c r="L85" s="36">
        <f>SUMIFS(СВЦЭМ!$C$34:$C$777,СВЦЭМ!$A$34:$A$777,$A85,СВЦЭМ!$B$34:$B$777,L$83)+'СЕТ СН'!$H$9+СВЦЭМ!$D$10+'СЕТ СН'!$H$6-'СЕТ СН'!$H$19</f>
        <v>1540.6431050900001</v>
      </c>
      <c r="M85" s="36">
        <f>SUMIFS(СВЦЭМ!$C$34:$C$777,СВЦЭМ!$A$34:$A$777,$A85,СВЦЭМ!$B$34:$B$777,M$83)+'СЕТ СН'!$H$9+СВЦЭМ!$D$10+'СЕТ СН'!$H$6-'СЕТ СН'!$H$19</f>
        <v>1542.58742035</v>
      </c>
      <c r="N85" s="36">
        <f>SUMIFS(СВЦЭМ!$C$34:$C$777,СВЦЭМ!$A$34:$A$777,$A85,СВЦЭМ!$B$34:$B$777,N$83)+'СЕТ СН'!$H$9+СВЦЭМ!$D$10+'СЕТ СН'!$H$6-'СЕТ СН'!$H$19</f>
        <v>1507.61758141</v>
      </c>
      <c r="O85" s="36">
        <f>SUMIFS(СВЦЭМ!$C$34:$C$777,СВЦЭМ!$A$34:$A$777,$A85,СВЦЭМ!$B$34:$B$777,O$83)+'СЕТ СН'!$H$9+СВЦЭМ!$D$10+'СЕТ СН'!$H$6-'СЕТ СН'!$H$19</f>
        <v>1447.62131153</v>
      </c>
      <c r="P85" s="36">
        <f>SUMIFS(СВЦЭМ!$C$34:$C$777,СВЦЭМ!$A$34:$A$777,$A85,СВЦЭМ!$B$34:$B$777,P$83)+'СЕТ СН'!$H$9+СВЦЭМ!$D$10+'СЕТ СН'!$H$6-'СЕТ СН'!$H$19</f>
        <v>1388.2155210699998</v>
      </c>
      <c r="Q85" s="36">
        <f>SUMIFS(СВЦЭМ!$C$34:$C$777,СВЦЭМ!$A$34:$A$777,$A85,СВЦЭМ!$B$34:$B$777,Q$83)+'СЕТ СН'!$H$9+СВЦЭМ!$D$10+'СЕТ СН'!$H$6-'СЕТ СН'!$H$19</f>
        <v>1372.21953235</v>
      </c>
      <c r="R85" s="36">
        <f>SUMIFS(СВЦЭМ!$C$34:$C$777,СВЦЭМ!$A$34:$A$777,$A85,СВЦЭМ!$B$34:$B$777,R$83)+'СЕТ СН'!$H$9+СВЦЭМ!$D$10+'СЕТ СН'!$H$6-'СЕТ СН'!$H$19</f>
        <v>1374.7746593100001</v>
      </c>
      <c r="S85" s="36">
        <f>SUMIFS(СВЦЭМ!$C$34:$C$777,СВЦЭМ!$A$34:$A$777,$A85,СВЦЭМ!$B$34:$B$777,S$83)+'СЕТ СН'!$H$9+СВЦЭМ!$D$10+'СЕТ СН'!$H$6-'СЕТ СН'!$H$19</f>
        <v>1346.8004542499998</v>
      </c>
      <c r="T85" s="36">
        <f>SUMIFS(СВЦЭМ!$C$34:$C$777,СВЦЭМ!$A$34:$A$777,$A85,СВЦЭМ!$B$34:$B$777,T$83)+'СЕТ СН'!$H$9+СВЦЭМ!$D$10+'СЕТ СН'!$H$6-'СЕТ СН'!$H$19</f>
        <v>1297.1987029299999</v>
      </c>
      <c r="U85" s="36">
        <f>SUMIFS(СВЦЭМ!$C$34:$C$777,СВЦЭМ!$A$34:$A$777,$A85,СВЦЭМ!$B$34:$B$777,U$83)+'СЕТ СН'!$H$9+СВЦЭМ!$D$10+'СЕТ СН'!$H$6-'СЕТ СН'!$H$19</f>
        <v>1299.8281294799999</v>
      </c>
      <c r="V85" s="36">
        <f>SUMIFS(СВЦЭМ!$C$34:$C$777,СВЦЭМ!$A$34:$A$777,$A85,СВЦЭМ!$B$34:$B$777,V$83)+'СЕТ СН'!$H$9+СВЦЭМ!$D$10+'СЕТ СН'!$H$6-'СЕТ СН'!$H$19</f>
        <v>1313.5884115700001</v>
      </c>
      <c r="W85" s="36">
        <f>SUMIFS(СВЦЭМ!$C$34:$C$777,СВЦЭМ!$A$34:$A$777,$A85,СВЦЭМ!$B$34:$B$777,W$83)+'СЕТ СН'!$H$9+СВЦЭМ!$D$10+'СЕТ СН'!$H$6-'СЕТ СН'!$H$19</f>
        <v>1342.49794148</v>
      </c>
      <c r="X85" s="36">
        <f>SUMIFS(СВЦЭМ!$C$34:$C$777,СВЦЭМ!$A$34:$A$777,$A85,СВЦЭМ!$B$34:$B$777,X$83)+'СЕТ СН'!$H$9+СВЦЭМ!$D$10+'СЕТ СН'!$H$6-'СЕТ СН'!$H$19</f>
        <v>1357.7242292699998</v>
      </c>
      <c r="Y85" s="36">
        <f>SUMIFS(СВЦЭМ!$C$34:$C$777,СВЦЭМ!$A$34:$A$777,$A85,СВЦЭМ!$B$34:$B$777,Y$83)+'СЕТ СН'!$H$9+СВЦЭМ!$D$10+'СЕТ СН'!$H$6-'СЕТ СН'!$H$19</f>
        <v>1444.2161053100001</v>
      </c>
    </row>
    <row r="86" spans="1:25" ht="15.75" x14ac:dyDescent="0.2">
      <c r="A86" s="35">
        <f t="shared" ref="A86:A114" si="2">A85+1</f>
        <v>43407</v>
      </c>
      <c r="B86" s="36">
        <f>SUMIFS(СВЦЭМ!$C$34:$C$777,СВЦЭМ!$A$34:$A$777,$A86,СВЦЭМ!$B$34:$B$777,B$83)+'СЕТ СН'!$H$9+СВЦЭМ!$D$10+'СЕТ СН'!$H$6-'СЕТ СН'!$H$19</f>
        <v>1527.6240683400001</v>
      </c>
      <c r="C86" s="36">
        <f>SUMIFS(СВЦЭМ!$C$34:$C$777,СВЦЭМ!$A$34:$A$777,$A86,СВЦЭМ!$B$34:$B$777,C$83)+'СЕТ СН'!$H$9+СВЦЭМ!$D$10+'СЕТ СН'!$H$6-'СЕТ СН'!$H$19</f>
        <v>1627.9106829900002</v>
      </c>
      <c r="D86" s="36">
        <f>SUMIFS(СВЦЭМ!$C$34:$C$777,СВЦЭМ!$A$34:$A$777,$A86,СВЦЭМ!$B$34:$B$777,D$83)+'СЕТ СН'!$H$9+СВЦЭМ!$D$10+'СЕТ СН'!$H$6-'СЕТ СН'!$H$19</f>
        <v>1689.62511068</v>
      </c>
      <c r="E86" s="36">
        <f>SUMIFS(СВЦЭМ!$C$34:$C$777,СВЦЭМ!$A$34:$A$777,$A86,СВЦЭМ!$B$34:$B$777,E$83)+'СЕТ СН'!$H$9+СВЦЭМ!$D$10+'СЕТ СН'!$H$6-'СЕТ СН'!$H$19</f>
        <v>1693.4042435600004</v>
      </c>
      <c r="F86" s="36">
        <f>SUMIFS(СВЦЭМ!$C$34:$C$777,СВЦЭМ!$A$34:$A$777,$A86,СВЦЭМ!$B$34:$B$777,F$83)+'СЕТ СН'!$H$9+СВЦЭМ!$D$10+'СЕТ СН'!$H$6-'СЕТ СН'!$H$19</f>
        <v>1683.5469338800003</v>
      </c>
      <c r="G86" s="36">
        <f>SUMIFS(СВЦЭМ!$C$34:$C$777,СВЦЭМ!$A$34:$A$777,$A86,СВЦЭМ!$B$34:$B$777,G$83)+'СЕТ СН'!$H$9+СВЦЭМ!$D$10+'СЕТ СН'!$H$6-'СЕТ СН'!$H$19</f>
        <v>1668.0320258700003</v>
      </c>
      <c r="H86" s="36">
        <f>SUMIFS(СВЦЭМ!$C$34:$C$777,СВЦЭМ!$A$34:$A$777,$A86,СВЦЭМ!$B$34:$B$777,H$83)+'СЕТ СН'!$H$9+СВЦЭМ!$D$10+'СЕТ СН'!$H$6-'СЕТ СН'!$H$19</f>
        <v>1638.5855836999999</v>
      </c>
      <c r="I86" s="36">
        <f>SUMIFS(СВЦЭМ!$C$34:$C$777,СВЦЭМ!$A$34:$A$777,$A86,СВЦЭМ!$B$34:$B$777,I$83)+'СЕТ СН'!$H$9+СВЦЭМ!$D$10+'СЕТ СН'!$H$6-'СЕТ СН'!$H$19</f>
        <v>1578.3908993800001</v>
      </c>
      <c r="J86" s="36">
        <f>SUMIFS(СВЦЭМ!$C$34:$C$777,СВЦЭМ!$A$34:$A$777,$A86,СВЦЭМ!$B$34:$B$777,J$83)+'СЕТ СН'!$H$9+СВЦЭМ!$D$10+'СЕТ СН'!$H$6-'СЕТ СН'!$H$19</f>
        <v>1526.98553812</v>
      </c>
      <c r="K86" s="36">
        <f>SUMIFS(СВЦЭМ!$C$34:$C$777,СВЦЭМ!$A$34:$A$777,$A86,СВЦЭМ!$B$34:$B$777,K$83)+'СЕТ СН'!$H$9+СВЦЭМ!$D$10+'СЕТ СН'!$H$6-'СЕТ СН'!$H$19</f>
        <v>1510.97892151</v>
      </c>
      <c r="L86" s="36">
        <f>SUMIFS(СВЦЭМ!$C$34:$C$777,СВЦЭМ!$A$34:$A$777,$A86,СВЦЭМ!$B$34:$B$777,L$83)+'СЕТ СН'!$H$9+СВЦЭМ!$D$10+'СЕТ СН'!$H$6-'СЕТ СН'!$H$19</f>
        <v>1512.99163789</v>
      </c>
      <c r="M86" s="36">
        <f>SUMIFS(СВЦЭМ!$C$34:$C$777,СВЦЭМ!$A$34:$A$777,$A86,СВЦЭМ!$B$34:$B$777,M$83)+'СЕТ СН'!$H$9+СВЦЭМ!$D$10+'СЕТ СН'!$H$6-'СЕТ СН'!$H$19</f>
        <v>1518.2341958100001</v>
      </c>
      <c r="N86" s="36">
        <f>SUMIFS(СВЦЭМ!$C$34:$C$777,СВЦЭМ!$A$34:$A$777,$A86,СВЦЭМ!$B$34:$B$777,N$83)+'СЕТ СН'!$H$9+СВЦЭМ!$D$10+'СЕТ СН'!$H$6-'СЕТ СН'!$H$19</f>
        <v>1505.8209419</v>
      </c>
      <c r="O86" s="36">
        <f>SUMIFS(СВЦЭМ!$C$34:$C$777,СВЦЭМ!$A$34:$A$777,$A86,СВЦЭМ!$B$34:$B$777,O$83)+'СЕТ СН'!$H$9+СВЦЭМ!$D$10+'СЕТ СН'!$H$6-'СЕТ СН'!$H$19</f>
        <v>1449.6821242600001</v>
      </c>
      <c r="P86" s="36">
        <f>SUMIFS(СВЦЭМ!$C$34:$C$777,СВЦЭМ!$A$34:$A$777,$A86,СВЦЭМ!$B$34:$B$777,P$83)+'СЕТ СН'!$H$9+СВЦЭМ!$D$10+'СЕТ СН'!$H$6-'СЕТ СН'!$H$19</f>
        <v>1385.8671075500001</v>
      </c>
      <c r="Q86" s="36">
        <f>SUMIFS(СВЦЭМ!$C$34:$C$777,СВЦЭМ!$A$34:$A$777,$A86,СВЦЭМ!$B$34:$B$777,Q$83)+'СЕТ СН'!$H$9+СВЦЭМ!$D$10+'СЕТ СН'!$H$6-'СЕТ СН'!$H$19</f>
        <v>1375.6383934400001</v>
      </c>
      <c r="R86" s="36">
        <f>SUMIFS(СВЦЭМ!$C$34:$C$777,СВЦЭМ!$A$34:$A$777,$A86,СВЦЭМ!$B$34:$B$777,R$83)+'СЕТ СН'!$H$9+СВЦЭМ!$D$10+'СЕТ СН'!$H$6-'СЕТ СН'!$H$19</f>
        <v>1351.8667039799998</v>
      </c>
      <c r="S86" s="36">
        <f>SUMIFS(СВЦЭМ!$C$34:$C$777,СВЦЭМ!$A$34:$A$777,$A86,СВЦЭМ!$B$34:$B$777,S$83)+'СЕТ СН'!$H$9+СВЦЭМ!$D$10+'СЕТ СН'!$H$6-'СЕТ СН'!$H$19</f>
        <v>1314.7813406999999</v>
      </c>
      <c r="T86" s="36">
        <f>SUMIFS(СВЦЭМ!$C$34:$C$777,СВЦЭМ!$A$34:$A$777,$A86,СВЦЭМ!$B$34:$B$777,T$83)+'СЕТ СН'!$H$9+СВЦЭМ!$D$10+'СЕТ СН'!$H$6-'СЕТ СН'!$H$19</f>
        <v>1256.72209333</v>
      </c>
      <c r="U86" s="36">
        <f>SUMIFS(СВЦЭМ!$C$34:$C$777,СВЦЭМ!$A$34:$A$777,$A86,СВЦЭМ!$B$34:$B$777,U$83)+'СЕТ СН'!$H$9+СВЦЭМ!$D$10+'СЕТ СН'!$H$6-'СЕТ СН'!$H$19</f>
        <v>1246.2718119900001</v>
      </c>
      <c r="V86" s="36">
        <f>SUMIFS(СВЦЭМ!$C$34:$C$777,СВЦЭМ!$A$34:$A$777,$A86,СВЦЭМ!$B$34:$B$777,V$83)+'СЕТ СН'!$H$9+СВЦЭМ!$D$10+'СЕТ СН'!$H$6-'СЕТ СН'!$H$19</f>
        <v>1271.8449837499998</v>
      </c>
      <c r="W86" s="36">
        <f>SUMIFS(СВЦЭМ!$C$34:$C$777,СВЦЭМ!$A$34:$A$777,$A86,СВЦЭМ!$B$34:$B$777,W$83)+'СЕТ СН'!$H$9+СВЦЭМ!$D$10+'СЕТ СН'!$H$6-'СЕТ СН'!$H$19</f>
        <v>1293.8418300799999</v>
      </c>
      <c r="X86" s="36">
        <f>SUMIFS(СВЦЭМ!$C$34:$C$777,СВЦЭМ!$A$34:$A$777,$A86,СВЦЭМ!$B$34:$B$777,X$83)+'СЕТ СН'!$H$9+СВЦЭМ!$D$10+'СЕТ СН'!$H$6-'СЕТ СН'!$H$19</f>
        <v>1334.83950525</v>
      </c>
      <c r="Y86" s="36">
        <f>SUMIFS(СВЦЭМ!$C$34:$C$777,СВЦЭМ!$A$34:$A$777,$A86,СВЦЭМ!$B$34:$B$777,Y$83)+'СЕТ СН'!$H$9+СВЦЭМ!$D$10+'СЕТ СН'!$H$6-'СЕТ СН'!$H$19</f>
        <v>1415.22456844</v>
      </c>
    </row>
    <row r="87" spans="1:25" ht="15.75" x14ac:dyDescent="0.2">
      <c r="A87" s="35">
        <f t="shared" si="2"/>
        <v>43408</v>
      </c>
      <c r="B87" s="36">
        <f>SUMIFS(СВЦЭМ!$C$34:$C$777,СВЦЭМ!$A$34:$A$777,$A87,СВЦЭМ!$B$34:$B$777,B$83)+'СЕТ СН'!$H$9+СВЦЭМ!$D$10+'СЕТ СН'!$H$6-'СЕТ СН'!$H$19</f>
        <v>1488.4599908100001</v>
      </c>
      <c r="C87" s="36">
        <f>SUMIFS(СВЦЭМ!$C$34:$C$777,СВЦЭМ!$A$34:$A$777,$A87,СВЦЭМ!$B$34:$B$777,C$83)+'СЕТ СН'!$H$9+СВЦЭМ!$D$10+'СЕТ СН'!$H$6-'СЕТ СН'!$H$19</f>
        <v>1591.74677851</v>
      </c>
      <c r="D87" s="36">
        <f>SUMIFS(СВЦЭМ!$C$34:$C$777,СВЦЭМ!$A$34:$A$777,$A87,СВЦЭМ!$B$34:$B$777,D$83)+'СЕТ СН'!$H$9+СВЦЭМ!$D$10+'СЕТ СН'!$H$6-'СЕТ СН'!$H$19</f>
        <v>1686.1672565200001</v>
      </c>
      <c r="E87" s="36">
        <f>SUMIFS(СВЦЭМ!$C$34:$C$777,СВЦЭМ!$A$34:$A$777,$A87,СВЦЭМ!$B$34:$B$777,E$83)+'СЕТ СН'!$H$9+СВЦЭМ!$D$10+'СЕТ СН'!$H$6-'СЕТ СН'!$H$19</f>
        <v>1735.25597475</v>
      </c>
      <c r="F87" s="36">
        <f>SUMIFS(СВЦЭМ!$C$34:$C$777,СВЦЭМ!$A$34:$A$777,$A87,СВЦЭМ!$B$34:$B$777,F$83)+'СЕТ СН'!$H$9+СВЦЭМ!$D$10+'СЕТ СН'!$H$6-'СЕТ СН'!$H$19</f>
        <v>1727.6186850700001</v>
      </c>
      <c r="G87" s="36">
        <f>SUMIFS(СВЦЭМ!$C$34:$C$777,СВЦЭМ!$A$34:$A$777,$A87,СВЦЭМ!$B$34:$B$777,G$83)+'СЕТ СН'!$H$9+СВЦЭМ!$D$10+'СЕТ СН'!$H$6-'СЕТ СН'!$H$19</f>
        <v>1712.5992140500002</v>
      </c>
      <c r="H87" s="36">
        <f>SUMIFS(СВЦЭМ!$C$34:$C$777,СВЦЭМ!$A$34:$A$777,$A87,СВЦЭМ!$B$34:$B$777,H$83)+'СЕТ СН'!$H$9+СВЦЭМ!$D$10+'СЕТ СН'!$H$6-'СЕТ СН'!$H$19</f>
        <v>1690.3375444399999</v>
      </c>
      <c r="I87" s="36">
        <f>SUMIFS(СВЦЭМ!$C$34:$C$777,СВЦЭМ!$A$34:$A$777,$A87,СВЦЭМ!$B$34:$B$777,I$83)+'СЕТ СН'!$H$9+СВЦЭМ!$D$10+'СЕТ СН'!$H$6-'СЕТ СН'!$H$19</f>
        <v>1649.0901003400004</v>
      </c>
      <c r="J87" s="36">
        <f>SUMIFS(СВЦЭМ!$C$34:$C$777,СВЦЭМ!$A$34:$A$777,$A87,СВЦЭМ!$B$34:$B$777,J$83)+'СЕТ СН'!$H$9+СВЦЭМ!$D$10+'СЕТ СН'!$H$6-'СЕТ СН'!$H$19</f>
        <v>1597.1597839900001</v>
      </c>
      <c r="K87" s="36">
        <f>SUMIFS(СВЦЭМ!$C$34:$C$777,СВЦЭМ!$A$34:$A$777,$A87,СВЦЭМ!$B$34:$B$777,K$83)+'СЕТ СН'!$H$9+СВЦЭМ!$D$10+'СЕТ СН'!$H$6-'СЕТ СН'!$H$19</f>
        <v>1554.25912883</v>
      </c>
      <c r="L87" s="36">
        <f>SUMIFS(СВЦЭМ!$C$34:$C$777,СВЦЭМ!$A$34:$A$777,$A87,СВЦЭМ!$B$34:$B$777,L$83)+'СЕТ СН'!$H$9+СВЦЭМ!$D$10+'СЕТ СН'!$H$6-'СЕТ СН'!$H$19</f>
        <v>1520.5512152700001</v>
      </c>
      <c r="M87" s="36">
        <f>SUMIFS(СВЦЭМ!$C$34:$C$777,СВЦЭМ!$A$34:$A$777,$A87,СВЦЭМ!$B$34:$B$777,M$83)+'СЕТ СН'!$H$9+СВЦЭМ!$D$10+'СЕТ СН'!$H$6-'СЕТ СН'!$H$19</f>
        <v>1511.9152862000001</v>
      </c>
      <c r="N87" s="36">
        <f>SUMIFS(СВЦЭМ!$C$34:$C$777,СВЦЭМ!$A$34:$A$777,$A87,СВЦЭМ!$B$34:$B$777,N$83)+'СЕТ СН'!$H$9+СВЦЭМ!$D$10+'СЕТ СН'!$H$6-'СЕТ СН'!$H$19</f>
        <v>1480.81553248</v>
      </c>
      <c r="O87" s="36">
        <f>SUMIFS(СВЦЭМ!$C$34:$C$777,СВЦЭМ!$A$34:$A$777,$A87,СВЦЭМ!$B$34:$B$777,O$83)+'СЕТ СН'!$H$9+СВЦЭМ!$D$10+'СЕТ СН'!$H$6-'СЕТ СН'!$H$19</f>
        <v>1442.3607368600001</v>
      </c>
      <c r="P87" s="36">
        <f>SUMIFS(СВЦЭМ!$C$34:$C$777,СВЦЭМ!$A$34:$A$777,$A87,СВЦЭМ!$B$34:$B$777,P$83)+'СЕТ СН'!$H$9+СВЦЭМ!$D$10+'СЕТ СН'!$H$6-'СЕТ СН'!$H$19</f>
        <v>1374.9575821499998</v>
      </c>
      <c r="Q87" s="36">
        <f>SUMIFS(СВЦЭМ!$C$34:$C$777,СВЦЭМ!$A$34:$A$777,$A87,СВЦЭМ!$B$34:$B$777,Q$83)+'СЕТ СН'!$H$9+СВЦЭМ!$D$10+'СЕТ СН'!$H$6-'СЕТ СН'!$H$19</f>
        <v>1357.6473721299999</v>
      </c>
      <c r="R87" s="36">
        <f>SUMIFS(СВЦЭМ!$C$34:$C$777,СВЦЭМ!$A$34:$A$777,$A87,СВЦЭМ!$B$34:$B$777,R$83)+'СЕТ СН'!$H$9+СВЦЭМ!$D$10+'СЕТ СН'!$H$6-'СЕТ СН'!$H$19</f>
        <v>1343.8716426199999</v>
      </c>
      <c r="S87" s="36">
        <f>SUMIFS(СВЦЭМ!$C$34:$C$777,СВЦЭМ!$A$34:$A$777,$A87,СВЦЭМ!$B$34:$B$777,S$83)+'СЕТ СН'!$H$9+СВЦЭМ!$D$10+'СЕТ СН'!$H$6-'СЕТ СН'!$H$19</f>
        <v>1315.5713864499999</v>
      </c>
      <c r="T87" s="36">
        <f>SUMIFS(СВЦЭМ!$C$34:$C$777,СВЦЭМ!$A$34:$A$777,$A87,СВЦЭМ!$B$34:$B$777,T$83)+'СЕТ СН'!$H$9+СВЦЭМ!$D$10+'СЕТ СН'!$H$6-'СЕТ СН'!$H$19</f>
        <v>1264.9334735899997</v>
      </c>
      <c r="U87" s="36">
        <f>SUMIFS(СВЦЭМ!$C$34:$C$777,СВЦЭМ!$A$34:$A$777,$A87,СВЦЭМ!$B$34:$B$777,U$83)+'СЕТ СН'!$H$9+СВЦЭМ!$D$10+'СЕТ СН'!$H$6-'СЕТ СН'!$H$19</f>
        <v>1258.8541660199999</v>
      </c>
      <c r="V87" s="36">
        <f>SUMIFS(СВЦЭМ!$C$34:$C$777,СВЦЭМ!$A$34:$A$777,$A87,СВЦЭМ!$B$34:$B$777,V$83)+'СЕТ СН'!$H$9+СВЦЭМ!$D$10+'СЕТ СН'!$H$6-'СЕТ СН'!$H$19</f>
        <v>1232.9764194599998</v>
      </c>
      <c r="W87" s="36">
        <f>SUMIFS(СВЦЭМ!$C$34:$C$777,СВЦЭМ!$A$34:$A$777,$A87,СВЦЭМ!$B$34:$B$777,W$83)+'СЕТ СН'!$H$9+СВЦЭМ!$D$10+'СЕТ СН'!$H$6-'СЕТ СН'!$H$19</f>
        <v>1254.3797620699997</v>
      </c>
      <c r="X87" s="36">
        <f>SUMIFS(СВЦЭМ!$C$34:$C$777,СВЦЭМ!$A$34:$A$777,$A87,СВЦЭМ!$B$34:$B$777,X$83)+'СЕТ СН'!$H$9+СВЦЭМ!$D$10+'СЕТ СН'!$H$6-'СЕТ СН'!$H$19</f>
        <v>1286.5846935</v>
      </c>
      <c r="Y87" s="36">
        <f>SUMIFS(СВЦЭМ!$C$34:$C$777,СВЦЭМ!$A$34:$A$777,$A87,СВЦЭМ!$B$34:$B$777,Y$83)+'СЕТ СН'!$H$9+СВЦЭМ!$D$10+'СЕТ СН'!$H$6-'СЕТ СН'!$H$19</f>
        <v>1372.48855637</v>
      </c>
    </row>
    <row r="88" spans="1:25" ht="15.75" x14ac:dyDescent="0.2">
      <c r="A88" s="35">
        <f t="shared" si="2"/>
        <v>43409</v>
      </c>
      <c r="B88" s="36">
        <f>SUMIFS(СВЦЭМ!$C$34:$C$777,СВЦЭМ!$A$34:$A$777,$A88,СВЦЭМ!$B$34:$B$777,B$83)+'СЕТ СН'!$H$9+СВЦЭМ!$D$10+'СЕТ СН'!$H$6-'СЕТ СН'!$H$19</f>
        <v>1501.6965176900001</v>
      </c>
      <c r="C88" s="36">
        <f>SUMIFS(СВЦЭМ!$C$34:$C$777,СВЦЭМ!$A$34:$A$777,$A88,СВЦЭМ!$B$34:$B$777,C$83)+'СЕТ СН'!$H$9+СВЦЭМ!$D$10+'СЕТ СН'!$H$6-'СЕТ СН'!$H$19</f>
        <v>1611.9281914399999</v>
      </c>
      <c r="D88" s="36">
        <f>SUMIFS(СВЦЭМ!$C$34:$C$777,СВЦЭМ!$A$34:$A$777,$A88,СВЦЭМ!$B$34:$B$777,D$83)+'СЕТ СН'!$H$9+СВЦЭМ!$D$10+'СЕТ СН'!$H$6-'СЕТ СН'!$H$19</f>
        <v>1713.14418157</v>
      </c>
      <c r="E88" s="36">
        <f>SUMIFS(СВЦЭМ!$C$34:$C$777,СВЦЭМ!$A$34:$A$777,$A88,СВЦЭМ!$B$34:$B$777,E$83)+'СЕТ СН'!$H$9+СВЦЭМ!$D$10+'СЕТ СН'!$H$6-'СЕТ СН'!$H$19</f>
        <v>1744.1934317300002</v>
      </c>
      <c r="F88" s="36">
        <f>SUMIFS(СВЦЭМ!$C$34:$C$777,СВЦЭМ!$A$34:$A$777,$A88,СВЦЭМ!$B$34:$B$777,F$83)+'СЕТ СН'!$H$9+СВЦЭМ!$D$10+'СЕТ СН'!$H$6-'СЕТ СН'!$H$19</f>
        <v>1730.0117037300001</v>
      </c>
      <c r="G88" s="36">
        <f>SUMIFS(СВЦЭМ!$C$34:$C$777,СВЦЭМ!$A$34:$A$777,$A88,СВЦЭМ!$B$34:$B$777,G$83)+'СЕТ СН'!$H$9+СВЦЭМ!$D$10+'СЕТ СН'!$H$6-'СЕТ СН'!$H$19</f>
        <v>1713.0420631100001</v>
      </c>
      <c r="H88" s="36">
        <f>SUMIFS(СВЦЭМ!$C$34:$C$777,СВЦЭМ!$A$34:$A$777,$A88,СВЦЭМ!$B$34:$B$777,H$83)+'СЕТ СН'!$H$9+СВЦЭМ!$D$10+'СЕТ СН'!$H$6-'СЕТ СН'!$H$19</f>
        <v>1687.4667213700004</v>
      </c>
      <c r="I88" s="36">
        <f>SUMIFS(СВЦЭМ!$C$34:$C$777,СВЦЭМ!$A$34:$A$777,$A88,СВЦЭМ!$B$34:$B$777,I$83)+'СЕТ СН'!$H$9+СВЦЭМ!$D$10+'СЕТ СН'!$H$6-'СЕТ СН'!$H$19</f>
        <v>1628.9310456900002</v>
      </c>
      <c r="J88" s="36">
        <f>SUMIFS(СВЦЭМ!$C$34:$C$777,СВЦЭМ!$A$34:$A$777,$A88,СВЦЭМ!$B$34:$B$777,J$83)+'СЕТ СН'!$H$9+СВЦЭМ!$D$10+'СЕТ СН'!$H$6-'СЕТ СН'!$H$19</f>
        <v>1574.2570222500001</v>
      </c>
      <c r="K88" s="36">
        <f>SUMIFS(СВЦЭМ!$C$34:$C$777,СВЦЭМ!$A$34:$A$777,$A88,СВЦЭМ!$B$34:$B$777,K$83)+'СЕТ СН'!$H$9+СВЦЭМ!$D$10+'СЕТ СН'!$H$6-'СЕТ СН'!$H$19</f>
        <v>1531.90632798</v>
      </c>
      <c r="L88" s="36">
        <f>SUMIFS(СВЦЭМ!$C$34:$C$777,СВЦЭМ!$A$34:$A$777,$A88,СВЦЭМ!$B$34:$B$777,L$83)+'СЕТ СН'!$H$9+СВЦЭМ!$D$10+'СЕТ СН'!$H$6-'СЕТ СН'!$H$19</f>
        <v>1519.5041617300001</v>
      </c>
      <c r="M88" s="36">
        <f>SUMIFS(СВЦЭМ!$C$34:$C$777,СВЦЭМ!$A$34:$A$777,$A88,СВЦЭМ!$B$34:$B$777,M$83)+'СЕТ СН'!$H$9+СВЦЭМ!$D$10+'СЕТ СН'!$H$6-'СЕТ СН'!$H$19</f>
        <v>1502.4343478600001</v>
      </c>
      <c r="N88" s="36">
        <f>SUMIFS(СВЦЭМ!$C$34:$C$777,СВЦЭМ!$A$34:$A$777,$A88,СВЦЭМ!$B$34:$B$777,N$83)+'СЕТ СН'!$H$9+СВЦЭМ!$D$10+'СЕТ СН'!$H$6-'СЕТ СН'!$H$19</f>
        <v>1471.9301894800001</v>
      </c>
      <c r="O88" s="36">
        <f>SUMIFS(СВЦЭМ!$C$34:$C$777,СВЦЭМ!$A$34:$A$777,$A88,СВЦЭМ!$B$34:$B$777,O$83)+'СЕТ СН'!$H$9+СВЦЭМ!$D$10+'СЕТ СН'!$H$6-'СЕТ СН'!$H$19</f>
        <v>1442.2493399300001</v>
      </c>
      <c r="P88" s="36">
        <f>SUMIFS(СВЦЭМ!$C$34:$C$777,СВЦЭМ!$A$34:$A$777,$A88,СВЦЭМ!$B$34:$B$777,P$83)+'СЕТ СН'!$H$9+СВЦЭМ!$D$10+'СЕТ СН'!$H$6-'СЕТ СН'!$H$19</f>
        <v>1379.8546065599999</v>
      </c>
      <c r="Q88" s="36">
        <f>SUMIFS(СВЦЭМ!$C$34:$C$777,СВЦЭМ!$A$34:$A$777,$A88,СВЦЭМ!$B$34:$B$777,Q$83)+'СЕТ СН'!$H$9+СВЦЭМ!$D$10+'СЕТ СН'!$H$6-'СЕТ СН'!$H$19</f>
        <v>1365.45197895</v>
      </c>
      <c r="R88" s="36">
        <f>SUMIFS(СВЦЭМ!$C$34:$C$777,СВЦЭМ!$A$34:$A$777,$A88,СВЦЭМ!$B$34:$B$777,R$83)+'СЕТ СН'!$H$9+СВЦЭМ!$D$10+'СЕТ СН'!$H$6-'СЕТ СН'!$H$19</f>
        <v>1350.9931278200002</v>
      </c>
      <c r="S88" s="36">
        <f>SUMIFS(СВЦЭМ!$C$34:$C$777,СВЦЭМ!$A$34:$A$777,$A88,СВЦЭМ!$B$34:$B$777,S$83)+'СЕТ СН'!$H$9+СВЦЭМ!$D$10+'СЕТ СН'!$H$6-'СЕТ СН'!$H$19</f>
        <v>1322.00496802</v>
      </c>
      <c r="T88" s="36">
        <f>SUMIFS(СВЦЭМ!$C$34:$C$777,СВЦЭМ!$A$34:$A$777,$A88,СВЦЭМ!$B$34:$B$777,T$83)+'СЕТ СН'!$H$9+СВЦЭМ!$D$10+'СЕТ СН'!$H$6-'СЕТ СН'!$H$19</f>
        <v>1277.2459930800001</v>
      </c>
      <c r="U88" s="36">
        <f>SUMIFS(СВЦЭМ!$C$34:$C$777,СВЦЭМ!$A$34:$A$777,$A88,СВЦЭМ!$B$34:$B$777,U$83)+'СЕТ СН'!$H$9+СВЦЭМ!$D$10+'СЕТ СН'!$H$6-'СЕТ СН'!$H$19</f>
        <v>1280.65356273</v>
      </c>
      <c r="V88" s="36">
        <f>SUMIFS(СВЦЭМ!$C$34:$C$777,СВЦЭМ!$A$34:$A$777,$A88,СВЦЭМ!$B$34:$B$777,V$83)+'СЕТ СН'!$H$9+СВЦЭМ!$D$10+'СЕТ СН'!$H$6-'СЕТ СН'!$H$19</f>
        <v>1290.2094442899997</v>
      </c>
      <c r="W88" s="36">
        <f>SUMIFS(СВЦЭМ!$C$34:$C$777,СВЦЭМ!$A$34:$A$777,$A88,СВЦЭМ!$B$34:$B$777,W$83)+'СЕТ СН'!$H$9+СВЦЭМ!$D$10+'СЕТ СН'!$H$6-'СЕТ СН'!$H$19</f>
        <v>1305.5494714400002</v>
      </c>
      <c r="X88" s="36">
        <f>SUMIFS(СВЦЭМ!$C$34:$C$777,СВЦЭМ!$A$34:$A$777,$A88,СВЦЭМ!$B$34:$B$777,X$83)+'СЕТ СН'!$H$9+СВЦЭМ!$D$10+'СЕТ СН'!$H$6-'СЕТ СН'!$H$19</f>
        <v>1322.6184318400001</v>
      </c>
      <c r="Y88" s="36">
        <f>SUMIFS(СВЦЭМ!$C$34:$C$777,СВЦЭМ!$A$34:$A$777,$A88,СВЦЭМ!$B$34:$B$777,Y$83)+'СЕТ СН'!$H$9+СВЦЭМ!$D$10+'СЕТ СН'!$H$6-'СЕТ СН'!$H$19</f>
        <v>1431.76452836</v>
      </c>
    </row>
    <row r="89" spans="1:25" ht="15.75" x14ac:dyDescent="0.2">
      <c r="A89" s="35">
        <f t="shared" si="2"/>
        <v>43410</v>
      </c>
      <c r="B89" s="36">
        <f>SUMIFS(СВЦЭМ!$C$34:$C$777,СВЦЭМ!$A$34:$A$777,$A89,СВЦЭМ!$B$34:$B$777,B$83)+'СЕТ СН'!$H$9+СВЦЭМ!$D$10+'СЕТ СН'!$H$6-'СЕТ СН'!$H$19</f>
        <v>1559.5471932400001</v>
      </c>
      <c r="C89" s="36">
        <f>SUMIFS(СВЦЭМ!$C$34:$C$777,СВЦЭМ!$A$34:$A$777,$A89,СВЦЭМ!$B$34:$B$777,C$83)+'СЕТ СН'!$H$9+СВЦЭМ!$D$10+'СЕТ СН'!$H$6-'СЕТ СН'!$H$19</f>
        <v>1648.36128306</v>
      </c>
      <c r="D89" s="36">
        <f>SUMIFS(СВЦЭМ!$C$34:$C$777,СВЦЭМ!$A$34:$A$777,$A89,СВЦЭМ!$B$34:$B$777,D$83)+'СЕТ СН'!$H$9+СВЦЭМ!$D$10+'СЕТ СН'!$H$6-'СЕТ СН'!$H$19</f>
        <v>1703.1266932400003</v>
      </c>
      <c r="E89" s="36">
        <f>SUMIFS(СВЦЭМ!$C$34:$C$777,СВЦЭМ!$A$34:$A$777,$A89,СВЦЭМ!$B$34:$B$777,E$83)+'СЕТ СН'!$H$9+СВЦЭМ!$D$10+'СЕТ СН'!$H$6-'СЕТ СН'!$H$19</f>
        <v>1710.3572516800004</v>
      </c>
      <c r="F89" s="36">
        <f>SUMIFS(СВЦЭМ!$C$34:$C$777,СВЦЭМ!$A$34:$A$777,$A89,СВЦЭМ!$B$34:$B$777,F$83)+'СЕТ СН'!$H$9+СВЦЭМ!$D$10+'СЕТ СН'!$H$6-'СЕТ СН'!$H$19</f>
        <v>1699.0608336900004</v>
      </c>
      <c r="G89" s="36">
        <f>SUMIFS(СВЦЭМ!$C$34:$C$777,СВЦЭМ!$A$34:$A$777,$A89,СВЦЭМ!$B$34:$B$777,G$83)+'СЕТ СН'!$H$9+СВЦЭМ!$D$10+'СЕТ СН'!$H$6-'СЕТ СН'!$H$19</f>
        <v>1687.3345868500001</v>
      </c>
      <c r="H89" s="36">
        <f>SUMIFS(СВЦЭМ!$C$34:$C$777,СВЦЭМ!$A$34:$A$777,$A89,СВЦЭМ!$B$34:$B$777,H$83)+'СЕТ СН'!$H$9+СВЦЭМ!$D$10+'СЕТ СН'!$H$6-'СЕТ СН'!$H$19</f>
        <v>1651.8291652300004</v>
      </c>
      <c r="I89" s="36">
        <f>SUMIFS(СВЦЭМ!$C$34:$C$777,СВЦЭМ!$A$34:$A$777,$A89,СВЦЭМ!$B$34:$B$777,I$83)+'СЕТ СН'!$H$9+СВЦЭМ!$D$10+'СЕТ СН'!$H$6-'СЕТ СН'!$H$19</f>
        <v>1559.5883072700001</v>
      </c>
      <c r="J89" s="36">
        <f>SUMIFS(СВЦЭМ!$C$34:$C$777,СВЦЭМ!$A$34:$A$777,$A89,СВЦЭМ!$B$34:$B$777,J$83)+'СЕТ СН'!$H$9+СВЦЭМ!$D$10+'СЕТ СН'!$H$6-'СЕТ СН'!$H$19</f>
        <v>1522.81738002</v>
      </c>
      <c r="K89" s="36">
        <f>SUMIFS(СВЦЭМ!$C$34:$C$777,СВЦЭМ!$A$34:$A$777,$A89,СВЦЭМ!$B$34:$B$777,K$83)+'СЕТ СН'!$H$9+СВЦЭМ!$D$10+'СЕТ СН'!$H$6-'СЕТ СН'!$H$19</f>
        <v>1534.8395268300001</v>
      </c>
      <c r="L89" s="36">
        <f>SUMIFS(СВЦЭМ!$C$34:$C$777,СВЦЭМ!$A$34:$A$777,$A89,СВЦЭМ!$B$34:$B$777,L$83)+'СЕТ СН'!$H$9+СВЦЭМ!$D$10+'СЕТ СН'!$H$6-'СЕТ СН'!$H$19</f>
        <v>1546.8085605600002</v>
      </c>
      <c r="M89" s="36">
        <f>SUMIFS(СВЦЭМ!$C$34:$C$777,СВЦЭМ!$A$34:$A$777,$A89,СВЦЭМ!$B$34:$B$777,M$83)+'СЕТ СН'!$H$9+СВЦЭМ!$D$10+'СЕТ СН'!$H$6-'СЕТ СН'!$H$19</f>
        <v>1526.8380653700001</v>
      </c>
      <c r="N89" s="36">
        <f>SUMIFS(СВЦЭМ!$C$34:$C$777,СВЦЭМ!$A$34:$A$777,$A89,СВЦЭМ!$B$34:$B$777,N$83)+'СЕТ СН'!$H$9+СВЦЭМ!$D$10+'СЕТ СН'!$H$6-'СЕТ СН'!$H$19</f>
        <v>1488.1573085300001</v>
      </c>
      <c r="O89" s="36">
        <f>SUMIFS(СВЦЭМ!$C$34:$C$777,СВЦЭМ!$A$34:$A$777,$A89,СВЦЭМ!$B$34:$B$777,O$83)+'СЕТ СН'!$H$9+СВЦЭМ!$D$10+'СЕТ СН'!$H$6-'СЕТ СН'!$H$19</f>
        <v>1444.0922755400002</v>
      </c>
      <c r="P89" s="36">
        <f>SUMIFS(СВЦЭМ!$C$34:$C$777,СВЦЭМ!$A$34:$A$777,$A89,СВЦЭМ!$B$34:$B$777,P$83)+'СЕТ СН'!$H$9+СВЦЭМ!$D$10+'СЕТ СН'!$H$6-'СЕТ СН'!$H$19</f>
        <v>1377.9678464600001</v>
      </c>
      <c r="Q89" s="36">
        <f>SUMIFS(СВЦЭМ!$C$34:$C$777,СВЦЭМ!$A$34:$A$777,$A89,СВЦЭМ!$B$34:$B$777,Q$83)+'СЕТ СН'!$H$9+СВЦЭМ!$D$10+'СЕТ СН'!$H$6-'СЕТ СН'!$H$19</f>
        <v>1356.40507471</v>
      </c>
      <c r="R89" s="36">
        <f>SUMIFS(СВЦЭМ!$C$34:$C$777,СВЦЭМ!$A$34:$A$777,$A89,СВЦЭМ!$B$34:$B$777,R$83)+'СЕТ СН'!$H$9+СВЦЭМ!$D$10+'СЕТ СН'!$H$6-'СЕТ СН'!$H$19</f>
        <v>1358.77284513</v>
      </c>
      <c r="S89" s="36">
        <f>SUMIFS(СВЦЭМ!$C$34:$C$777,СВЦЭМ!$A$34:$A$777,$A89,СВЦЭМ!$B$34:$B$777,S$83)+'СЕТ СН'!$H$9+СВЦЭМ!$D$10+'СЕТ СН'!$H$6-'СЕТ СН'!$H$19</f>
        <v>1348.87725985</v>
      </c>
      <c r="T89" s="36">
        <f>SUMIFS(СВЦЭМ!$C$34:$C$777,СВЦЭМ!$A$34:$A$777,$A89,СВЦЭМ!$B$34:$B$777,T$83)+'СЕТ СН'!$H$9+СВЦЭМ!$D$10+'СЕТ СН'!$H$6-'СЕТ СН'!$H$19</f>
        <v>1323.8456315799999</v>
      </c>
      <c r="U89" s="36">
        <f>SUMIFS(СВЦЭМ!$C$34:$C$777,СВЦЭМ!$A$34:$A$777,$A89,СВЦЭМ!$B$34:$B$777,U$83)+'СЕТ СН'!$H$9+СВЦЭМ!$D$10+'СЕТ СН'!$H$6-'СЕТ СН'!$H$19</f>
        <v>1332.4769174499997</v>
      </c>
      <c r="V89" s="36">
        <f>SUMIFS(СВЦЭМ!$C$34:$C$777,СВЦЭМ!$A$34:$A$777,$A89,СВЦЭМ!$B$34:$B$777,V$83)+'СЕТ СН'!$H$9+СВЦЭМ!$D$10+'СЕТ СН'!$H$6-'СЕТ СН'!$H$19</f>
        <v>1346.52986487</v>
      </c>
      <c r="W89" s="36">
        <f>SUMIFS(СВЦЭМ!$C$34:$C$777,СВЦЭМ!$A$34:$A$777,$A89,СВЦЭМ!$B$34:$B$777,W$83)+'СЕТ СН'!$H$9+СВЦЭМ!$D$10+'СЕТ СН'!$H$6-'СЕТ СН'!$H$19</f>
        <v>1355.1724985199999</v>
      </c>
      <c r="X89" s="36">
        <f>SUMIFS(СВЦЭМ!$C$34:$C$777,СВЦЭМ!$A$34:$A$777,$A89,СВЦЭМ!$B$34:$B$777,X$83)+'СЕТ СН'!$H$9+СВЦЭМ!$D$10+'СЕТ СН'!$H$6-'СЕТ СН'!$H$19</f>
        <v>1371.0796992599999</v>
      </c>
      <c r="Y89" s="36">
        <f>SUMIFS(СВЦЭМ!$C$34:$C$777,СВЦЭМ!$A$34:$A$777,$A89,СВЦЭМ!$B$34:$B$777,Y$83)+'СЕТ СН'!$H$9+СВЦЭМ!$D$10+'СЕТ СН'!$H$6-'СЕТ СН'!$H$19</f>
        <v>1470.3367666500001</v>
      </c>
    </row>
    <row r="90" spans="1:25" ht="15.75" x14ac:dyDescent="0.2">
      <c r="A90" s="35">
        <f t="shared" si="2"/>
        <v>43411</v>
      </c>
      <c r="B90" s="36">
        <f>SUMIFS(СВЦЭМ!$C$34:$C$777,СВЦЭМ!$A$34:$A$777,$A90,СВЦЭМ!$B$34:$B$777,B$83)+'СЕТ СН'!$H$9+СВЦЭМ!$D$10+'СЕТ СН'!$H$6-'СЕТ СН'!$H$19</f>
        <v>1602.3717909000002</v>
      </c>
      <c r="C90" s="36">
        <f>SUMIFS(СВЦЭМ!$C$34:$C$777,СВЦЭМ!$A$34:$A$777,$A90,СВЦЭМ!$B$34:$B$777,C$83)+'СЕТ СН'!$H$9+СВЦЭМ!$D$10+'СЕТ СН'!$H$6-'СЕТ СН'!$H$19</f>
        <v>1686.62813628</v>
      </c>
      <c r="D90" s="36">
        <f>SUMIFS(СВЦЭМ!$C$34:$C$777,СВЦЭМ!$A$34:$A$777,$A90,СВЦЭМ!$B$34:$B$777,D$83)+'СЕТ СН'!$H$9+СВЦЭМ!$D$10+'СЕТ СН'!$H$6-'СЕТ СН'!$H$19</f>
        <v>1764.4189200199999</v>
      </c>
      <c r="E90" s="36">
        <f>SUMIFS(СВЦЭМ!$C$34:$C$777,СВЦЭМ!$A$34:$A$777,$A90,СВЦЭМ!$B$34:$B$777,E$83)+'СЕТ СН'!$H$9+СВЦЭМ!$D$10+'СЕТ СН'!$H$6-'СЕТ СН'!$H$19</f>
        <v>1765.11082695</v>
      </c>
      <c r="F90" s="36">
        <f>SUMIFS(СВЦЭМ!$C$34:$C$777,СВЦЭМ!$A$34:$A$777,$A90,СВЦЭМ!$B$34:$B$777,F$83)+'СЕТ СН'!$H$9+СВЦЭМ!$D$10+'СЕТ СН'!$H$6-'СЕТ СН'!$H$19</f>
        <v>1761.0762174800002</v>
      </c>
      <c r="G90" s="36">
        <f>SUMIFS(СВЦЭМ!$C$34:$C$777,СВЦЭМ!$A$34:$A$777,$A90,СВЦЭМ!$B$34:$B$777,G$83)+'СЕТ СН'!$H$9+СВЦЭМ!$D$10+'СЕТ СН'!$H$6-'СЕТ СН'!$H$19</f>
        <v>1737.2907365700003</v>
      </c>
      <c r="H90" s="36">
        <f>SUMIFS(СВЦЭМ!$C$34:$C$777,СВЦЭМ!$A$34:$A$777,$A90,СВЦЭМ!$B$34:$B$777,H$83)+'СЕТ СН'!$H$9+СВЦЭМ!$D$10+'СЕТ СН'!$H$6-'СЕТ СН'!$H$19</f>
        <v>1677.68363873</v>
      </c>
      <c r="I90" s="36">
        <f>SUMIFS(СВЦЭМ!$C$34:$C$777,СВЦЭМ!$A$34:$A$777,$A90,СВЦЭМ!$B$34:$B$777,I$83)+'СЕТ СН'!$H$9+СВЦЭМ!$D$10+'СЕТ СН'!$H$6-'СЕТ СН'!$H$19</f>
        <v>1591.7932306900002</v>
      </c>
      <c r="J90" s="36">
        <f>SUMIFS(СВЦЭМ!$C$34:$C$777,СВЦЭМ!$A$34:$A$777,$A90,СВЦЭМ!$B$34:$B$777,J$83)+'СЕТ СН'!$H$9+СВЦЭМ!$D$10+'СЕТ СН'!$H$6-'СЕТ СН'!$H$19</f>
        <v>1557.4768125800001</v>
      </c>
      <c r="K90" s="36">
        <f>SUMIFS(СВЦЭМ!$C$34:$C$777,СВЦЭМ!$A$34:$A$777,$A90,СВЦЭМ!$B$34:$B$777,K$83)+'СЕТ СН'!$H$9+СВЦЭМ!$D$10+'СЕТ СН'!$H$6-'СЕТ СН'!$H$19</f>
        <v>1544.3931813500001</v>
      </c>
      <c r="L90" s="36">
        <f>SUMIFS(СВЦЭМ!$C$34:$C$777,СВЦЭМ!$A$34:$A$777,$A90,СВЦЭМ!$B$34:$B$777,L$83)+'СЕТ СН'!$H$9+СВЦЭМ!$D$10+'СЕТ СН'!$H$6-'СЕТ СН'!$H$19</f>
        <v>1540.67011032</v>
      </c>
      <c r="M90" s="36">
        <f>SUMIFS(СВЦЭМ!$C$34:$C$777,СВЦЭМ!$A$34:$A$777,$A90,СВЦЭМ!$B$34:$B$777,M$83)+'СЕТ СН'!$H$9+СВЦЭМ!$D$10+'СЕТ СН'!$H$6-'СЕТ СН'!$H$19</f>
        <v>1547.1048361000001</v>
      </c>
      <c r="N90" s="36">
        <f>SUMIFS(СВЦЭМ!$C$34:$C$777,СВЦЭМ!$A$34:$A$777,$A90,СВЦЭМ!$B$34:$B$777,N$83)+'СЕТ СН'!$H$9+СВЦЭМ!$D$10+'СЕТ СН'!$H$6-'СЕТ СН'!$H$19</f>
        <v>1518.9952208</v>
      </c>
      <c r="O90" s="36">
        <f>SUMIFS(СВЦЭМ!$C$34:$C$777,СВЦЭМ!$A$34:$A$777,$A90,СВЦЭМ!$B$34:$B$777,O$83)+'СЕТ СН'!$H$9+СВЦЭМ!$D$10+'СЕТ СН'!$H$6-'СЕТ СН'!$H$19</f>
        <v>1466.8469204</v>
      </c>
      <c r="P90" s="36">
        <f>SUMIFS(СВЦЭМ!$C$34:$C$777,СВЦЭМ!$A$34:$A$777,$A90,СВЦЭМ!$B$34:$B$777,P$83)+'СЕТ СН'!$H$9+СВЦЭМ!$D$10+'СЕТ СН'!$H$6-'СЕТ СН'!$H$19</f>
        <v>1395.6553715800001</v>
      </c>
      <c r="Q90" s="36">
        <f>SUMIFS(СВЦЭМ!$C$34:$C$777,СВЦЭМ!$A$34:$A$777,$A90,СВЦЭМ!$B$34:$B$777,Q$83)+'СЕТ СН'!$H$9+СВЦЭМ!$D$10+'СЕТ СН'!$H$6-'СЕТ СН'!$H$19</f>
        <v>1374.2145249099999</v>
      </c>
      <c r="R90" s="36">
        <f>SUMIFS(СВЦЭМ!$C$34:$C$777,СВЦЭМ!$A$34:$A$777,$A90,СВЦЭМ!$B$34:$B$777,R$83)+'СЕТ СН'!$H$9+СВЦЭМ!$D$10+'СЕТ СН'!$H$6-'СЕТ СН'!$H$19</f>
        <v>1373.07677599</v>
      </c>
      <c r="S90" s="36">
        <f>SUMIFS(СВЦЭМ!$C$34:$C$777,СВЦЭМ!$A$34:$A$777,$A90,СВЦЭМ!$B$34:$B$777,S$83)+'СЕТ СН'!$H$9+СВЦЭМ!$D$10+'СЕТ СН'!$H$6-'СЕТ СН'!$H$19</f>
        <v>1374.2598217300001</v>
      </c>
      <c r="T90" s="36">
        <f>SUMIFS(СВЦЭМ!$C$34:$C$777,СВЦЭМ!$A$34:$A$777,$A90,СВЦЭМ!$B$34:$B$777,T$83)+'СЕТ СН'!$H$9+СВЦЭМ!$D$10+'СЕТ СН'!$H$6-'СЕТ СН'!$H$19</f>
        <v>1344.7313012599998</v>
      </c>
      <c r="U90" s="36">
        <f>SUMIFS(СВЦЭМ!$C$34:$C$777,СВЦЭМ!$A$34:$A$777,$A90,СВЦЭМ!$B$34:$B$777,U$83)+'СЕТ СН'!$H$9+СВЦЭМ!$D$10+'СЕТ СН'!$H$6-'СЕТ СН'!$H$19</f>
        <v>1353.72143779</v>
      </c>
      <c r="V90" s="36">
        <f>SUMIFS(СВЦЭМ!$C$34:$C$777,СВЦЭМ!$A$34:$A$777,$A90,СВЦЭМ!$B$34:$B$777,V$83)+'СЕТ СН'!$H$9+СВЦЭМ!$D$10+'СЕТ СН'!$H$6-'СЕТ СН'!$H$19</f>
        <v>1353.90610608</v>
      </c>
      <c r="W90" s="36">
        <f>SUMIFS(СВЦЭМ!$C$34:$C$777,СВЦЭМ!$A$34:$A$777,$A90,СВЦЭМ!$B$34:$B$777,W$83)+'СЕТ СН'!$H$9+СВЦЭМ!$D$10+'СЕТ СН'!$H$6-'СЕТ СН'!$H$19</f>
        <v>1361.59872636</v>
      </c>
      <c r="X90" s="36">
        <f>SUMIFS(СВЦЭМ!$C$34:$C$777,СВЦЭМ!$A$34:$A$777,$A90,СВЦЭМ!$B$34:$B$777,X$83)+'СЕТ СН'!$H$9+СВЦЭМ!$D$10+'СЕТ СН'!$H$6-'СЕТ СН'!$H$19</f>
        <v>1368.1145879000001</v>
      </c>
      <c r="Y90" s="36">
        <f>SUMIFS(СВЦЭМ!$C$34:$C$777,СВЦЭМ!$A$34:$A$777,$A90,СВЦЭМ!$B$34:$B$777,Y$83)+'СЕТ СН'!$H$9+СВЦЭМ!$D$10+'СЕТ СН'!$H$6-'СЕТ СН'!$H$19</f>
        <v>1463.207844</v>
      </c>
    </row>
    <row r="91" spans="1:25" ht="15.75" x14ac:dyDescent="0.2">
      <c r="A91" s="35">
        <f t="shared" si="2"/>
        <v>43412</v>
      </c>
      <c r="B91" s="36">
        <f>SUMIFS(СВЦЭМ!$C$34:$C$777,СВЦЭМ!$A$34:$A$777,$A91,СВЦЭМ!$B$34:$B$777,B$83)+'СЕТ СН'!$H$9+СВЦЭМ!$D$10+'СЕТ СН'!$H$6-'СЕТ СН'!$H$19</f>
        <v>1579.5297160800001</v>
      </c>
      <c r="C91" s="36">
        <f>SUMIFS(СВЦЭМ!$C$34:$C$777,СВЦЭМ!$A$34:$A$777,$A91,СВЦЭМ!$B$34:$B$777,C$83)+'СЕТ СН'!$H$9+СВЦЭМ!$D$10+'СЕТ СН'!$H$6-'СЕТ СН'!$H$19</f>
        <v>1685.2372176600002</v>
      </c>
      <c r="D91" s="36">
        <f>SUMIFS(СВЦЭМ!$C$34:$C$777,СВЦЭМ!$A$34:$A$777,$A91,СВЦЭМ!$B$34:$B$777,D$83)+'СЕТ СН'!$H$9+СВЦЭМ!$D$10+'СЕТ СН'!$H$6-'СЕТ СН'!$H$19</f>
        <v>1725.6837419800004</v>
      </c>
      <c r="E91" s="36">
        <f>SUMIFS(СВЦЭМ!$C$34:$C$777,СВЦЭМ!$A$34:$A$777,$A91,СВЦЭМ!$B$34:$B$777,E$83)+'СЕТ СН'!$H$9+СВЦЭМ!$D$10+'СЕТ СН'!$H$6-'СЕТ СН'!$H$19</f>
        <v>1721.2051928300002</v>
      </c>
      <c r="F91" s="36">
        <f>SUMIFS(СВЦЭМ!$C$34:$C$777,СВЦЭМ!$A$34:$A$777,$A91,СВЦЭМ!$B$34:$B$777,F$83)+'СЕТ СН'!$H$9+СВЦЭМ!$D$10+'СЕТ СН'!$H$6-'СЕТ СН'!$H$19</f>
        <v>1722.2440066200002</v>
      </c>
      <c r="G91" s="36">
        <f>SUMIFS(СВЦЭМ!$C$34:$C$777,СВЦЭМ!$A$34:$A$777,$A91,СВЦЭМ!$B$34:$B$777,G$83)+'СЕТ СН'!$H$9+СВЦЭМ!$D$10+'СЕТ СН'!$H$6-'СЕТ СН'!$H$19</f>
        <v>1723.09952621</v>
      </c>
      <c r="H91" s="36">
        <f>SUMIFS(СВЦЭМ!$C$34:$C$777,СВЦЭМ!$A$34:$A$777,$A91,СВЦЭМ!$B$34:$B$777,H$83)+'СЕТ СН'!$H$9+СВЦЭМ!$D$10+'СЕТ СН'!$H$6-'СЕТ СН'!$H$19</f>
        <v>1654.4987670700002</v>
      </c>
      <c r="I91" s="36">
        <f>SUMIFS(СВЦЭМ!$C$34:$C$777,СВЦЭМ!$A$34:$A$777,$A91,СВЦЭМ!$B$34:$B$777,I$83)+'СЕТ СН'!$H$9+СВЦЭМ!$D$10+'СЕТ СН'!$H$6-'СЕТ СН'!$H$19</f>
        <v>1548.88982091</v>
      </c>
      <c r="J91" s="36">
        <f>SUMIFS(СВЦЭМ!$C$34:$C$777,СВЦЭМ!$A$34:$A$777,$A91,СВЦЭМ!$B$34:$B$777,J$83)+'СЕТ СН'!$H$9+СВЦЭМ!$D$10+'СЕТ СН'!$H$6-'СЕТ СН'!$H$19</f>
        <v>1532.02836224</v>
      </c>
      <c r="K91" s="36">
        <f>SUMIFS(СВЦЭМ!$C$34:$C$777,СВЦЭМ!$A$34:$A$777,$A91,СВЦЭМ!$B$34:$B$777,K$83)+'СЕТ СН'!$H$9+СВЦЭМ!$D$10+'СЕТ СН'!$H$6-'СЕТ СН'!$H$19</f>
        <v>1523.7183643200001</v>
      </c>
      <c r="L91" s="36">
        <f>SUMIFS(СВЦЭМ!$C$34:$C$777,СВЦЭМ!$A$34:$A$777,$A91,СВЦЭМ!$B$34:$B$777,L$83)+'СЕТ СН'!$H$9+СВЦЭМ!$D$10+'СЕТ СН'!$H$6-'СЕТ СН'!$H$19</f>
        <v>1521.4409531400001</v>
      </c>
      <c r="M91" s="36">
        <f>SUMIFS(СВЦЭМ!$C$34:$C$777,СВЦЭМ!$A$34:$A$777,$A91,СВЦЭМ!$B$34:$B$777,M$83)+'СЕТ СН'!$H$9+СВЦЭМ!$D$10+'СЕТ СН'!$H$6-'СЕТ СН'!$H$19</f>
        <v>1525.4832468100001</v>
      </c>
      <c r="N91" s="36">
        <f>SUMIFS(СВЦЭМ!$C$34:$C$777,СВЦЭМ!$A$34:$A$777,$A91,СВЦЭМ!$B$34:$B$777,N$83)+'СЕТ СН'!$H$9+СВЦЭМ!$D$10+'СЕТ СН'!$H$6-'СЕТ СН'!$H$19</f>
        <v>1501.78781164</v>
      </c>
      <c r="O91" s="36">
        <f>SUMIFS(СВЦЭМ!$C$34:$C$777,СВЦЭМ!$A$34:$A$777,$A91,СВЦЭМ!$B$34:$B$777,O$83)+'СЕТ СН'!$H$9+СВЦЭМ!$D$10+'СЕТ СН'!$H$6-'СЕТ СН'!$H$19</f>
        <v>1435.77755422</v>
      </c>
      <c r="P91" s="36">
        <f>SUMIFS(СВЦЭМ!$C$34:$C$777,СВЦЭМ!$A$34:$A$777,$A91,СВЦЭМ!$B$34:$B$777,P$83)+'СЕТ СН'!$H$9+СВЦЭМ!$D$10+'СЕТ СН'!$H$6-'СЕТ СН'!$H$19</f>
        <v>1375.7426732999998</v>
      </c>
      <c r="Q91" s="36">
        <f>SUMIFS(СВЦЭМ!$C$34:$C$777,СВЦЭМ!$A$34:$A$777,$A91,СВЦЭМ!$B$34:$B$777,Q$83)+'СЕТ СН'!$H$9+СВЦЭМ!$D$10+'СЕТ СН'!$H$6-'СЕТ СН'!$H$19</f>
        <v>1365.9753758100001</v>
      </c>
      <c r="R91" s="36">
        <f>SUMIFS(СВЦЭМ!$C$34:$C$777,СВЦЭМ!$A$34:$A$777,$A91,СВЦЭМ!$B$34:$B$777,R$83)+'СЕТ СН'!$H$9+СВЦЭМ!$D$10+'СЕТ СН'!$H$6-'СЕТ СН'!$H$19</f>
        <v>1370.3562551199998</v>
      </c>
      <c r="S91" s="36">
        <f>SUMIFS(СВЦЭМ!$C$34:$C$777,СВЦЭМ!$A$34:$A$777,$A91,СВЦЭМ!$B$34:$B$777,S$83)+'СЕТ СН'!$H$9+СВЦЭМ!$D$10+'СЕТ СН'!$H$6-'СЕТ СН'!$H$19</f>
        <v>1359.2487973699999</v>
      </c>
      <c r="T91" s="36">
        <f>SUMIFS(СВЦЭМ!$C$34:$C$777,СВЦЭМ!$A$34:$A$777,$A91,СВЦЭМ!$B$34:$B$777,T$83)+'СЕТ СН'!$H$9+СВЦЭМ!$D$10+'СЕТ СН'!$H$6-'СЕТ СН'!$H$19</f>
        <v>1325.3847123</v>
      </c>
      <c r="U91" s="36">
        <f>SUMIFS(СВЦЭМ!$C$34:$C$777,СВЦЭМ!$A$34:$A$777,$A91,СВЦЭМ!$B$34:$B$777,U$83)+'СЕТ СН'!$H$9+СВЦЭМ!$D$10+'СЕТ СН'!$H$6-'СЕТ СН'!$H$19</f>
        <v>1344.1948062400002</v>
      </c>
      <c r="V91" s="36">
        <f>SUMIFS(СВЦЭМ!$C$34:$C$777,СВЦЭМ!$A$34:$A$777,$A91,СВЦЭМ!$B$34:$B$777,V$83)+'СЕТ СН'!$H$9+СВЦЭМ!$D$10+'СЕТ СН'!$H$6-'СЕТ СН'!$H$19</f>
        <v>1354.2906669999998</v>
      </c>
      <c r="W91" s="36">
        <f>SUMIFS(СВЦЭМ!$C$34:$C$777,СВЦЭМ!$A$34:$A$777,$A91,СВЦЭМ!$B$34:$B$777,W$83)+'СЕТ СН'!$H$9+СВЦЭМ!$D$10+'СЕТ СН'!$H$6-'СЕТ СН'!$H$19</f>
        <v>1353.24835416</v>
      </c>
      <c r="X91" s="36">
        <f>SUMIFS(СВЦЭМ!$C$34:$C$777,СВЦЭМ!$A$34:$A$777,$A91,СВЦЭМ!$B$34:$B$777,X$83)+'СЕТ СН'!$H$9+СВЦЭМ!$D$10+'СЕТ СН'!$H$6-'СЕТ СН'!$H$19</f>
        <v>1375.1448650900002</v>
      </c>
      <c r="Y91" s="36">
        <f>SUMIFS(СВЦЭМ!$C$34:$C$777,СВЦЭМ!$A$34:$A$777,$A91,СВЦЭМ!$B$34:$B$777,Y$83)+'СЕТ СН'!$H$9+СВЦЭМ!$D$10+'СЕТ СН'!$H$6-'СЕТ СН'!$H$19</f>
        <v>1480.85833886</v>
      </c>
    </row>
    <row r="92" spans="1:25" ht="15.75" x14ac:dyDescent="0.2">
      <c r="A92" s="35">
        <f t="shared" si="2"/>
        <v>43413</v>
      </c>
      <c r="B92" s="36">
        <f>SUMIFS(СВЦЭМ!$C$34:$C$777,СВЦЭМ!$A$34:$A$777,$A92,СВЦЭМ!$B$34:$B$777,B$83)+'СЕТ СН'!$H$9+СВЦЭМ!$D$10+'СЕТ СН'!$H$6-'СЕТ СН'!$H$19</f>
        <v>1593.8969808400002</v>
      </c>
      <c r="C92" s="36">
        <f>SUMIFS(СВЦЭМ!$C$34:$C$777,СВЦЭМ!$A$34:$A$777,$A92,СВЦЭМ!$B$34:$B$777,C$83)+'СЕТ СН'!$H$9+СВЦЭМ!$D$10+'СЕТ СН'!$H$6-'СЕТ СН'!$H$19</f>
        <v>1660.9923983400004</v>
      </c>
      <c r="D92" s="36">
        <f>SUMIFS(СВЦЭМ!$C$34:$C$777,СВЦЭМ!$A$34:$A$777,$A92,СВЦЭМ!$B$34:$B$777,D$83)+'СЕТ СН'!$H$9+СВЦЭМ!$D$10+'СЕТ СН'!$H$6-'СЕТ СН'!$H$19</f>
        <v>1739.4298150499999</v>
      </c>
      <c r="E92" s="36">
        <f>SUMIFS(СВЦЭМ!$C$34:$C$777,СВЦЭМ!$A$34:$A$777,$A92,СВЦЭМ!$B$34:$B$777,E$83)+'СЕТ СН'!$H$9+СВЦЭМ!$D$10+'СЕТ СН'!$H$6-'СЕТ СН'!$H$19</f>
        <v>1750.8447835799998</v>
      </c>
      <c r="F92" s="36">
        <f>SUMIFS(СВЦЭМ!$C$34:$C$777,СВЦЭМ!$A$34:$A$777,$A92,СВЦЭМ!$B$34:$B$777,F$83)+'СЕТ СН'!$H$9+СВЦЭМ!$D$10+'СЕТ СН'!$H$6-'СЕТ СН'!$H$19</f>
        <v>1734.5635210300002</v>
      </c>
      <c r="G92" s="36">
        <f>SUMIFS(СВЦЭМ!$C$34:$C$777,СВЦЭМ!$A$34:$A$777,$A92,СВЦЭМ!$B$34:$B$777,G$83)+'СЕТ СН'!$H$9+СВЦЭМ!$D$10+'СЕТ СН'!$H$6-'СЕТ СН'!$H$19</f>
        <v>1710.99935172</v>
      </c>
      <c r="H92" s="36">
        <f>SUMIFS(СВЦЭМ!$C$34:$C$777,СВЦЭМ!$A$34:$A$777,$A92,СВЦЭМ!$B$34:$B$777,H$83)+'СЕТ СН'!$H$9+СВЦЭМ!$D$10+'СЕТ СН'!$H$6-'СЕТ СН'!$H$19</f>
        <v>1650.5404396200001</v>
      </c>
      <c r="I92" s="36">
        <f>SUMIFS(СВЦЭМ!$C$34:$C$777,СВЦЭМ!$A$34:$A$777,$A92,СВЦЭМ!$B$34:$B$777,I$83)+'СЕТ СН'!$H$9+СВЦЭМ!$D$10+'СЕТ СН'!$H$6-'СЕТ СН'!$H$19</f>
        <v>1572.03677745</v>
      </c>
      <c r="J92" s="36">
        <f>SUMIFS(СВЦЭМ!$C$34:$C$777,СВЦЭМ!$A$34:$A$777,$A92,СВЦЭМ!$B$34:$B$777,J$83)+'СЕТ СН'!$H$9+СВЦЭМ!$D$10+'СЕТ СН'!$H$6-'СЕТ СН'!$H$19</f>
        <v>1553.51278789</v>
      </c>
      <c r="K92" s="36">
        <f>SUMIFS(СВЦЭМ!$C$34:$C$777,СВЦЭМ!$A$34:$A$777,$A92,СВЦЭМ!$B$34:$B$777,K$83)+'СЕТ СН'!$H$9+СВЦЭМ!$D$10+'СЕТ СН'!$H$6-'СЕТ СН'!$H$19</f>
        <v>1545.1908112400001</v>
      </c>
      <c r="L92" s="36">
        <f>SUMIFS(СВЦЭМ!$C$34:$C$777,СВЦЭМ!$A$34:$A$777,$A92,СВЦЭМ!$B$34:$B$777,L$83)+'СЕТ СН'!$H$9+СВЦЭМ!$D$10+'СЕТ СН'!$H$6-'СЕТ СН'!$H$19</f>
        <v>1533.4143323000001</v>
      </c>
      <c r="M92" s="36">
        <f>SUMIFS(СВЦЭМ!$C$34:$C$777,СВЦЭМ!$A$34:$A$777,$A92,СВЦЭМ!$B$34:$B$777,M$83)+'СЕТ СН'!$H$9+СВЦЭМ!$D$10+'СЕТ СН'!$H$6-'СЕТ СН'!$H$19</f>
        <v>1521.1357003400001</v>
      </c>
      <c r="N92" s="36">
        <f>SUMIFS(СВЦЭМ!$C$34:$C$777,СВЦЭМ!$A$34:$A$777,$A92,СВЦЭМ!$B$34:$B$777,N$83)+'СЕТ СН'!$H$9+СВЦЭМ!$D$10+'СЕТ СН'!$H$6-'СЕТ СН'!$H$19</f>
        <v>1475.7135145700001</v>
      </c>
      <c r="O92" s="36">
        <f>SUMIFS(СВЦЭМ!$C$34:$C$777,СВЦЭМ!$A$34:$A$777,$A92,СВЦЭМ!$B$34:$B$777,O$83)+'СЕТ СН'!$H$9+СВЦЭМ!$D$10+'СЕТ СН'!$H$6-'СЕТ СН'!$H$19</f>
        <v>1413.0822907799998</v>
      </c>
      <c r="P92" s="36">
        <f>SUMIFS(СВЦЭМ!$C$34:$C$777,СВЦЭМ!$A$34:$A$777,$A92,СВЦЭМ!$B$34:$B$777,P$83)+'СЕТ СН'!$H$9+СВЦЭМ!$D$10+'СЕТ СН'!$H$6-'СЕТ СН'!$H$19</f>
        <v>1347.57987129</v>
      </c>
      <c r="Q92" s="36">
        <f>SUMIFS(СВЦЭМ!$C$34:$C$777,СВЦЭМ!$A$34:$A$777,$A92,СВЦЭМ!$B$34:$B$777,Q$83)+'СЕТ СН'!$H$9+СВЦЭМ!$D$10+'СЕТ СН'!$H$6-'СЕТ СН'!$H$19</f>
        <v>1337.8731242700001</v>
      </c>
      <c r="R92" s="36">
        <f>SUMIFS(СВЦЭМ!$C$34:$C$777,СВЦЭМ!$A$34:$A$777,$A92,СВЦЭМ!$B$34:$B$777,R$83)+'СЕТ СН'!$H$9+СВЦЭМ!$D$10+'СЕТ СН'!$H$6-'СЕТ СН'!$H$19</f>
        <v>1340.2328038199998</v>
      </c>
      <c r="S92" s="36">
        <f>SUMIFS(СВЦЭМ!$C$34:$C$777,СВЦЭМ!$A$34:$A$777,$A92,СВЦЭМ!$B$34:$B$777,S$83)+'СЕТ СН'!$H$9+СВЦЭМ!$D$10+'СЕТ СН'!$H$6-'СЕТ СН'!$H$19</f>
        <v>1329.5742228999998</v>
      </c>
      <c r="T92" s="36">
        <f>SUMIFS(СВЦЭМ!$C$34:$C$777,СВЦЭМ!$A$34:$A$777,$A92,СВЦЭМ!$B$34:$B$777,T$83)+'СЕТ СН'!$H$9+СВЦЭМ!$D$10+'СЕТ СН'!$H$6-'СЕТ СН'!$H$19</f>
        <v>1326.4734178499998</v>
      </c>
      <c r="U92" s="36">
        <f>SUMIFS(СВЦЭМ!$C$34:$C$777,СВЦЭМ!$A$34:$A$777,$A92,СВЦЭМ!$B$34:$B$777,U$83)+'СЕТ СН'!$H$9+СВЦЭМ!$D$10+'СЕТ СН'!$H$6-'СЕТ СН'!$H$19</f>
        <v>1331.7058663399998</v>
      </c>
      <c r="V92" s="36">
        <f>SUMIFS(СВЦЭМ!$C$34:$C$777,СВЦЭМ!$A$34:$A$777,$A92,СВЦЭМ!$B$34:$B$777,V$83)+'СЕТ СН'!$H$9+СВЦЭМ!$D$10+'СЕТ СН'!$H$6-'СЕТ СН'!$H$19</f>
        <v>1329.9608262799998</v>
      </c>
      <c r="W92" s="36">
        <f>SUMIFS(СВЦЭМ!$C$34:$C$777,СВЦЭМ!$A$34:$A$777,$A92,СВЦЭМ!$B$34:$B$777,W$83)+'СЕТ СН'!$H$9+СВЦЭМ!$D$10+'СЕТ СН'!$H$6-'СЕТ СН'!$H$19</f>
        <v>1338.2066016600002</v>
      </c>
      <c r="X92" s="36">
        <f>SUMIFS(СВЦЭМ!$C$34:$C$777,СВЦЭМ!$A$34:$A$777,$A92,СВЦЭМ!$B$34:$B$777,X$83)+'СЕТ СН'!$H$9+СВЦЭМ!$D$10+'СЕТ СН'!$H$6-'СЕТ СН'!$H$19</f>
        <v>1347.1273459399999</v>
      </c>
      <c r="Y92" s="36">
        <f>SUMIFS(СВЦЭМ!$C$34:$C$777,СВЦЭМ!$A$34:$A$777,$A92,СВЦЭМ!$B$34:$B$777,Y$83)+'СЕТ СН'!$H$9+СВЦЭМ!$D$10+'СЕТ СН'!$H$6-'СЕТ СН'!$H$19</f>
        <v>1444.2509164000001</v>
      </c>
    </row>
    <row r="93" spans="1:25" ht="15.75" x14ac:dyDescent="0.2">
      <c r="A93" s="35">
        <f t="shared" si="2"/>
        <v>43414</v>
      </c>
      <c r="B93" s="36">
        <f>SUMIFS(СВЦЭМ!$C$34:$C$777,СВЦЭМ!$A$34:$A$777,$A93,СВЦЭМ!$B$34:$B$777,B$83)+'СЕТ СН'!$H$9+СВЦЭМ!$D$10+'СЕТ СН'!$H$6-'СЕТ СН'!$H$19</f>
        <v>1516.9310137500001</v>
      </c>
      <c r="C93" s="36">
        <f>SUMIFS(СВЦЭМ!$C$34:$C$777,СВЦЭМ!$A$34:$A$777,$A93,СВЦЭМ!$B$34:$B$777,C$83)+'СЕТ СН'!$H$9+СВЦЭМ!$D$10+'СЕТ СН'!$H$6-'СЕТ СН'!$H$19</f>
        <v>1594.5824888000002</v>
      </c>
      <c r="D93" s="36">
        <f>SUMIFS(СВЦЭМ!$C$34:$C$777,СВЦЭМ!$A$34:$A$777,$A93,СВЦЭМ!$B$34:$B$777,D$83)+'СЕТ СН'!$H$9+СВЦЭМ!$D$10+'СЕТ СН'!$H$6-'СЕТ СН'!$H$19</f>
        <v>1625.3684658900002</v>
      </c>
      <c r="E93" s="36">
        <f>SUMIFS(СВЦЭМ!$C$34:$C$777,СВЦЭМ!$A$34:$A$777,$A93,СВЦЭМ!$B$34:$B$777,E$83)+'СЕТ СН'!$H$9+СВЦЭМ!$D$10+'СЕТ СН'!$H$6-'СЕТ СН'!$H$19</f>
        <v>1668.24885812</v>
      </c>
      <c r="F93" s="36">
        <f>SUMIFS(СВЦЭМ!$C$34:$C$777,СВЦЭМ!$A$34:$A$777,$A93,СВЦЭМ!$B$34:$B$777,F$83)+'СЕТ СН'!$H$9+СВЦЭМ!$D$10+'СЕТ СН'!$H$6-'СЕТ СН'!$H$19</f>
        <v>1666.2793908200001</v>
      </c>
      <c r="G93" s="36">
        <f>SUMIFS(СВЦЭМ!$C$34:$C$777,СВЦЭМ!$A$34:$A$777,$A93,СВЦЭМ!$B$34:$B$777,G$83)+'СЕТ СН'!$H$9+СВЦЭМ!$D$10+'СЕТ СН'!$H$6-'СЕТ СН'!$H$19</f>
        <v>1644.3987026900004</v>
      </c>
      <c r="H93" s="36">
        <f>SUMIFS(СВЦЭМ!$C$34:$C$777,СВЦЭМ!$A$34:$A$777,$A93,СВЦЭМ!$B$34:$B$777,H$83)+'СЕТ СН'!$H$9+СВЦЭМ!$D$10+'СЕТ СН'!$H$6-'СЕТ СН'!$H$19</f>
        <v>1593.8479948500001</v>
      </c>
      <c r="I93" s="36">
        <f>SUMIFS(СВЦЭМ!$C$34:$C$777,СВЦЭМ!$A$34:$A$777,$A93,СВЦЭМ!$B$34:$B$777,I$83)+'СЕТ СН'!$H$9+СВЦЭМ!$D$10+'СЕТ СН'!$H$6-'СЕТ СН'!$H$19</f>
        <v>1533.1529234300001</v>
      </c>
      <c r="J93" s="36">
        <f>SUMIFS(СВЦЭМ!$C$34:$C$777,СВЦЭМ!$A$34:$A$777,$A93,СВЦЭМ!$B$34:$B$777,J$83)+'СЕТ СН'!$H$9+СВЦЭМ!$D$10+'СЕТ СН'!$H$6-'СЕТ СН'!$H$19</f>
        <v>1477.61196752</v>
      </c>
      <c r="K93" s="36">
        <f>SUMIFS(СВЦЭМ!$C$34:$C$777,СВЦЭМ!$A$34:$A$777,$A93,СВЦЭМ!$B$34:$B$777,K$83)+'СЕТ СН'!$H$9+СВЦЭМ!$D$10+'СЕТ СН'!$H$6-'СЕТ СН'!$H$19</f>
        <v>1464.2622132400002</v>
      </c>
      <c r="L93" s="36">
        <f>SUMIFS(СВЦЭМ!$C$34:$C$777,СВЦЭМ!$A$34:$A$777,$A93,СВЦЭМ!$B$34:$B$777,L$83)+'СЕТ СН'!$H$9+СВЦЭМ!$D$10+'СЕТ СН'!$H$6-'СЕТ СН'!$H$19</f>
        <v>1474.7419275100001</v>
      </c>
      <c r="M93" s="36">
        <f>SUMIFS(СВЦЭМ!$C$34:$C$777,СВЦЭМ!$A$34:$A$777,$A93,СВЦЭМ!$B$34:$B$777,M$83)+'СЕТ СН'!$H$9+СВЦЭМ!$D$10+'СЕТ СН'!$H$6-'СЕТ СН'!$H$19</f>
        <v>1464.4906360500001</v>
      </c>
      <c r="N93" s="36">
        <f>SUMIFS(СВЦЭМ!$C$34:$C$777,СВЦЭМ!$A$34:$A$777,$A93,СВЦЭМ!$B$34:$B$777,N$83)+'СЕТ СН'!$H$9+СВЦЭМ!$D$10+'СЕТ СН'!$H$6-'СЕТ СН'!$H$19</f>
        <v>1433.2206380800001</v>
      </c>
      <c r="O93" s="36">
        <f>SUMIFS(СВЦЭМ!$C$34:$C$777,СВЦЭМ!$A$34:$A$777,$A93,СВЦЭМ!$B$34:$B$777,O$83)+'СЕТ СН'!$H$9+СВЦЭМ!$D$10+'СЕТ СН'!$H$6-'СЕТ СН'!$H$19</f>
        <v>1395.4447164600001</v>
      </c>
      <c r="P93" s="36">
        <f>SUMIFS(СВЦЭМ!$C$34:$C$777,СВЦЭМ!$A$34:$A$777,$A93,СВЦЭМ!$B$34:$B$777,P$83)+'СЕТ СН'!$H$9+СВЦЭМ!$D$10+'СЕТ СН'!$H$6-'СЕТ СН'!$H$19</f>
        <v>1331.47829774</v>
      </c>
      <c r="Q93" s="36">
        <f>SUMIFS(СВЦЭМ!$C$34:$C$777,СВЦЭМ!$A$34:$A$777,$A93,СВЦЭМ!$B$34:$B$777,Q$83)+'СЕТ СН'!$H$9+СВЦЭМ!$D$10+'СЕТ СН'!$H$6-'СЕТ СН'!$H$19</f>
        <v>1320.8799423800001</v>
      </c>
      <c r="R93" s="36">
        <f>SUMIFS(СВЦЭМ!$C$34:$C$777,СВЦЭМ!$A$34:$A$777,$A93,СВЦЭМ!$B$34:$B$777,R$83)+'СЕТ СН'!$H$9+СВЦЭМ!$D$10+'СЕТ СН'!$H$6-'СЕТ СН'!$H$19</f>
        <v>1308.6392923600001</v>
      </c>
      <c r="S93" s="36">
        <f>SUMIFS(СВЦЭМ!$C$34:$C$777,СВЦЭМ!$A$34:$A$777,$A93,СВЦЭМ!$B$34:$B$777,S$83)+'СЕТ СН'!$H$9+СВЦЭМ!$D$10+'СЕТ СН'!$H$6-'СЕТ СН'!$H$19</f>
        <v>1280.4793504599998</v>
      </c>
      <c r="T93" s="36">
        <f>SUMIFS(СВЦЭМ!$C$34:$C$777,СВЦЭМ!$A$34:$A$777,$A93,СВЦЭМ!$B$34:$B$777,T$83)+'СЕТ СН'!$H$9+СВЦЭМ!$D$10+'СЕТ СН'!$H$6-'СЕТ СН'!$H$19</f>
        <v>1244.3489268399999</v>
      </c>
      <c r="U93" s="36">
        <f>SUMIFS(СВЦЭМ!$C$34:$C$777,СВЦЭМ!$A$34:$A$777,$A93,СВЦЭМ!$B$34:$B$777,U$83)+'СЕТ СН'!$H$9+СВЦЭМ!$D$10+'СЕТ СН'!$H$6-'СЕТ СН'!$H$19</f>
        <v>1246.4191456799999</v>
      </c>
      <c r="V93" s="36">
        <f>SUMIFS(СВЦЭМ!$C$34:$C$777,СВЦЭМ!$A$34:$A$777,$A93,СВЦЭМ!$B$34:$B$777,V$83)+'СЕТ СН'!$H$9+СВЦЭМ!$D$10+'СЕТ СН'!$H$6-'СЕТ СН'!$H$19</f>
        <v>1262.5067620199998</v>
      </c>
      <c r="W93" s="36">
        <f>SUMIFS(СВЦЭМ!$C$34:$C$777,СВЦЭМ!$A$34:$A$777,$A93,СВЦЭМ!$B$34:$B$777,W$83)+'СЕТ СН'!$H$9+СВЦЭМ!$D$10+'СЕТ СН'!$H$6-'СЕТ СН'!$H$19</f>
        <v>1285.0567078899999</v>
      </c>
      <c r="X93" s="36">
        <f>SUMIFS(СВЦЭМ!$C$34:$C$777,СВЦЭМ!$A$34:$A$777,$A93,СВЦЭМ!$B$34:$B$777,X$83)+'СЕТ СН'!$H$9+СВЦЭМ!$D$10+'СЕТ СН'!$H$6-'СЕТ СН'!$H$19</f>
        <v>1315.5755776400001</v>
      </c>
      <c r="Y93" s="36">
        <f>SUMIFS(СВЦЭМ!$C$34:$C$777,СВЦЭМ!$A$34:$A$777,$A93,СВЦЭМ!$B$34:$B$777,Y$83)+'СЕТ СН'!$H$9+СВЦЭМ!$D$10+'СЕТ СН'!$H$6-'СЕТ СН'!$H$19</f>
        <v>1421.4206057699998</v>
      </c>
    </row>
    <row r="94" spans="1:25" ht="15.75" x14ac:dyDescent="0.2">
      <c r="A94" s="35">
        <f t="shared" si="2"/>
        <v>43415</v>
      </c>
      <c r="B94" s="36">
        <f>SUMIFS(СВЦЭМ!$C$34:$C$777,СВЦЭМ!$A$34:$A$777,$A94,СВЦЭМ!$B$34:$B$777,B$83)+'СЕТ СН'!$H$9+СВЦЭМ!$D$10+'СЕТ СН'!$H$6-'СЕТ СН'!$H$19</f>
        <v>1490.3564030700002</v>
      </c>
      <c r="C94" s="36">
        <f>SUMIFS(СВЦЭМ!$C$34:$C$777,СВЦЭМ!$A$34:$A$777,$A94,СВЦЭМ!$B$34:$B$777,C$83)+'СЕТ СН'!$H$9+СВЦЭМ!$D$10+'СЕТ СН'!$H$6-'СЕТ СН'!$H$19</f>
        <v>1580.0481574</v>
      </c>
      <c r="D94" s="36">
        <f>SUMIFS(СВЦЭМ!$C$34:$C$777,СВЦЭМ!$A$34:$A$777,$A94,СВЦЭМ!$B$34:$B$777,D$83)+'СЕТ СН'!$H$9+СВЦЭМ!$D$10+'СЕТ СН'!$H$6-'СЕТ СН'!$H$19</f>
        <v>1632.4277057999998</v>
      </c>
      <c r="E94" s="36">
        <f>SUMIFS(СВЦЭМ!$C$34:$C$777,СВЦЭМ!$A$34:$A$777,$A94,СВЦЭМ!$B$34:$B$777,E$83)+'СЕТ СН'!$H$9+СВЦЭМ!$D$10+'СЕТ СН'!$H$6-'СЕТ СН'!$H$19</f>
        <v>1628.1569886200004</v>
      </c>
      <c r="F94" s="36">
        <f>SUMIFS(СВЦЭМ!$C$34:$C$777,СВЦЭМ!$A$34:$A$777,$A94,СВЦЭМ!$B$34:$B$777,F$83)+'СЕТ СН'!$H$9+СВЦЭМ!$D$10+'СЕТ СН'!$H$6-'СЕТ СН'!$H$19</f>
        <v>1625.3800794600002</v>
      </c>
      <c r="G94" s="36">
        <f>SUMIFS(СВЦЭМ!$C$34:$C$777,СВЦЭМ!$A$34:$A$777,$A94,СВЦЭМ!$B$34:$B$777,G$83)+'СЕТ СН'!$H$9+СВЦЭМ!$D$10+'СЕТ СН'!$H$6-'СЕТ СН'!$H$19</f>
        <v>1615.1933334100004</v>
      </c>
      <c r="H94" s="36">
        <f>SUMIFS(СВЦЭМ!$C$34:$C$777,СВЦЭМ!$A$34:$A$777,$A94,СВЦЭМ!$B$34:$B$777,H$83)+'СЕТ СН'!$H$9+СВЦЭМ!$D$10+'СЕТ СН'!$H$6-'СЕТ СН'!$H$19</f>
        <v>1602.8278582900002</v>
      </c>
      <c r="I94" s="36">
        <f>SUMIFS(СВЦЭМ!$C$34:$C$777,СВЦЭМ!$A$34:$A$777,$A94,СВЦЭМ!$B$34:$B$777,I$83)+'СЕТ СН'!$H$9+СВЦЭМ!$D$10+'СЕТ СН'!$H$6-'СЕТ СН'!$H$19</f>
        <v>1569.67552277</v>
      </c>
      <c r="J94" s="36">
        <f>SUMIFS(СВЦЭМ!$C$34:$C$777,СВЦЭМ!$A$34:$A$777,$A94,СВЦЭМ!$B$34:$B$777,J$83)+'СЕТ СН'!$H$9+СВЦЭМ!$D$10+'СЕТ СН'!$H$6-'СЕТ СН'!$H$19</f>
        <v>1521.0998729600001</v>
      </c>
      <c r="K94" s="36">
        <f>SUMIFS(СВЦЭМ!$C$34:$C$777,СВЦЭМ!$A$34:$A$777,$A94,СВЦЭМ!$B$34:$B$777,K$83)+'СЕТ СН'!$H$9+СВЦЭМ!$D$10+'СЕТ СН'!$H$6-'СЕТ СН'!$H$19</f>
        <v>1492.4445190700001</v>
      </c>
      <c r="L94" s="36">
        <f>SUMIFS(СВЦЭМ!$C$34:$C$777,СВЦЭМ!$A$34:$A$777,$A94,СВЦЭМ!$B$34:$B$777,L$83)+'СЕТ СН'!$H$9+СВЦЭМ!$D$10+'СЕТ СН'!$H$6-'СЕТ СН'!$H$19</f>
        <v>1479.1042887400001</v>
      </c>
      <c r="M94" s="36">
        <f>SUMIFS(СВЦЭМ!$C$34:$C$777,СВЦЭМ!$A$34:$A$777,$A94,СВЦЭМ!$B$34:$B$777,M$83)+'СЕТ СН'!$H$9+СВЦЭМ!$D$10+'СЕТ СН'!$H$6-'СЕТ СН'!$H$19</f>
        <v>1480.16700517</v>
      </c>
      <c r="N94" s="36">
        <f>SUMIFS(СВЦЭМ!$C$34:$C$777,СВЦЭМ!$A$34:$A$777,$A94,СВЦЭМ!$B$34:$B$777,N$83)+'СЕТ СН'!$H$9+СВЦЭМ!$D$10+'СЕТ СН'!$H$6-'СЕТ СН'!$H$19</f>
        <v>1454.11759508</v>
      </c>
      <c r="O94" s="36">
        <f>SUMIFS(СВЦЭМ!$C$34:$C$777,СВЦЭМ!$A$34:$A$777,$A94,СВЦЭМ!$B$34:$B$777,O$83)+'СЕТ СН'!$H$9+СВЦЭМ!$D$10+'СЕТ СН'!$H$6-'СЕТ СН'!$H$19</f>
        <v>1397.0251276099998</v>
      </c>
      <c r="P94" s="36">
        <f>SUMIFS(СВЦЭМ!$C$34:$C$777,СВЦЭМ!$A$34:$A$777,$A94,СВЦЭМ!$B$34:$B$777,P$83)+'СЕТ СН'!$H$9+СВЦЭМ!$D$10+'СЕТ СН'!$H$6-'СЕТ СН'!$H$19</f>
        <v>1339.5564571599998</v>
      </c>
      <c r="Q94" s="36">
        <f>SUMIFS(СВЦЭМ!$C$34:$C$777,СВЦЭМ!$A$34:$A$777,$A94,СВЦЭМ!$B$34:$B$777,Q$83)+'СЕТ СН'!$H$9+СВЦЭМ!$D$10+'СЕТ СН'!$H$6-'СЕТ СН'!$H$19</f>
        <v>1327.8808701200001</v>
      </c>
      <c r="R94" s="36">
        <f>SUMIFS(СВЦЭМ!$C$34:$C$777,СВЦЭМ!$A$34:$A$777,$A94,СВЦЭМ!$B$34:$B$777,R$83)+'СЕТ СН'!$H$9+СВЦЭМ!$D$10+'СЕТ СН'!$H$6-'СЕТ СН'!$H$19</f>
        <v>1317.7908390899997</v>
      </c>
      <c r="S94" s="36">
        <f>SUMIFS(СВЦЭМ!$C$34:$C$777,СВЦЭМ!$A$34:$A$777,$A94,СВЦЭМ!$B$34:$B$777,S$83)+'СЕТ СН'!$H$9+СВЦЭМ!$D$10+'СЕТ СН'!$H$6-'СЕТ СН'!$H$19</f>
        <v>1285.6609262100001</v>
      </c>
      <c r="T94" s="36">
        <f>SUMIFS(СВЦЭМ!$C$34:$C$777,СВЦЭМ!$A$34:$A$777,$A94,СВЦЭМ!$B$34:$B$777,T$83)+'СЕТ СН'!$H$9+СВЦЭМ!$D$10+'СЕТ СН'!$H$6-'СЕТ СН'!$H$19</f>
        <v>1253.9735792000001</v>
      </c>
      <c r="U94" s="36">
        <f>SUMIFS(СВЦЭМ!$C$34:$C$777,СВЦЭМ!$A$34:$A$777,$A94,СВЦЭМ!$B$34:$B$777,U$83)+'СЕТ СН'!$H$9+СВЦЭМ!$D$10+'СЕТ СН'!$H$6-'СЕТ СН'!$H$19</f>
        <v>1253.0064287300002</v>
      </c>
      <c r="V94" s="36">
        <f>SUMIFS(СВЦЭМ!$C$34:$C$777,СВЦЭМ!$A$34:$A$777,$A94,СВЦЭМ!$B$34:$B$777,V$83)+'СЕТ СН'!$H$9+СВЦЭМ!$D$10+'СЕТ СН'!$H$6-'СЕТ СН'!$H$19</f>
        <v>1271.9005480400001</v>
      </c>
      <c r="W94" s="36">
        <f>SUMIFS(СВЦЭМ!$C$34:$C$777,СВЦЭМ!$A$34:$A$777,$A94,СВЦЭМ!$B$34:$B$777,W$83)+'СЕТ СН'!$H$9+СВЦЭМ!$D$10+'СЕТ СН'!$H$6-'СЕТ СН'!$H$19</f>
        <v>1296.7742674900001</v>
      </c>
      <c r="X94" s="36">
        <f>SUMIFS(СВЦЭМ!$C$34:$C$777,СВЦЭМ!$A$34:$A$777,$A94,СВЦЭМ!$B$34:$B$777,X$83)+'СЕТ СН'!$H$9+СВЦЭМ!$D$10+'СЕТ СН'!$H$6-'СЕТ СН'!$H$19</f>
        <v>1321.0882742200001</v>
      </c>
      <c r="Y94" s="36">
        <f>SUMIFS(СВЦЭМ!$C$34:$C$777,СВЦЭМ!$A$34:$A$777,$A94,СВЦЭМ!$B$34:$B$777,Y$83)+'СЕТ СН'!$H$9+СВЦЭМ!$D$10+'СЕТ СН'!$H$6-'СЕТ СН'!$H$19</f>
        <v>1420.9809186699999</v>
      </c>
    </row>
    <row r="95" spans="1:25" ht="15.75" x14ac:dyDescent="0.2">
      <c r="A95" s="35">
        <f t="shared" si="2"/>
        <v>43416</v>
      </c>
      <c r="B95" s="36">
        <f>SUMIFS(СВЦЭМ!$C$34:$C$777,СВЦЭМ!$A$34:$A$777,$A95,СВЦЭМ!$B$34:$B$777,B$83)+'СЕТ СН'!$H$9+СВЦЭМ!$D$10+'СЕТ СН'!$H$6-'СЕТ СН'!$H$19</f>
        <v>1487.8727131000001</v>
      </c>
      <c r="C95" s="36">
        <f>SUMIFS(СВЦЭМ!$C$34:$C$777,СВЦЭМ!$A$34:$A$777,$A95,СВЦЭМ!$B$34:$B$777,C$83)+'СЕТ СН'!$H$9+СВЦЭМ!$D$10+'СЕТ СН'!$H$6-'СЕТ СН'!$H$19</f>
        <v>1582.76638561</v>
      </c>
      <c r="D95" s="36">
        <f>SUMIFS(СВЦЭМ!$C$34:$C$777,СВЦЭМ!$A$34:$A$777,$A95,СВЦЭМ!$B$34:$B$777,D$83)+'СЕТ СН'!$H$9+СВЦЭМ!$D$10+'СЕТ СН'!$H$6-'СЕТ СН'!$H$19</f>
        <v>1644.9193067599999</v>
      </c>
      <c r="E95" s="36">
        <f>SUMIFS(СВЦЭМ!$C$34:$C$777,СВЦЭМ!$A$34:$A$777,$A95,СВЦЭМ!$B$34:$B$777,E$83)+'СЕТ СН'!$H$9+СВЦЭМ!$D$10+'СЕТ СН'!$H$6-'СЕТ СН'!$H$19</f>
        <v>1642.0743788300001</v>
      </c>
      <c r="F95" s="36">
        <f>SUMIFS(СВЦЭМ!$C$34:$C$777,СВЦЭМ!$A$34:$A$777,$A95,СВЦЭМ!$B$34:$B$777,F$83)+'СЕТ СН'!$H$9+СВЦЭМ!$D$10+'СЕТ СН'!$H$6-'СЕТ СН'!$H$19</f>
        <v>1639.8225605500002</v>
      </c>
      <c r="G95" s="36">
        <f>SUMIFS(СВЦЭМ!$C$34:$C$777,СВЦЭМ!$A$34:$A$777,$A95,СВЦЭМ!$B$34:$B$777,G$83)+'СЕТ СН'!$H$9+СВЦЭМ!$D$10+'СЕТ СН'!$H$6-'СЕТ СН'!$H$19</f>
        <v>1638.4059150700004</v>
      </c>
      <c r="H95" s="36">
        <f>SUMIFS(СВЦЭМ!$C$34:$C$777,СВЦЭМ!$A$34:$A$777,$A95,СВЦЭМ!$B$34:$B$777,H$83)+'СЕТ СН'!$H$9+СВЦЭМ!$D$10+'СЕТ СН'!$H$6-'СЕТ СН'!$H$19</f>
        <v>1597.9905593300002</v>
      </c>
      <c r="I95" s="36">
        <f>SUMIFS(СВЦЭМ!$C$34:$C$777,СВЦЭМ!$A$34:$A$777,$A95,СВЦЭМ!$B$34:$B$777,I$83)+'СЕТ СН'!$H$9+СВЦЭМ!$D$10+'СЕТ СН'!$H$6-'СЕТ СН'!$H$19</f>
        <v>1541.43472733</v>
      </c>
      <c r="J95" s="36">
        <f>SUMIFS(СВЦЭМ!$C$34:$C$777,СВЦЭМ!$A$34:$A$777,$A95,СВЦЭМ!$B$34:$B$777,J$83)+'СЕТ СН'!$H$9+СВЦЭМ!$D$10+'СЕТ СН'!$H$6-'СЕТ СН'!$H$19</f>
        <v>1503.96530947</v>
      </c>
      <c r="K95" s="36">
        <f>SUMIFS(СВЦЭМ!$C$34:$C$777,СВЦЭМ!$A$34:$A$777,$A95,СВЦЭМ!$B$34:$B$777,K$83)+'СЕТ СН'!$H$9+СВЦЭМ!$D$10+'СЕТ СН'!$H$6-'СЕТ СН'!$H$19</f>
        <v>1502.5435221400001</v>
      </c>
      <c r="L95" s="36">
        <f>SUMIFS(СВЦЭМ!$C$34:$C$777,СВЦЭМ!$A$34:$A$777,$A95,СВЦЭМ!$B$34:$B$777,L$83)+'СЕТ СН'!$H$9+СВЦЭМ!$D$10+'СЕТ СН'!$H$6-'СЕТ СН'!$H$19</f>
        <v>1492.2838904800001</v>
      </c>
      <c r="M95" s="36">
        <f>SUMIFS(СВЦЭМ!$C$34:$C$777,СВЦЭМ!$A$34:$A$777,$A95,СВЦЭМ!$B$34:$B$777,M$83)+'СЕТ СН'!$H$9+СВЦЭМ!$D$10+'СЕТ СН'!$H$6-'СЕТ СН'!$H$19</f>
        <v>1488.47614595</v>
      </c>
      <c r="N95" s="36">
        <f>SUMIFS(СВЦЭМ!$C$34:$C$777,СВЦЭМ!$A$34:$A$777,$A95,СВЦЭМ!$B$34:$B$777,N$83)+'СЕТ СН'!$H$9+СВЦЭМ!$D$10+'СЕТ СН'!$H$6-'СЕТ СН'!$H$19</f>
        <v>1458.03924491</v>
      </c>
      <c r="O95" s="36">
        <f>SUMIFS(СВЦЭМ!$C$34:$C$777,СВЦЭМ!$A$34:$A$777,$A95,СВЦЭМ!$B$34:$B$777,O$83)+'СЕТ СН'!$H$9+СВЦЭМ!$D$10+'СЕТ СН'!$H$6-'СЕТ СН'!$H$19</f>
        <v>1416.1549592799997</v>
      </c>
      <c r="P95" s="36">
        <f>SUMIFS(СВЦЭМ!$C$34:$C$777,СВЦЭМ!$A$34:$A$777,$A95,СВЦЭМ!$B$34:$B$777,P$83)+'СЕТ СН'!$H$9+СВЦЭМ!$D$10+'СЕТ СН'!$H$6-'СЕТ СН'!$H$19</f>
        <v>1347.7954507700001</v>
      </c>
      <c r="Q95" s="36">
        <f>SUMIFS(СВЦЭМ!$C$34:$C$777,СВЦЭМ!$A$34:$A$777,$A95,СВЦЭМ!$B$34:$B$777,Q$83)+'СЕТ СН'!$H$9+СВЦЭМ!$D$10+'СЕТ СН'!$H$6-'СЕТ СН'!$H$19</f>
        <v>1337.4810888799998</v>
      </c>
      <c r="R95" s="36">
        <f>SUMIFS(СВЦЭМ!$C$34:$C$777,СВЦЭМ!$A$34:$A$777,$A95,СВЦЭМ!$B$34:$B$777,R$83)+'СЕТ СН'!$H$9+СВЦЭМ!$D$10+'СЕТ СН'!$H$6-'СЕТ СН'!$H$19</f>
        <v>1326.0013589800001</v>
      </c>
      <c r="S95" s="36">
        <f>SUMIFS(СВЦЭМ!$C$34:$C$777,СВЦЭМ!$A$34:$A$777,$A95,СВЦЭМ!$B$34:$B$777,S$83)+'СЕТ СН'!$H$9+СВЦЭМ!$D$10+'СЕТ СН'!$H$6-'СЕТ СН'!$H$19</f>
        <v>1299.8645901800001</v>
      </c>
      <c r="T95" s="36">
        <f>SUMIFS(СВЦЭМ!$C$34:$C$777,СВЦЭМ!$A$34:$A$777,$A95,СВЦЭМ!$B$34:$B$777,T$83)+'СЕТ СН'!$H$9+СВЦЭМ!$D$10+'СЕТ СН'!$H$6-'СЕТ СН'!$H$19</f>
        <v>1285.0595146000001</v>
      </c>
      <c r="U95" s="36">
        <f>SUMIFS(СВЦЭМ!$C$34:$C$777,СВЦЭМ!$A$34:$A$777,$A95,СВЦЭМ!$B$34:$B$777,U$83)+'СЕТ СН'!$H$9+СВЦЭМ!$D$10+'СЕТ СН'!$H$6-'СЕТ СН'!$H$19</f>
        <v>1285.9160386499998</v>
      </c>
      <c r="V95" s="36">
        <f>SUMIFS(СВЦЭМ!$C$34:$C$777,СВЦЭМ!$A$34:$A$777,$A95,СВЦЭМ!$B$34:$B$777,V$83)+'СЕТ СН'!$H$9+СВЦЭМ!$D$10+'СЕТ СН'!$H$6-'СЕТ СН'!$H$19</f>
        <v>1287.3085824499999</v>
      </c>
      <c r="W95" s="36">
        <f>SUMIFS(СВЦЭМ!$C$34:$C$777,СВЦЭМ!$A$34:$A$777,$A95,СВЦЭМ!$B$34:$B$777,W$83)+'СЕТ СН'!$H$9+СВЦЭМ!$D$10+'СЕТ СН'!$H$6-'СЕТ СН'!$H$19</f>
        <v>1294.7153596399999</v>
      </c>
      <c r="X95" s="36">
        <f>SUMIFS(СВЦЭМ!$C$34:$C$777,СВЦЭМ!$A$34:$A$777,$A95,СВЦЭМ!$B$34:$B$777,X$83)+'СЕТ СН'!$H$9+СВЦЭМ!$D$10+'СЕТ СН'!$H$6-'СЕТ СН'!$H$19</f>
        <v>1326.3103439699998</v>
      </c>
      <c r="Y95" s="36">
        <f>SUMIFS(СВЦЭМ!$C$34:$C$777,СВЦЭМ!$A$34:$A$777,$A95,СВЦЭМ!$B$34:$B$777,Y$83)+'СЕТ СН'!$H$9+СВЦЭМ!$D$10+'СЕТ СН'!$H$6-'СЕТ СН'!$H$19</f>
        <v>1429.4160640600001</v>
      </c>
    </row>
    <row r="96" spans="1:25" ht="15.75" x14ac:dyDescent="0.2">
      <c r="A96" s="35">
        <f t="shared" si="2"/>
        <v>43417</v>
      </c>
      <c r="B96" s="36">
        <f>SUMIFS(СВЦЭМ!$C$34:$C$777,СВЦЭМ!$A$34:$A$777,$A96,СВЦЭМ!$B$34:$B$777,B$83)+'СЕТ СН'!$H$9+СВЦЭМ!$D$10+'СЕТ СН'!$H$6-'СЕТ СН'!$H$19</f>
        <v>1517.4114925000001</v>
      </c>
      <c r="C96" s="36">
        <f>SUMIFS(СВЦЭМ!$C$34:$C$777,СВЦЭМ!$A$34:$A$777,$A96,СВЦЭМ!$B$34:$B$777,C$83)+'СЕТ СН'!$H$9+СВЦЭМ!$D$10+'СЕТ СН'!$H$6-'СЕТ СН'!$H$19</f>
        <v>1591.7549886900001</v>
      </c>
      <c r="D96" s="36">
        <f>SUMIFS(СВЦЭМ!$C$34:$C$777,СВЦЭМ!$A$34:$A$777,$A96,СВЦЭМ!$B$34:$B$777,D$83)+'СЕТ СН'!$H$9+СВЦЭМ!$D$10+'СЕТ СН'!$H$6-'СЕТ СН'!$H$19</f>
        <v>1618.8040788400003</v>
      </c>
      <c r="E96" s="36">
        <f>SUMIFS(СВЦЭМ!$C$34:$C$777,СВЦЭМ!$A$34:$A$777,$A96,СВЦЭМ!$B$34:$B$777,E$83)+'СЕТ СН'!$H$9+СВЦЭМ!$D$10+'СЕТ СН'!$H$6-'СЕТ СН'!$H$19</f>
        <v>1616.7070065600001</v>
      </c>
      <c r="F96" s="36">
        <f>SUMIFS(СВЦЭМ!$C$34:$C$777,СВЦЭМ!$A$34:$A$777,$A96,СВЦЭМ!$B$34:$B$777,F$83)+'СЕТ СН'!$H$9+СВЦЭМ!$D$10+'СЕТ СН'!$H$6-'СЕТ СН'!$H$19</f>
        <v>1617.2330212100001</v>
      </c>
      <c r="G96" s="36">
        <f>SUMIFS(СВЦЭМ!$C$34:$C$777,СВЦЭМ!$A$34:$A$777,$A96,СВЦЭМ!$B$34:$B$777,G$83)+'СЕТ СН'!$H$9+СВЦЭМ!$D$10+'СЕТ СН'!$H$6-'СЕТ СН'!$H$19</f>
        <v>1623.7366335400002</v>
      </c>
      <c r="H96" s="36">
        <f>SUMIFS(СВЦЭМ!$C$34:$C$777,СВЦЭМ!$A$34:$A$777,$A96,СВЦЭМ!$B$34:$B$777,H$83)+'СЕТ СН'!$H$9+СВЦЭМ!$D$10+'СЕТ СН'!$H$6-'СЕТ СН'!$H$19</f>
        <v>1588.0646999100002</v>
      </c>
      <c r="I96" s="36">
        <f>SUMIFS(СВЦЭМ!$C$34:$C$777,СВЦЭМ!$A$34:$A$777,$A96,СВЦЭМ!$B$34:$B$777,I$83)+'СЕТ СН'!$H$9+СВЦЭМ!$D$10+'СЕТ СН'!$H$6-'СЕТ СН'!$H$19</f>
        <v>1522.27795917</v>
      </c>
      <c r="J96" s="36">
        <f>SUMIFS(СВЦЭМ!$C$34:$C$777,СВЦЭМ!$A$34:$A$777,$A96,СВЦЭМ!$B$34:$B$777,J$83)+'СЕТ СН'!$H$9+СВЦЭМ!$D$10+'СЕТ СН'!$H$6-'СЕТ СН'!$H$19</f>
        <v>1507.08828165</v>
      </c>
      <c r="K96" s="36">
        <f>SUMIFS(СВЦЭМ!$C$34:$C$777,СВЦЭМ!$A$34:$A$777,$A96,СВЦЭМ!$B$34:$B$777,K$83)+'СЕТ СН'!$H$9+СВЦЭМ!$D$10+'СЕТ СН'!$H$6-'СЕТ СН'!$H$19</f>
        <v>1492.34178451</v>
      </c>
      <c r="L96" s="36">
        <f>SUMIFS(СВЦЭМ!$C$34:$C$777,СВЦЭМ!$A$34:$A$777,$A96,СВЦЭМ!$B$34:$B$777,L$83)+'СЕТ СН'!$H$9+СВЦЭМ!$D$10+'СЕТ СН'!$H$6-'СЕТ СН'!$H$19</f>
        <v>1488.3525507500001</v>
      </c>
      <c r="M96" s="36">
        <f>SUMIFS(СВЦЭМ!$C$34:$C$777,СВЦЭМ!$A$34:$A$777,$A96,СВЦЭМ!$B$34:$B$777,M$83)+'СЕТ СН'!$H$9+СВЦЭМ!$D$10+'СЕТ СН'!$H$6-'СЕТ СН'!$H$19</f>
        <v>1487.5295071400001</v>
      </c>
      <c r="N96" s="36">
        <f>SUMIFS(СВЦЭМ!$C$34:$C$777,СВЦЭМ!$A$34:$A$777,$A96,СВЦЭМ!$B$34:$B$777,N$83)+'СЕТ СН'!$H$9+СВЦЭМ!$D$10+'СЕТ СН'!$H$6-'СЕТ СН'!$H$19</f>
        <v>1454.2796921700001</v>
      </c>
      <c r="O96" s="36">
        <f>SUMIFS(СВЦЭМ!$C$34:$C$777,СВЦЭМ!$A$34:$A$777,$A96,СВЦЭМ!$B$34:$B$777,O$83)+'СЕТ СН'!$H$9+СВЦЭМ!$D$10+'СЕТ СН'!$H$6-'СЕТ СН'!$H$19</f>
        <v>1410.2644316000001</v>
      </c>
      <c r="P96" s="36">
        <f>SUMIFS(СВЦЭМ!$C$34:$C$777,СВЦЭМ!$A$34:$A$777,$A96,СВЦЭМ!$B$34:$B$777,P$83)+'СЕТ СН'!$H$9+СВЦЭМ!$D$10+'СЕТ СН'!$H$6-'СЕТ СН'!$H$19</f>
        <v>1347.91222234</v>
      </c>
      <c r="Q96" s="36">
        <f>SUMIFS(СВЦЭМ!$C$34:$C$777,СВЦЭМ!$A$34:$A$777,$A96,СВЦЭМ!$B$34:$B$777,Q$83)+'СЕТ СН'!$H$9+СВЦЭМ!$D$10+'СЕТ СН'!$H$6-'СЕТ СН'!$H$19</f>
        <v>1336.8156306199999</v>
      </c>
      <c r="R96" s="36">
        <f>SUMIFS(СВЦЭМ!$C$34:$C$777,СВЦЭМ!$A$34:$A$777,$A96,СВЦЭМ!$B$34:$B$777,R$83)+'СЕТ СН'!$H$9+СВЦЭМ!$D$10+'СЕТ СН'!$H$6-'СЕТ СН'!$H$19</f>
        <v>1347.6820991300001</v>
      </c>
      <c r="S96" s="36">
        <f>SUMIFS(СВЦЭМ!$C$34:$C$777,СВЦЭМ!$A$34:$A$777,$A96,СВЦЭМ!$B$34:$B$777,S$83)+'СЕТ СН'!$H$9+СВЦЭМ!$D$10+'СЕТ СН'!$H$6-'СЕТ СН'!$H$19</f>
        <v>1324.4131470699999</v>
      </c>
      <c r="T96" s="36">
        <f>SUMIFS(СВЦЭМ!$C$34:$C$777,СВЦЭМ!$A$34:$A$777,$A96,СВЦЭМ!$B$34:$B$777,T$83)+'СЕТ СН'!$H$9+СВЦЭМ!$D$10+'СЕТ СН'!$H$6-'СЕТ СН'!$H$19</f>
        <v>1282.4613487900001</v>
      </c>
      <c r="U96" s="36">
        <f>SUMIFS(СВЦЭМ!$C$34:$C$777,СВЦЭМ!$A$34:$A$777,$A96,СВЦЭМ!$B$34:$B$777,U$83)+'СЕТ СН'!$H$9+СВЦЭМ!$D$10+'СЕТ СН'!$H$6-'СЕТ СН'!$H$19</f>
        <v>1282.9977858799998</v>
      </c>
      <c r="V96" s="36">
        <f>SUMIFS(СВЦЭМ!$C$34:$C$777,СВЦЭМ!$A$34:$A$777,$A96,СВЦЭМ!$B$34:$B$777,V$83)+'СЕТ СН'!$H$9+СВЦЭМ!$D$10+'СЕТ СН'!$H$6-'СЕТ СН'!$H$19</f>
        <v>1288.1858728699999</v>
      </c>
      <c r="W96" s="36">
        <f>SUMIFS(СВЦЭМ!$C$34:$C$777,СВЦЭМ!$A$34:$A$777,$A96,СВЦЭМ!$B$34:$B$777,W$83)+'СЕТ СН'!$H$9+СВЦЭМ!$D$10+'СЕТ СН'!$H$6-'СЕТ СН'!$H$19</f>
        <v>1294.1079285299998</v>
      </c>
      <c r="X96" s="36">
        <f>SUMIFS(СВЦЭМ!$C$34:$C$777,СВЦЭМ!$A$34:$A$777,$A96,СВЦЭМ!$B$34:$B$777,X$83)+'СЕТ СН'!$H$9+СВЦЭМ!$D$10+'СЕТ СН'!$H$6-'СЕТ СН'!$H$19</f>
        <v>1330.14027003</v>
      </c>
      <c r="Y96" s="36">
        <f>SUMIFS(СВЦЭМ!$C$34:$C$777,СВЦЭМ!$A$34:$A$777,$A96,СВЦЭМ!$B$34:$B$777,Y$83)+'СЕТ СН'!$H$9+СВЦЭМ!$D$10+'СЕТ СН'!$H$6-'СЕТ СН'!$H$19</f>
        <v>1432.5050027300001</v>
      </c>
    </row>
    <row r="97" spans="1:25" ht="15.75" x14ac:dyDescent="0.2">
      <c r="A97" s="35">
        <f t="shared" si="2"/>
        <v>43418</v>
      </c>
      <c r="B97" s="36">
        <f>SUMIFS(СВЦЭМ!$C$34:$C$777,СВЦЭМ!$A$34:$A$777,$A97,СВЦЭМ!$B$34:$B$777,B$83)+'СЕТ СН'!$H$9+СВЦЭМ!$D$10+'СЕТ СН'!$H$6-'СЕТ СН'!$H$19</f>
        <v>1526.3846074100002</v>
      </c>
      <c r="C97" s="36">
        <f>SUMIFS(СВЦЭМ!$C$34:$C$777,СВЦЭМ!$A$34:$A$777,$A97,СВЦЭМ!$B$34:$B$777,C$83)+'СЕТ СН'!$H$9+СВЦЭМ!$D$10+'СЕТ СН'!$H$6-'СЕТ СН'!$H$19</f>
        <v>1604.5863477299999</v>
      </c>
      <c r="D97" s="36">
        <f>SUMIFS(СВЦЭМ!$C$34:$C$777,СВЦЭМ!$A$34:$A$777,$A97,СВЦЭМ!$B$34:$B$777,D$83)+'СЕТ СН'!$H$9+СВЦЭМ!$D$10+'СЕТ СН'!$H$6-'СЕТ СН'!$H$19</f>
        <v>1619.9851108299999</v>
      </c>
      <c r="E97" s="36">
        <f>SUMIFS(СВЦЭМ!$C$34:$C$777,СВЦЭМ!$A$34:$A$777,$A97,СВЦЭМ!$B$34:$B$777,E$83)+'СЕТ СН'!$H$9+СВЦЭМ!$D$10+'СЕТ СН'!$H$6-'СЕТ СН'!$H$19</f>
        <v>1618.5947160400001</v>
      </c>
      <c r="F97" s="36">
        <f>SUMIFS(СВЦЭМ!$C$34:$C$777,СВЦЭМ!$A$34:$A$777,$A97,СВЦЭМ!$B$34:$B$777,F$83)+'СЕТ СН'!$H$9+СВЦЭМ!$D$10+'СЕТ СН'!$H$6-'СЕТ СН'!$H$19</f>
        <v>1619.2072492200004</v>
      </c>
      <c r="G97" s="36">
        <f>SUMIFS(СВЦЭМ!$C$34:$C$777,СВЦЭМ!$A$34:$A$777,$A97,СВЦЭМ!$B$34:$B$777,G$83)+'СЕТ СН'!$H$9+СВЦЭМ!$D$10+'СЕТ СН'!$H$6-'СЕТ СН'!$H$19</f>
        <v>1626.1020924000004</v>
      </c>
      <c r="H97" s="36">
        <f>SUMIFS(СВЦЭМ!$C$34:$C$777,СВЦЭМ!$A$34:$A$777,$A97,СВЦЭМ!$B$34:$B$777,H$83)+'СЕТ СН'!$H$9+СВЦЭМ!$D$10+'СЕТ СН'!$H$6-'СЕТ СН'!$H$19</f>
        <v>1589.9112310800001</v>
      </c>
      <c r="I97" s="36">
        <f>SUMIFS(СВЦЭМ!$C$34:$C$777,СВЦЭМ!$A$34:$A$777,$A97,СВЦЭМ!$B$34:$B$777,I$83)+'СЕТ СН'!$H$9+СВЦЭМ!$D$10+'СЕТ СН'!$H$6-'СЕТ СН'!$H$19</f>
        <v>1514.9244293500001</v>
      </c>
      <c r="J97" s="36">
        <f>SUMIFS(СВЦЭМ!$C$34:$C$777,СВЦЭМ!$A$34:$A$777,$A97,СВЦЭМ!$B$34:$B$777,J$83)+'СЕТ СН'!$H$9+СВЦЭМ!$D$10+'СЕТ СН'!$H$6-'СЕТ СН'!$H$19</f>
        <v>1507.7594969000002</v>
      </c>
      <c r="K97" s="36">
        <f>SUMIFS(СВЦЭМ!$C$34:$C$777,СВЦЭМ!$A$34:$A$777,$A97,СВЦЭМ!$B$34:$B$777,K$83)+'СЕТ СН'!$H$9+СВЦЭМ!$D$10+'СЕТ СН'!$H$6-'СЕТ СН'!$H$19</f>
        <v>1501.2510422600001</v>
      </c>
      <c r="L97" s="36">
        <f>SUMIFS(СВЦЭМ!$C$34:$C$777,СВЦЭМ!$A$34:$A$777,$A97,СВЦЭМ!$B$34:$B$777,L$83)+'СЕТ СН'!$H$9+СВЦЭМ!$D$10+'СЕТ СН'!$H$6-'СЕТ СН'!$H$19</f>
        <v>1506.4248887000001</v>
      </c>
      <c r="M97" s="36">
        <f>SUMIFS(СВЦЭМ!$C$34:$C$777,СВЦЭМ!$A$34:$A$777,$A97,СВЦЭМ!$B$34:$B$777,M$83)+'СЕТ СН'!$H$9+СВЦЭМ!$D$10+'СЕТ СН'!$H$6-'СЕТ СН'!$H$19</f>
        <v>1511.7176687000001</v>
      </c>
      <c r="N97" s="36">
        <f>SUMIFS(СВЦЭМ!$C$34:$C$777,СВЦЭМ!$A$34:$A$777,$A97,СВЦЭМ!$B$34:$B$777,N$83)+'СЕТ СН'!$H$9+СВЦЭМ!$D$10+'СЕТ СН'!$H$6-'СЕТ СН'!$H$19</f>
        <v>1462.5247073600001</v>
      </c>
      <c r="O97" s="36">
        <f>SUMIFS(СВЦЭМ!$C$34:$C$777,СВЦЭМ!$A$34:$A$777,$A97,СВЦЭМ!$B$34:$B$777,O$83)+'СЕТ СН'!$H$9+СВЦЭМ!$D$10+'СЕТ СН'!$H$6-'СЕТ СН'!$H$19</f>
        <v>1434.41559435</v>
      </c>
      <c r="P97" s="36">
        <f>SUMIFS(СВЦЭМ!$C$34:$C$777,СВЦЭМ!$A$34:$A$777,$A97,СВЦЭМ!$B$34:$B$777,P$83)+'СЕТ СН'!$H$9+СВЦЭМ!$D$10+'СЕТ СН'!$H$6-'СЕТ СН'!$H$19</f>
        <v>1372.4002446499999</v>
      </c>
      <c r="Q97" s="36">
        <f>SUMIFS(СВЦЭМ!$C$34:$C$777,СВЦЭМ!$A$34:$A$777,$A97,СВЦЭМ!$B$34:$B$777,Q$83)+'СЕТ СН'!$H$9+СВЦЭМ!$D$10+'СЕТ СН'!$H$6-'СЕТ СН'!$H$19</f>
        <v>1348.77826843</v>
      </c>
      <c r="R97" s="36">
        <f>SUMIFS(СВЦЭМ!$C$34:$C$777,СВЦЭМ!$A$34:$A$777,$A97,СВЦЭМ!$B$34:$B$777,R$83)+'СЕТ СН'!$H$9+СВЦЭМ!$D$10+'СЕТ СН'!$H$6-'СЕТ СН'!$H$19</f>
        <v>1352.7214683399998</v>
      </c>
      <c r="S97" s="36">
        <f>SUMIFS(СВЦЭМ!$C$34:$C$777,СВЦЭМ!$A$34:$A$777,$A97,СВЦЭМ!$B$34:$B$777,S$83)+'СЕТ СН'!$H$9+СВЦЭМ!$D$10+'СЕТ СН'!$H$6-'СЕТ СН'!$H$19</f>
        <v>1324.3214826600001</v>
      </c>
      <c r="T97" s="36">
        <f>SUMIFS(СВЦЭМ!$C$34:$C$777,СВЦЭМ!$A$34:$A$777,$A97,СВЦЭМ!$B$34:$B$777,T$83)+'СЕТ СН'!$H$9+СВЦЭМ!$D$10+'СЕТ СН'!$H$6-'СЕТ СН'!$H$19</f>
        <v>1276.3942893899998</v>
      </c>
      <c r="U97" s="36">
        <f>SUMIFS(СВЦЭМ!$C$34:$C$777,СВЦЭМ!$A$34:$A$777,$A97,СВЦЭМ!$B$34:$B$777,U$83)+'СЕТ СН'!$H$9+СВЦЭМ!$D$10+'СЕТ СН'!$H$6-'СЕТ СН'!$H$19</f>
        <v>1292.1164123899998</v>
      </c>
      <c r="V97" s="36">
        <f>SUMIFS(СВЦЭМ!$C$34:$C$777,СВЦЭМ!$A$34:$A$777,$A97,СВЦЭМ!$B$34:$B$777,V$83)+'СЕТ СН'!$H$9+СВЦЭМ!$D$10+'СЕТ СН'!$H$6-'СЕТ СН'!$H$19</f>
        <v>1310.4566848199997</v>
      </c>
      <c r="W97" s="36">
        <f>SUMIFS(СВЦЭМ!$C$34:$C$777,СВЦЭМ!$A$34:$A$777,$A97,СВЦЭМ!$B$34:$B$777,W$83)+'СЕТ СН'!$H$9+СВЦЭМ!$D$10+'СЕТ СН'!$H$6-'СЕТ СН'!$H$19</f>
        <v>1286.1130655500001</v>
      </c>
      <c r="X97" s="36">
        <f>SUMIFS(СВЦЭМ!$C$34:$C$777,СВЦЭМ!$A$34:$A$777,$A97,СВЦЭМ!$B$34:$B$777,X$83)+'СЕТ СН'!$H$9+СВЦЭМ!$D$10+'СЕТ СН'!$H$6-'СЕТ СН'!$H$19</f>
        <v>1308.91944994</v>
      </c>
      <c r="Y97" s="36">
        <f>SUMIFS(СВЦЭМ!$C$34:$C$777,СВЦЭМ!$A$34:$A$777,$A97,СВЦЭМ!$B$34:$B$777,Y$83)+'СЕТ СН'!$H$9+СВЦЭМ!$D$10+'СЕТ СН'!$H$6-'СЕТ СН'!$H$19</f>
        <v>1404.96297585</v>
      </c>
    </row>
    <row r="98" spans="1:25" ht="15.75" x14ac:dyDescent="0.2">
      <c r="A98" s="35">
        <f t="shared" si="2"/>
        <v>43419</v>
      </c>
      <c r="B98" s="36">
        <f>SUMIFS(СВЦЭМ!$C$34:$C$777,СВЦЭМ!$A$34:$A$777,$A98,СВЦЭМ!$B$34:$B$777,B$83)+'СЕТ СН'!$H$9+СВЦЭМ!$D$10+'СЕТ СН'!$H$6-'СЕТ СН'!$H$19</f>
        <v>1508.75759118</v>
      </c>
      <c r="C98" s="36">
        <f>SUMIFS(СВЦЭМ!$C$34:$C$777,СВЦЭМ!$A$34:$A$777,$A98,СВЦЭМ!$B$34:$B$777,C$83)+'СЕТ СН'!$H$9+СВЦЭМ!$D$10+'СЕТ СН'!$H$6-'СЕТ СН'!$H$19</f>
        <v>1600.84456847</v>
      </c>
      <c r="D98" s="36">
        <f>SUMIFS(СВЦЭМ!$C$34:$C$777,СВЦЭМ!$A$34:$A$777,$A98,СВЦЭМ!$B$34:$B$777,D$83)+'СЕТ СН'!$H$9+СВЦЭМ!$D$10+'СЕТ СН'!$H$6-'СЕТ СН'!$H$19</f>
        <v>1622.2451033400002</v>
      </c>
      <c r="E98" s="36">
        <f>SUMIFS(СВЦЭМ!$C$34:$C$777,СВЦЭМ!$A$34:$A$777,$A98,СВЦЭМ!$B$34:$B$777,E$83)+'СЕТ СН'!$H$9+СВЦЭМ!$D$10+'СЕТ СН'!$H$6-'СЕТ СН'!$H$19</f>
        <v>1617.8697447000004</v>
      </c>
      <c r="F98" s="36">
        <f>SUMIFS(СВЦЭМ!$C$34:$C$777,СВЦЭМ!$A$34:$A$777,$A98,СВЦЭМ!$B$34:$B$777,F$83)+'СЕТ СН'!$H$9+СВЦЭМ!$D$10+'СЕТ СН'!$H$6-'СЕТ СН'!$H$19</f>
        <v>1618.3449523700001</v>
      </c>
      <c r="G98" s="36">
        <f>SUMIFS(СВЦЭМ!$C$34:$C$777,СВЦЭМ!$A$34:$A$777,$A98,СВЦЭМ!$B$34:$B$777,G$83)+'СЕТ СН'!$H$9+СВЦЭМ!$D$10+'СЕТ СН'!$H$6-'СЕТ СН'!$H$19</f>
        <v>1628.8672586299999</v>
      </c>
      <c r="H98" s="36">
        <f>SUMIFS(СВЦЭМ!$C$34:$C$777,СВЦЭМ!$A$34:$A$777,$A98,СВЦЭМ!$B$34:$B$777,H$83)+'СЕТ СН'!$H$9+СВЦЭМ!$D$10+'СЕТ СН'!$H$6-'СЕТ СН'!$H$19</f>
        <v>1591.3139798900002</v>
      </c>
      <c r="I98" s="36">
        <f>SUMIFS(СВЦЭМ!$C$34:$C$777,СВЦЭМ!$A$34:$A$777,$A98,СВЦЭМ!$B$34:$B$777,I$83)+'СЕТ СН'!$H$9+СВЦЭМ!$D$10+'СЕТ СН'!$H$6-'СЕТ СН'!$H$19</f>
        <v>1513.29080974</v>
      </c>
      <c r="J98" s="36">
        <f>SUMIFS(СВЦЭМ!$C$34:$C$777,СВЦЭМ!$A$34:$A$777,$A98,СВЦЭМ!$B$34:$B$777,J$83)+'СЕТ СН'!$H$9+СВЦЭМ!$D$10+'СЕТ СН'!$H$6-'СЕТ СН'!$H$19</f>
        <v>1504.41036134</v>
      </c>
      <c r="K98" s="36">
        <f>SUMIFS(СВЦЭМ!$C$34:$C$777,СВЦЭМ!$A$34:$A$777,$A98,СВЦЭМ!$B$34:$B$777,K$83)+'СЕТ СН'!$H$9+СВЦЭМ!$D$10+'СЕТ СН'!$H$6-'СЕТ СН'!$H$19</f>
        <v>1506.2842584700002</v>
      </c>
      <c r="L98" s="36">
        <f>SUMIFS(СВЦЭМ!$C$34:$C$777,СВЦЭМ!$A$34:$A$777,$A98,СВЦЭМ!$B$34:$B$777,L$83)+'СЕТ СН'!$H$9+СВЦЭМ!$D$10+'СЕТ СН'!$H$6-'СЕТ СН'!$H$19</f>
        <v>1504.8300734900001</v>
      </c>
      <c r="M98" s="36">
        <f>SUMIFS(СВЦЭМ!$C$34:$C$777,СВЦЭМ!$A$34:$A$777,$A98,СВЦЭМ!$B$34:$B$777,M$83)+'СЕТ СН'!$H$9+СВЦЭМ!$D$10+'СЕТ СН'!$H$6-'СЕТ СН'!$H$19</f>
        <v>1508.04889017</v>
      </c>
      <c r="N98" s="36">
        <f>SUMIFS(СВЦЭМ!$C$34:$C$777,СВЦЭМ!$A$34:$A$777,$A98,СВЦЭМ!$B$34:$B$777,N$83)+'СЕТ СН'!$H$9+СВЦЭМ!$D$10+'СЕТ СН'!$H$6-'СЕТ СН'!$H$19</f>
        <v>1451.08130355</v>
      </c>
      <c r="O98" s="36">
        <f>SUMIFS(СВЦЭМ!$C$34:$C$777,СВЦЭМ!$A$34:$A$777,$A98,СВЦЭМ!$B$34:$B$777,O$83)+'СЕТ СН'!$H$9+СВЦЭМ!$D$10+'СЕТ СН'!$H$6-'СЕТ СН'!$H$19</f>
        <v>1410.4310050499998</v>
      </c>
      <c r="P98" s="36">
        <f>SUMIFS(СВЦЭМ!$C$34:$C$777,СВЦЭМ!$A$34:$A$777,$A98,СВЦЭМ!$B$34:$B$777,P$83)+'СЕТ СН'!$H$9+СВЦЭМ!$D$10+'СЕТ СН'!$H$6-'СЕТ СН'!$H$19</f>
        <v>1348.5485964599998</v>
      </c>
      <c r="Q98" s="36">
        <f>SUMIFS(СВЦЭМ!$C$34:$C$777,СВЦЭМ!$A$34:$A$777,$A98,СВЦЭМ!$B$34:$B$777,Q$83)+'СЕТ СН'!$H$9+СВЦЭМ!$D$10+'СЕТ СН'!$H$6-'СЕТ СН'!$H$19</f>
        <v>1327.4447110199999</v>
      </c>
      <c r="R98" s="36">
        <f>SUMIFS(СВЦЭМ!$C$34:$C$777,СВЦЭМ!$A$34:$A$777,$A98,СВЦЭМ!$B$34:$B$777,R$83)+'СЕТ СН'!$H$9+СВЦЭМ!$D$10+'СЕТ СН'!$H$6-'СЕТ СН'!$H$19</f>
        <v>1336.7754015400001</v>
      </c>
      <c r="S98" s="36">
        <f>SUMIFS(СВЦЭМ!$C$34:$C$777,СВЦЭМ!$A$34:$A$777,$A98,СВЦЭМ!$B$34:$B$777,S$83)+'СЕТ СН'!$H$9+СВЦЭМ!$D$10+'СЕТ СН'!$H$6-'СЕТ СН'!$H$19</f>
        <v>1309.6682019300001</v>
      </c>
      <c r="T98" s="36">
        <f>SUMIFS(СВЦЭМ!$C$34:$C$777,СВЦЭМ!$A$34:$A$777,$A98,СВЦЭМ!$B$34:$B$777,T$83)+'СЕТ СН'!$H$9+СВЦЭМ!$D$10+'СЕТ СН'!$H$6-'СЕТ СН'!$H$19</f>
        <v>1263.1361554499999</v>
      </c>
      <c r="U98" s="36">
        <f>SUMIFS(СВЦЭМ!$C$34:$C$777,СВЦЭМ!$A$34:$A$777,$A98,СВЦЭМ!$B$34:$B$777,U$83)+'СЕТ СН'!$H$9+СВЦЭМ!$D$10+'СЕТ СН'!$H$6-'СЕТ СН'!$H$19</f>
        <v>1264.6376227000001</v>
      </c>
      <c r="V98" s="36">
        <f>SUMIFS(СВЦЭМ!$C$34:$C$777,СВЦЭМ!$A$34:$A$777,$A98,СВЦЭМ!$B$34:$B$777,V$83)+'СЕТ СН'!$H$9+СВЦЭМ!$D$10+'СЕТ СН'!$H$6-'СЕТ СН'!$H$19</f>
        <v>1290.5878733599998</v>
      </c>
      <c r="W98" s="36">
        <f>SUMIFS(СВЦЭМ!$C$34:$C$777,СВЦЭМ!$A$34:$A$777,$A98,СВЦЭМ!$B$34:$B$777,W$83)+'СЕТ СН'!$H$9+СВЦЭМ!$D$10+'СЕТ СН'!$H$6-'СЕТ СН'!$H$19</f>
        <v>1308.7517015899998</v>
      </c>
      <c r="X98" s="36">
        <f>SUMIFS(СВЦЭМ!$C$34:$C$777,СВЦЭМ!$A$34:$A$777,$A98,СВЦЭМ!$B$34:$B$777,X$83)+'СЕТ СН'!$H$9+СВЦЭМ!$D$10+'СЕТ СН'!$H$6-'СЕТ СН'!$H$19</f>
        <v>1331.3946033699999</v>
      </c>
      <c r="Y98" s="36">
        <f>SUMIFS(СВЦЭМ!$C$34:$C$777,СВЦЭМ!$A$34:$A$777,$A98,СВЦЭМ!$B$34:$B$777,Y$83)+'СЕТ СН'!$H$9+СВЦЭМ!$D$10+'СЕТ СН'!$H$6-'СЕТ СН'!$H$19</f>
        <v>1435.1379025800002</v>
      </c>
    </row>
    <row r="99" spans="1:25" ht="15.75" x14ac:dyDescent="0.2">
      <c r="A99" s="35">
        <f t="shared" si="2"/>
        <v>43420</v>
      </c>
      <c r="B99" s="36">
        <f>SUMIFS(СВЦЭМ!$C$34:$C$777,СВЦЭМ!$A$34:$A$777,$A99,СВЦЭМ!$B$34:$B$777,B$83)+'СЕТ СН'!$H$9+СВЦЭМ!$D$10+'СЕТ СН'!$H$6-'СЕТ СН'!$H$19</f>
        <v>1523.4432695600001</v>
      </c>
      <c r="C99" s="36">
        <f>SUMIFS(СВЦЭМ!$C$34:$C$777,СВЦЭМ!$A$34:$A$777,$A99,СВЦЭМ!$B$34:$B$777,C$83)+'СЕТ СН'!$H$9+СВЦЭМ!$D$10+'СЕТ СН'!$H$6-'СЕТ СН'!$H$19</f>
        <v>1553.02267532</v>
      </c>
      <c r="D99" s="36">
        <f>SUMIFS(СВЦЭМ!$C$34:$C$777,СВЦЭМ!$A$34:$A$777,$A99,СВЦЭМ!$B$34:$B$777,D$83)+'СЕТ СН'!$H$9+СВЦЭМ!$D$10+'СЕТ СН'!$H$6-'СЕТ СН'!$H$19</f>
        <v>1617.2436767099998</v>
      </c>
      <c r="E99" s="36">
        <f>SUMIFS(СВЦЭМ!$C$34:$C$777,СВЦЭМ!$A$34:$A$777,$A99,СВЦЭМ!$B$34:$B$777,E$83)+'СЕТ СН'!$H$9+СВЦЭМ!$D$10+'СЕТ СН'!$H$6-'СЕТ СН'!$H$19</f>
        <v>1613.4172218600002</v>
      </c>
      <c r="F99" s="36">
        <f>SUMIFS(СВЦЭМ!$C$34:$C$777,СВЦЭМ!$A$34:$A$777,$A99,СВЦЭМ!$B$34:$B$777,F$83)+'СЕТ СН'!$H$9+СВЦЭМ!$D$10+'СЕТ СН'!$H$6-'СЕТ СН'!$H$19</f>
        <v>1615.5164057900001</v>
      </c>
      <c r="G99" s="36">
        <f>SUMIFS(СВЦЭМ!$C$34:$C$777,СВЦЭМ!$A$34:$A$777,$A99,СВЦЭМ!$B$34:$B$777,G$83)+'СЕТ СН'!$H$9+СВЦЭМ!$D$10+'СЕТ СН'!$H$6-'СЕТ СН'!$H$19</f>
        <v>1607.64061322</v>
      </c>
      <c r="H99" s="36">
        <f>SUMIFS(СВЦЭМ!$C$34:$C$777,СВЦЭМ!$A$34:$A$777,$A99,СВЦЭМ!$B$34:$B$777,H$83)+'СЕТ СН'!$H$9+СВЦЭМ!$D$10+'СЕТ СН'!$H$6-'СЕТ СН'!$H$19</f>
        <v>1541.10333249</v>
      </c>
      <c r="I99" s="36">
        <f>SUMIFS(СВЦЭМ!$C$34:$C$777,СВЦЭМ!$A$34:$A$777,$A99,СВЦЭМ!$B$34:$B$777,I$83)+'СЕТ СН'!$H$9+СВЦЭМ!$D$10+'СЕТ СН'!$H$6-'СЕТ СН'!$H$19</f>
        <v>1534.77856116</v>
      </c>
      <c r="J99" s="36">
        <f>SUMIFS(СВЦЭМ!$C$34:$C$777,СВЦЭМ!$A$34:$A$777,$A99,СВЦЭМ!$B$34:$B$777,J$83)+'СЕТ СН'!$H$9+СВЦЭМ!$D$10+'СЕТ СН'!$H$6-'СЕТ СН'!$H$19</f>
        <v>1525.78798575</v>
      </c>
      <c r="K99" s="36">
        <f>SUMIFS(СВЦЭМ!$C$34:$C$777,СВЦЭМ!$A$34:$A$777,$A99,СВЦЭМ!$B$34:$B$777,K$83)+'СЕТ СН'!$H$9+СВЦЭМ!$D$10+'СЕТ СН'!$H$6-'СЕТ СН'!$H$19</f>
        <v>1530.7356592200001</v>
      </c>
      <c r="L99" s="36">
        <f>SUMIFS(СВЦЭМ!$C$34:$C$777,СВЦЭМ!$A$34:$A$777,$A99,СВЦЭМ!$B$34:$B$777,L$83)+'СЕТ СН'!$H$9+СВЦЭМ!$D$10+'СЕТ СН'!$H$6-'СЕТ СН'!$H$19</f>
        <v>1531.57532545</v>
      </c>
      <c r="M99" s="36">
        <f>SUMIFS(СВЦЭМ!$C$34:$C$777,СВЦЭМ!$A$34:$A$777,$A99,СВЦЭМ!$B$34:$B$777,M$83)+'СЕТ СН'!$H$9+СВЦЭМ!$D$10+'СЕТ СН'!$H$6-'СЕТ СН'!$H$19</f>
        <v>1526.3446829</v>
      </c>
      <c r="N99" s="36">
        <f>SUMIFS(СВЦЭМ!$C$34:$C$777,СВЦЭМ!$A$34:$A$777,$A99,СВЦЭМ!$B$34:$B$777,N$83)+'СЕТ СН'!$H$9+СВЦЭМ!$D$10+'СЕТ СН'!$H$6-'СЕТ СН'!$H$19</f>
        <v>1512.3084203000001</v>
      </c>
      <c r="O99" s="36">
        <f>SUMIFS(СВЦЭМ!$C$34:$C$777,СВЦЭМ!$A$34:$A$777,$A99,СВЦЭМ!$B$34:$B$777,O$83)+'СЕТ СН'!$H$9+СВЦЭМ!$D$10+'СЕТ СН'!$H$6-'СЕТ СН'!$H$19</f>
        <v>1437.7124988100002</v>
      </c>
      <c r="P99" s="36">
        <f>SUMIFS(СВЦЭМ!$C$34:$C$777,СВЦЭМ!$A$34:$A$777,$A99,СВЦЭМ!$B$34:$B$777,P$83)+'СЕТ СН'!$H$9+СВЦЭМ!$D$10+'СЕТ СН'!$H$6-'СЕТ СН'!$H$19</f>
        <v>1379.89893355</v>
      </c>
      <c r="Q99" s="36">
        <f>SUMIFS(СВЦЭМ!$C$34:$C$777,СВЦЭМ!$A$34:$A$777,$A99,СВЦЭМ!$B$34:$B$777,Q$83)+'СЕТ СН'!$H$9+СВЦЭМ!$D$10+'СЕТ СН'!$H$6-'СЕТ СН'!$H$19</f>
        <v>1372.91930929</v>
      </c>
      <c r="R99" s="36">
        <f>SUMIFS(СВЦЭМ!$C$34:$C$777,СВЦЭМ!$A$34:$A$777,$A99,СВЦЭМ!$B$34:$B$777,R$83)+'СЕТ СН'!$H$9+СВЦЭМ!$D$10+'СЕТ СН'!$H$6-'СЕТ СН'!$H$19</f>
        <v>1381.7811176599998</v>
      </c>
      <c r="S99" s="36">
        <f>SUMIFS(СВЦЭМ!$C$34:$C$777,СВЦЭМ!$A$34:$A$777,$A99,СВЦЭМ!$B$34:$B$777,S$83)+'СЕТ СН'!$H$9+СВЦЭМ!$D$10+'СЕТ СН'!$H$6-'СЕТ СН'!$H$19</f>
        <v>1339.3880842200001</v>
      </c>
      <c r="T99" s="36">
        <f>SUMIFS(СВЦЭМ!$C$34:$C$777,СВЦЭМ!$A$34:$A$777,$A99,СВЦЭМ!$B$34:$B$777,T$83)+'СЕТ СН'!$H$9+СВЦЭМ!$D$10+'СЕТ СН'!$H$6-'СЕТ СН'!$H$19</f>
        <v>1331.8084790799999</v>
      </c>
      <c r="U99" s="36">
        <f>SUMIFS(СВЦЭМ!$C$34:$C$777,СВЦЭМ!$A$34:$A$777,$A99,СВЦЭМ!$B$34:$B$777,U$83)+'СЕТ СН'!$H$9+СВЦЭМ!$D$10+'СЕТ СН'!$H$6-'СЕТ СН'!$H$19</f>
        <v>1326.30712395</v>
      </c>
      <c r="V99" s="36">
        <f>SUMIFS(СВЦЭМ!$C$34:$C$777,СВЦЭМ!$A$34:$A$777,$A99,СВЦЭМ!$B$34:$B$777,V$83)+'СЕТ СН'!$H$9+СВЦЭМ!$D$10+'СЕТ СН'!$H$6-'СЕТ СН'!$H$19</f>
        <v>1346.4403962799997</v>
      </c>
      <c r="W99" s="36">
        <f>SUMIFS(СВЦЭМ!$C$34:$C$777,СВЦЭМ!$A$34:$A$777,$A99,СВЦЭМ!$B$34:$B$777,W$83)+'СЕТ СН'!$H$9+СВЦЭМ!$D$10+'СЕТ СН'!$H$6-'СЕТ СН'!$H$19</f>
        <v>1352.1280544699998</v>
      </c>
      <c r="X99" s="36">
        <f>SUMIFS(СВЦЭМ!$C$34:$C$777,СВЦЭМ!$A$34:$A$777,$A99,СВЦЭМ!$B$34:$B$777,X$83)+'СЕТ СН'!$H$9+СВЦЭМ!$D$10+'СЕТ СН'!$H$6-'СЕТ СН'!$H$19</f>
        <v>1360.4526146200001</v>
      </c>
      <c r="Y99" s="36">
        <f>SUMIFS(СВЦЭМ!$C$34:$C$777,СВЦЭМ!$A$34:$A$777,$A99,СВЦЭМ!$B$34:$B$777,Y$83)+'СЕТ СН'!$H$9+СВЦЭМ!$D$10+'СЕТ СН'!$H$6-'СЕТ СН'!$H$19</f>
        <v>1456.5528866700001</v>
      </c>
    </row>
    <row r="100" spans="1:25" ht="15.75" x14ac:dyDescent="0.2">
      <c r="A100" s="35">
        <f t="shared" si="2"/>
        <v>43421</v>
      </c>
      <c r="B100" s="36">
        <f>SUMIFS(СВЦЭМ!$C$34:$C$777,СВЦЭМ!$A$34:$A$777,$A100,СВЦЭМ!$B$34:$B$777,B$83)+'СЕТ СН'!$H$9+СВЦЭМ!$D$10+'СЕТ СН'!$H$6-'СЕТ СН'!$H$19</f>
        <v>1499.9523000300001</v>
      </c>
      <c r="C100" s="36">
        <f>SUMIFS(СВЦЭМ!$C$34:$C$777,СВЦЭМ!$A$34:$A$777,$A100,СВЦЭМ!$B$34:$B$777,C$83)+'СЕТ СН'!$H$9+СВЦЭМ!$D$10+'СЕТ СН'!$H$6-'СЕТ СН'!$H$19</f>
        <v>1572.63442695</v>
      </c>
      <c r="D100" s="36">
        <f>SUMIFS(СВЦЭМ!$C$34:$C$777,СВЦЭМ!$A$34:$A$777,$A100,СВЦЭМ!$B$34:$B$777,D$83)+'СЕТ СН'!$H$9+СВЦЭМ!$D$10+'СЕТ СН'!$H$6-'СЕТ СН'!$H$19</f>
        <v>1622.9348433499999</v>
      </c>
      <c r="E100" s="36">
        <f>SUMIFS(СВЦЭМ!$C$34:$C$777,СВЦЭМ!$A$34:$A$777,$A100,СВЦЭМ!$B$34:$B$777,E$83)+'СЕТ СН'!$H$9+СВЦЭМ!$D$10+'СЕТ СН'!$H$6-'СЕТ СН'!$H$19</f>
        <v>1618.96368592</v>
      </c>
      <c r="F100" s="36">
        <f>SUMIFS(СВЦЭМ!$C$34:$C$777,СВЦЭМ!$A$34:$A$777,$A100,СВЦЭМ!$B$34:$B$777,F$83)+'СЕТ СН'!$H$9+СВЦЭМ!$D$10+'СЕТ СН'!$H$6-'СЕТ СН'!$H$19</f>
        <v>1617.1047437000002</v>
      </c>
      <c r="G100" s="36">
        <f>SUMIFS(СВЦЭМ!$C$34:$C$777,СВЦЭМ!$A$34:$A$777,$A100,СВЦЭМ!$B$34:$B$777,G$83)+'СЕТ СН'!$H$9+СВЦЭМ!$D$10+'СЕТ СН'!$H$6-'СЕТ СН'!$H$19</f>
        <v>1610.8893081300002</v>
      </c>
      <c r="H100" s="36">
        <f>SUMIFS(СВЦЭМ!$C$34:$C$777,СВЦЭМ!$A$34:$A$777,$A100,СВЦЭМ!$B$34:$B$777,H$83)+'СЕТ СН'!$H$9+СВЦЭМ!$D$10+'СЕТ СН'!$H$6-'СЕТ СН'!$H$19</f>
        <v>1585.94270297</v>
      </c>
      <c r="I100" s="36">
        <f>SUMIFS(СВЦЭМ!$C$34:$C$777,СВЦЭМ!$A$34:$A$777,$A100,СВЦЭМ!$B$34:$B$777,I$83)+'СЕТ СН'!$H$9+СВЦЭМ!$D$10+'СЕТ СН'!$H$6-'СЕТ СН'!$H$19</f>
        <v>1551.05250589</v>
      </c>
      <c r="J100" s="36">
        <f>SUMIFS(СВЦЭМ!$C$34:$C$777,СВЦЭМ!$A$34:$A$777,$A100,СВЦЭМ!$B$34:$B$777,J$83)+'СЕТ СН'!$H$9+СВЦЭМ!$D$10+'СЕТ СН'!$H$6-'СЕТ СН'!$H$19</f>
        <v>1517.8822848900002</v>
      </c>
      <c r="K100" s="36">
        <f>SUMIFS(СВЦЭМ!$C$34:$C$777,СВЦЭМ!$A$34:$A$777,$A100,СВЦЭМ!$B$34:$B$777,K$83)+'СЕТ СН'!$H$9+СВЦЭМ!$D$10+'СЕТ СН'!$H$6-'СЕТ СН'!$H$19</f>
        <v>1494.9482889800001</v>
      </c>
      <c r="L100" s="36">
        <f>SUMIFS(СВЦЭМ!$C$34:$C$777,СВЦЭМ!$A$34:$A$777,$A100,СВЦЭМ!$B$34:$B$777,L$83)+'СЕТ СН'!$H$9+СВЦЭМ!$D$10+'СЕТ СН'!$H$6-'СЕТ СН'!$H$19</f>
        <v>1500.6850910800001</v>
      </c>
      <c r="M100" s="36">
        <f>SUMIFS(СВЦЭМ!$C$34:$C$777,СВЦЭМ!$A$34:$A$777,$A100,СВЦЭМ!$B$34:$B$777,M$83)+'СЕТ СН'!$H$9+СВЦЭМ!$D$10+'СЕТ СН'!$H$6-'СЕТ СН'!$H$19</f>
        <v>1501.6724430300001</v>
      </c>
      <c r="N100" s="36">
        <f>SUMIFS(СВЦЭМ!$C$34:$C$777,СВЦЭМ!$A$34:$A$777,$A100,СВЦЭМ!$B$34:$B$777,N$83)+'СЕТ СН'!$H$9+СВЦЭМ!$D$10+'СЕТ СН'!$H$6-'СЕТ СН'!$H$19</f>
        <v>1469.29965896</v>
      </c>
      <c r="O100" s="36">
        <f>SUMIFS(СВЦЭМ!$C$34:$C$777,СВЦЭМ!$A$34:$A$777,$A100,СВЦЭМ!$B$34:$B$777,O$83)+'СЕТ СН'!$H$9+СВЦЭМ!$D$10+'СЕТ СН'!$H$6-'СЕТ СН'!$H$19</f>
        <v>1421.1051606999999</v>
      </c>
      <c r="P100" s="36">
        <f>SUMIFS(СВЦЭМ!$C$34:$C$777,СВЦЭМ!$A$34:$A$777,$A100,СВЦЭМ!$B$34:$B$777,P$83)+'СЕТ СН'!$H$9+СВЦЭМ!$D$10+'СЕТ СН'!$H$6-'СЕТ СН'!$H$19</f>
        <v>1342.6849807499998</v>
      </c>
      <c r="Q100" s="36">
        <f>SUMIFS(СВЦЭМ!$C$34:$C$777,СВЦЭМ!$A$34:$A$777,$A100,СВЦЭМ!$B$34:$B$777,Q$83)+'СЕТ СН'!$H$9+СВЦЭМ!$D$10+'СЕТ СН'!$H$6-'СЕТ СН'!$H$19</f>
        <v>1328.2339805000001</v>
      </c>
      <c r="R100" s="36">
        <f>SUMIFS(СВЦЭМ!$C$34:$C$777,СВЦЭМ!$A$34:$A$777,$A100,СВЦЭМ!$B$34:$B$777,R$83)+'СЕТ СН'!$H$9+СВЦЭМ!$D$10+'СЕТ СН'!$H$6-'СЕТ СН'!$H$19</f>
        <v>1327.82580478</v>
      </c>
      <c r="S100" s="36">
        <f>SUMIFS(СВЦЭМ!$C$34:$C$777,СВЦЭМ!$A$34:$A$777,$A100,СВЦЭМ!$B$34:$B$777,S$83)+'СЕТ СН'!$H$9+СВЦЭМ!$D$10+'СЕТ СН'!$H$6-'СЕТ СН'!$H$19</f>
        <v>1292.5001728100001</v>
      </c>
      <c r="T100" s="36">
        <f>SUMIFS(СВЦЭМ!$C$34:$C$777,СВЦЭМ!$A$34:$A$777,$A100,СВЦЭМ!$B$34:$B$777,T$83)+'СЕТ СН'!$H$9+СВЦЭМ!$D$10+'СЕТ СН'!$H$6-'СЕТ СН'!$H$19</f>
        <v>1263.6403321399998</v>
      </c>
      <c r="U100" s="36">
        <f>SUMIFS(СВЦЭМ!$C$34:$C$777,СВЦЭМ!$A$34:$A$777,$A100,СВЦЭМ!$B$34:$B$777,U$83)+'СЕТ СН'!$H$9+СВЦЭМ!$D$10+'СЕТ СН'!$H$6-'СЕТ СН'!$H$19</f>
        <v>1254.7097795300001</v>
      </c>
      <c r="V100" s="36">
        <f>SUMIFS(СВЦЭМ!$C$34:$C$777,СВЦЭМ!$A$34:$A$777,$A100,СВЦЭМ!$B$34:$B$777,V$83)+'СЕТ СН'!$H$9+СВЦЭМ!$D$10+'СЕТ СН'!$H$6-'СЕТ СН'!$H$19</f>
        <v>1280.45386964</v>
      </c>
      <c r="W100" s="36">
        <f>SUMIFS(СВЦЭМ!$C$34:$C$777,СВЦЭМ!$A$34:$A$777,$A100,СВЦЭМ!$B$34:$B$777,W$83)+'СЕТ СН'!$H$9+СВЦЭМ!$D$10+'СЕТ СН'!$H$6-'СЕТ СН'!$H$19</f>
        <v>1292.8633651800001</v>
      </c>
      <c r="X100" s="36">
        <f>SUMIFS(СВЦЭМ!$C$34:$C$777,СВЦЭМ!$A$34:$A$777,$A100,СВЦЭМ!$B$34:$B$777,X$83)+'СЕТ СН'!$H$9+СВЦЭМ!$D$10+'СЕТ СН'!$H$6-'СЕТ СН'!$H$19</f>
        <v>1321.5173245000001</v>
      </c>
      <c r="Y100" s="36">
        <f>SUMIFS(СВЦЭМ!$C$34:$C$777,СВЦЭМ!$A$34:$A$777,$A100,СВЦЭМ!$B$34:$B$777,Y$83)+'СЕТ СН'!$H$9+СВЦЭМ!$D$10+'СЕТ СН'!$H$6-'СЕТ СН'!$H$19</f>
        <v>1408.9354048699997</v>
      </c>
    </row>
    <row r="101" spans="1:25" ht="15.75" x14ac:dyDescent="0.2">
      <c r="A101" s="35">
        <f t="shared" si="2"/>
        <v>43422</v>
      </c>
      <c r="B101" s="36">
        <f>SUMIFS(СВЦЭМ!$C$34:$C$777,СВЦЭМ!$A$34:$A$777,$A101,СВЦЭМ!$B$34:$B$777,B$83)+'СЕТ СН'!$H$9+СВЦЭМ!$D$10+'СЕТ СН'!$H$6-'СЕТ СН'!$H$19</f>
        <v>1523.4444630400001</v>
      </c>
      <c r="C101" s="36">
        <f>SUMIFS(СВЦЭМ!$C$34:$C$777,СВЦЭМ!$A$34:$A$777,$A101,СВЦЭМ!$B$34:$B$777,C$83)+'СЕТ СН'!$H$9+СВЦЭМ!$D$10+'СЕТ СН'!$H$6-'СЕТ СН'!$H$19</f>
        <v>1594.95709532</v>
      </c>
      <c r="D101" s="36">
        <f>SUMIFS(СВЦЭМ!$C$34:$C$777,СВЦЭМ!$A$34:$A$777,$A101,СВЦЭМ!$B$34:$B$777,D$83)+'СЕТ СН'!$H$9+СВЦЭМ!$D$10+'СЕТ СН'!$H$6-'СЕТ СН'!$H$19</f>
        <v>1658.5516740700004</v>
      </c>
      <c r="E101" s="36">
        <f>SUMIFS(СВЦЭМ!$C$34:$C$777,СВЦЭМ!$A$34:$A$777,$A101,СВЦЭМ!$B$34:$B$777,E$83)+'СЕТ СН'!$H$9+СВЦЭМ!$D$10+'СЕТ СН'!$H$6-'СЕТ СН'!$H$19</f>
        <v>1654.02781891</v>
      </c>
      <c r="F101" s="36">
        <f>SUMIFS(СВЦЭМ!$C$34:$C$777,СВЦЭМ!$A$34:$A$777,$A101,СВЦЭМ!$B$34:$B$777,F$83)+'СЕТ СН'!$H$9+СВЦЭМ!$D$10+'СЕТ СН'!$H$6-'СЕТ СН'!$H$19</f>
        <v>1651.09760615</v>
      </c>
      <c r="G101" s="36">
        <f>SUMIFS(СВЦЭМ!$C$34:$C$777,СВЦЭМ!$A$34:$A$777,$A101,СВЦЭМ!$B$34:$B$777,G$83)+'СЕТ СН'!$H$9+СВЦЭМ!$D$10+'СЕТ СН'!$H$6-'СЕТ СН'!$H$19</f>
        <v>1646.6597254400003</v>
      </c>
      <c r="H101" s="36">
        <f>SUMIFS(СВЦЭМ!$C$34:$C$777,СВЦЭМ!$A$34:$A$777,$A101,СВЦЭМ!$B$34:$B$777,H$83)+'СЕТ СН'!$H$9+СВЦЭМ!$D$10+'СЕТ СН'!$H$6-'СЕТ СН'!$H$19</f>
        <v>1652.35687293</v>
      </c>
      <c r="I101" s="36">
        <f>SUMIFS(СВЦЭМ!$C$34:$C$777,СВЦЭМ!$A$34:$A$777,$A101,СВЦЭМ!$B$34:$B$777,I$83)+'СЕТ СН'!$H$9+СВЦЭМ!$D$10+'СЕТ СН'!$H$6-'СЕТ СН'!$H$19</f>
        <v>1637.2211189</v>
      </c>
      <c r="J101" s="36">
        <f>SUMIFS(СВЦЭМ!$C$34:$C$777,СВЦЭМ!$A$34:$A$777,$A101,СВЦЭМ!$B$34:$B$777,J$83)+'СЕТ СН'!$H$9+СВЦЭМ!$D$10+'СЕТ СН'!$H$6-'СЕТ СН'!$H$19</f>
        <v>1576.7347556000002</v>
      </c>
      <c r="K101" s="36">
        <f>SUMIFS(СВЦЭМ!$C$34:$C$777,СВЦЭМ!$A$34:$A$777,$A101,СВЦЭМ!$B$34:$B$777,K$83)+'СЕТ СН'!$H$9+СВЦЭМ!$D$10+'СЕТ СН'!$H$6-'СЕТ СН'!$H$19</f>
        <v>1544.6511177</v>
      </c>
      <c r="L101" s="36">
        <f>SUMIFS(СВЦЭМ!$C$34:$C$777,СВЦЭМ!$A$34:$A$777,$A101,СВЦЭМ!$B$34:$B$777,L$83)+'СЕТ СН'!$H$9+СВЦЭМ!$D$10+'СЕТ СН'!$H$6-'СЕТ СН'!$H$19</f>
        <v>1526.3142640000001</v>
      </c>
      <c r="M101" s="36">
        <f>SUMIFS(СВЦЭМ!$C$34:$C$777,СВЦЭМ!$A$34:$A$777,$A101,СВЦЭМ!$B$34:$B$777,M$83)+'СЕТ СН'!$H$9+СВЦЭМ!$D$10+'СЕТ СН'!$H$6-'СЕТ СН'!$H$19</f>
        <v>1516.3352319400001</v>
      </c>
      <c r="N101" s="36">
        <f>SUMIFS(СВЦЭМ!$C$34:$C$777,СВЦЭМ!$A$34:$A$777,$A101,СВЦЭМ!$B$34:$B$777,N$83)+'СЕТ СН'!$H$9+СВЦЭМ!$D$10+'СЕТ СН'!$H$6-'СЕТ СН'!$H$19</f>
        <v>1476.8860256800001</v>
      </c>
      <c r="O101" s="36">
        <f>SUMIFS(СВЦЭМ!$C$34:$C$777,СВЦЭМ!$A$34:$A$777,$A101,СВЦЭМ!$B$34:$B$777,O$83)+'СЕТ СН'!$H$9+СВЦЭМ!$D$10+'СЕТ СН'!$H$6-'СЕТ СН'!$H$19</f>
        <v>1416.5115311599998</v>
      </c>
      <c r="P101" s="36">
        <f>SUMIFS(СВЦЭМ!$C$34:$C$777,СВЦЭМ!$A$34:$A$777,$A101,СВЦЭМ!$B$34:$B$777,P$83)+'СЕТ СН'!$H$9+СВЦЭМ!$D$10+'СЕТ СН'!$H$6-'СЕТ СН'!$H$19</f>
        <v>1346.44478764</v>
      </c>
      <c r="Q101" s="36">
        <f>SUMIFS(СВЦЭМ!$C$34:$C$777,СВЦЭМ!$A$34:$A$777,$A101,СВЦЭМ!$B$34:$B$777,Q$83)+'СЕТ СН'!$H$9+СВЦЭМ!$D$10+'СЕТ СН'!$H$6-'СЕТ СН'!$H$19</f>
        <v>1334.2116966099998</v>
      </c>
      <c r="R101" s="36">
        <f>SUMIFS(СВЦЭМ!$C$34:$C$777,СВЦЭМ!$A$34:$A$777,$A101,СВЦЭМ!$B$34:$B$777,R$83)+'СЕТ СН'!$H$9+СВЦЭМ!$D$10+'СЕТ СН'!$H$6-'СЕТ СН'!$H$19</f>
        <v>1332.1213622099999</v>
      </c>
      <c r="S101" s="36">
        <f>SUMIFS(СВЦЭМ!$C$34:$C$777,СВЦЭМ!$A$34:$A$777,$A101,СВЦЭМ!$B$34:$B$777,S$83)+'СЕТ СН'!$H$9+СВЦЭМ!$D$10+'СЕТ СН'!$H$6-'СЕТ СН'!$H$19</f>
        <v>1290.8515392899999</v>
      </c>
      <c r="T101" s="36">
        <f>SUMIFS(СВЦЭМ!$C$34:$C$777,СВЦЭМ!$A$34:$A$777,$A101,СВЦЭМ!$B$34:$B$777,T$83)+'СЕТ СН'!$H$9+СВЦЭМ!$D$10+'СЕТ СН'!$H$6-'СЕТ СН'!$H$19</f>
        <v>1262.1907440300001</v>
      </c>
      <c r="U101" s="36">
        <f>SUMIFS(СВЦЭМ!$C$34:$C$777,СВЦЭМ!$A$34:$A$777,$A101,СВЦЭМ!$B$34:$B$777,U$83)+'СЕТ СН'!$H$9+СВЦЭМ!$D$10+'СЕТ СН'!$H$6-'СЕТ СН'!$H$19</f>
        <v>1262.5123399200002</v>
      </c>
      <c r="V101" s="36">
        <f>SUMIFS(СВЦЭМ!$C$34:$C$777,СВЦЭМ!$A$34:$A$777,$A101,СВЦЭМ!$B$34:$B$777,V$83)+'СЕТ СН'!$H$9+СВЦЭМ!$D$10+'СЕТ СН'!$H$6-'СЕТ СН'!$H$19</f>
        <v>1283.98727835</v>
      </c>
      <c r="W101" s="36">
        <f>SUMIFS(СВЦЭМ!$C$34:$C$777,СВЦЭМ!$A$34:$A$777,$A101,СВЦЭМ!$B$34:$B$777,W$83)+'СЕТ СН'!$H$9+СВЦЭМ!$D$10+'СЕТ СН'!$H$6-'СЕТ СН'!$H$19</f>
        <v>1303.43823376</v>
      </c>
      <c r="X101" s="36">
        <f>SUMIFS(СВЦЭМ!$C$34:$C$777,СВЦЭМ!$A$34:$A$777,$A101,СВЦЭМ!$B$34:$B$777,X$83)+'СЕТ СН'!$H$9+СВЦЭМ!$D$10+'СЕТ СН'!$H$6-'СЕТ СН'!$H$19</f>
        <v>1331.0523161400001</v>
      </c>
      <c r="Y101" s="36">
        <f>SUMIFS(СВЦЭМ!$C$34:$C$777,СВЦЭМ!$A$34:$A$777,$A101,СВЦЭМ!$B$34:$B$777,Y$83)+'СЕТ СН'!$H$9+СВЦЭМ!$D$10+'СЕТ СН'!$H$6-'СЕТ СН'!$H$19</f>
        <v>1444.2601599700001</v>
      </c>
    </row>
    <row r="102" spans="1:25" ht="15.75" x14ac:dyDescent="0.2">
      <c r="A102" s="35">
        <f t="shared" si="2"/>
        <v>43423</v>
      </c>
      <c r="B102" s="36">
        <f>SUMIFS(СВЦЭМ!$C$34:$C$777,СВЦЭМ!$A$34:$A$777,$A102,СВЦЭМ!$B$34:$B$777,B$83)+'СЕТ СН'!$H$9+СВЦЭМ!$D$10+'СЕТ СН'!$H$6-'СЕТ СН'!$H$19</f>
        <v>1499.73984094</v>
      </c>
      <c r="C102" s="36">
        <f>SUMIFS(СВЦЭМ!$C$34:$C$777,СВЦЭМ!$A$34:$A$777,$A102,СВЦЭМ!$B$34:$B$777,C$83)+'СЕТ СН'!$H$9+СВЦЭМ!$D$10+'СЕТ СН'!$H$6-'СЕТ СН'!$H$19</f>
        <v>1541.1215974900001</v>
      </c>
      <c r="D102" s="36">
        <f>SUMIFS(СВЦЭМ!$C$34:$C$777,СВЦЭМ!$A$34:$A$777,$A102,СВЦЭМ!$B$34:$B$777,D$83)+'СЕТ СН'!$H$9+СВЦЭМ!$D$10+'СЕТ СН'!$H$6-'СЕТ СН'!$H$19</f>
        <v>1628.0030375200004</v>
      </c>
      <c r="E102" s="36">
        <f>SUMIFS(СВЦЭМ!$C$34:$C$777,СВЦЭМ!$A$34:$A$777,$A102,СВЦЭМ!$B$34:$B$777,E$83)+'СЕТ СН'!$H$9+СВЦЭМ!$D$10+'СЕТ СН'!$H$6-'СЕТ СН'!$H$19</f>
        <v>1631.4310201400003</v>
      </c>
      <c r="F102" s="36">
        <f>SUMIFS(СВЦЭМ!$C$34:$C$777,СВЦЭМ!$A$34:$A$777,$A102,СВЦЭМ!$B$34:$B$777,F$83)+'СЕТ СН'!$H$9+СВЦЭМ!$D$10+'СЕТ СН'!$H$6-'СЕТ СН'!$H$19</f>
        <v>1631.68711747</v>
      </c>
      <c r="G102" s="36">
        <f>SUMIFS(СВЦЭМ!$C$34:$C$777,СВЦЭМ!$A$34:$A$777,$A102,СВЦЭМ!$B$34:$B$777,G$83)+'СЕТ СН'!$H$9+СВЦЭМ!$D$10+'СЕТ СН'!$H$6-'СЕТ СН'!$H$19</f>
        <v>1641.0949751899998</v>
      </c>
      <c r="H102" s="36">
        <f>SUMIFS(СВЦЭМ!$C$34:$C$777,СВЦЭМ!$A$34:$A$777,$A102,СВЦЭМ!$B$34:$B$777,H$83)+'СЕТ СН'!$H$9+СВЦЭМ!$D$10+'СЕТ СН'!$H$6-'СЕТ СН'!$H$19</f>
        <v>1618.0450578500004</v>
      </c>
      <c r="I102" s="36">
        <f>SUMIFS(СВЦЭМ!$C$34:$C$777,СВЦЭМ!$A$34:$A$777,$A102,СВЦЭМ!$B$34:$B$777,I$83)+'СЕТ СН'!$H$9+СВЦЭМ!$D$10+'СЕТ СН'!$H$6-'СЕТ СН'!$H$19</f>
        <v>1582.1275553300002</v>
      </c>
      <c r="J102" s="36">
        <f>SUMIFS(СВЦЭМ!$C$34:$C$777,СВЦЭМ!$A$34:$A$777,$A102,СВЦЭМ!$B$34:$B$777,J$83)+'СЕТ СН'!$H$9+СВЦЭМ!$D$10+'СЕТ СН'!$H$6-'СЕТ СН'!$H$19</f>
        <v>1554.5209434200001</v>
      </c>
      <c r="K102" s="36">
        <f>SUMIFS(СВЦЭМ!$C$34:$C$777,СВЦЭМ!$A$34:$A$777,$A102,СВЦЭМ!$B$34:$B$777,K$83)+'СЕТ СН'!$H$9+СВЦЭМ!$D$10+'СЕТ СН'!$H$6-'СЕТ СН'!$H$19</f>
        <v>1531.6942527600002</v>
      </c>
      <c r="L102" s="36">
        <f>SUMIFS(СВЦЭМ!$C$34:$C$777,СВЦЭМ!$A$34:$A$777,$A102,СВЦЭМ!$B$34:$B$777,L$83)+'СЕТ СН'!$H$9+СВЦЭМ!$D$10+'СЕТ СН'!$H$6-'СЕТ СН'!$H$19</f>
        <v>1534.2006916300002</v>
      </c>
      <c r="M102" s="36">
        <f>SUMIFS(СВЦЭМ!$C$34:$C$777,СВЦЭМ!$A$34:$A$777,$A102,СВЦЭМ!$B$34:$B$777,M$83)+'СЕТ СН'!$H$9+СВЦЭМ!$D$10+'СЕТ СН'!$H$6-'СЕТ СН'!$H$19</f>
        <v>1533.99966632</v>
      </c>
      <c r="N102" s="36">
        <f>SUMIFS(СВЦЭМ!$C$34:$C$777,СВЦЭМ!$A$34:$A$777,$A102,СВЦЭМ!$B$34:$B$777,N$83)+'СЕТ СН'!$H$9+СВЦЭМ!$D$10+'СЕТ СН'!$H$6-'СЕТ СН'!$H$19</f>
        <v>1510.2589199200002</v>
      </c>
      <c r="O102" s="36">
        <f>SUMIFS(СВЦЭМ!$C$34:$C$777,СВЦЭМ!$A$34:$A$777,$A102,СВЦЭМ!$B$34:$B$777,O$83)+'СЕТ СН'!$H$9+СВЦЭМ!$D$10+'СЕТ СН'!$H$6-'СЕТ СН'!$H$19</f>
        <v>1436.0711647200001</v>
      </c>
      <c r="P102" s="36">
        <f>SUMIFS(СВЦЭМ!$C$34:$C$777,СВЦЭМ!$A$34:$A$777,$A102,СВЦЭМ!$B$34:$B$777,P$83)+'СЕТ СН'!$H$9+СВЦЭМ!$D$10+'СЕТ СН'!$H$6-'СЕТ СН'!$H$19</f>
        <v>1367.6775545299997</v>
      </c>
      <c r="Q102" s="36">
        <f>SUMIFS(СВЦЭМ!$C$34:$C$777,СВЦЭМ!$A$34:$A$777,$A102,СВЦЭМ!$B$34:$B$777,Q$83)+'СЕТ СН'!$H$9+СВЦЭМ!$D$10+'СЕТ СН'!$H$6-'СЕТ СН'!$H$19</f>
        <v>1365.3841469899999</v>
      </c>
      <c r="R102" s="36">
        <f>SUMIFS(СВЦЭМ!$C$34:$C$777,СВЦЭМ!$A$34:$A$777,$A102,СВЦЭМ!$B$34:$B$777,R$83)+'СЕТ СН'!$H$9+СВЦЭМ!$D$10+'СЕТ СН'!$H$6-'СЕТ СН'!$H$19</f>
        <v>1381.1567934899999</v>
      </c>
      <c r="S102" s="36">
        <f>SUMIFS(СВЦЭМ!$C$34:$C$777,СВЦЭМ!$A$34:$A$777,$A102,СВЦЭМ!$B$34:$B$777,S$83)+'СЕТ СН'!$H$9+СВЦЭМ!$D$10+'СЕТ СН'!$H$6-'СЕТ СН'!$H$19</f>
        <v>1350.88044184</v>
      </c>
      <c r="T102" s="36">
        <f>SUMIFS(СВЦЭМ!$C$34:$C$777,СВЦЭМ!$A$34:$A$777,$A102,СВЦЭМ!$B$34:$B$777,T$83)+'СЕТ СН'!$H$9+СВЦЭМ!$D$10+'СЕТ СН'!$H$6-'СЕТ СН'!$H$19</f>
        <v>1341.0567552100001</v>
      </c>
      <c r="U102" s="36">
        <f>SUMIFS(СВЦЭМ!$C$34:$C$777,СВЦЭМ!$A$34:$A$777,$A102,СВЦЭМ!$B$34:$B$777,U$83)+'СЕТ СН'!$H$9+СВЦЭМ!$D$10+'СЕТ СН'!$H$6-'СЕТ СН'!$H$19</f>
        <v>1327.3144107399999</v>
      </c>
      <c r="V102" s="36">
        <f>SUMIFS(СВЦЭМ!$C$34:$C$777,СВЦЭМ!$A$34:$A$777,$A102,СВЦЭМ!$B$34:$B$777,V$83)+'СЕТ СН'!$H$9+СВЦЭМ!$D$10+'СЕТ СН'!$H$6-'СЕТ СН'!$H$19</f>
        <v>1348.5267589</v>
      </c>
      <c r="W102" s="36">
        <f>SUMIFS(СВЦЭМ!$C$34:$C$777,СВЦЭМ!$A$34:$A$777,$A102,СВЦЭМ!$B$34:$B$777,W$83)+'СЕТ СН'!$H$9+СВЦЭМ!$D$10+'СЕТ СН'!$H$6-'СЕТ СН'!$H$19</f>
        <v>1367.20090398</v>
      </c>
      <c r="X102" s="36">
        <f>SUMIFS(СВЦЭМ!$C$34:$C$777,СВЦЭМ!$A$34:$A$777,$A102,СВЦЭМ!$B$34:$B$777,X$83)+'СЕТ СН'!$H$9+СВЦЭМ!$D$10+'СЕТ СН'!$H$6-'СЕТ СН'!$H$19</f>
        <v>1392.46061392</v>
      </c>
      <c r="Y102" s="36">
        <f>SUMIFS(СВЦЭМ!$C$34:$C$777,СВЦЭМ!$A$34:$A$777,$A102,СВЦЭМ!$B$34:$B$777,Y$83)+'СЕТ СН'!$H$9+СВЦЭМ!$D$10+'СЕТ СН'!$H$6-'СЕТ СН'!$H$19</f>
        <v>1479.4130105900001</v>
      </c>
    </row>
    <row r="103" spans="1:25" ht="15.75" x14ac:dyDescent="0.2">
      <c r="A103" s="35">
        <f t="shared" si="2"/>
        <v>43424</v>
      </c>
      <c r="B103" s="36">
        <f>SUMIFS(СВЦЭМ!$C$34:$C$777,СВЦЭМ!$A$34:$A$777,$A103,СВЦЭМ!$B$34:$B$777,B$83)+'СЕТ СН'!$H$9+СВЦЭМ!$D$10+'СЕТ СН'!$H$6-'СЕТ СН'!$H$19</f>
        <v>1477.2838503800001</v>
      </c>
      <c r="C103" s="36">
        <f>SUMIFS(СВЦЭМ!$C$34:$C$777,СВЦЭМ!$A$34:$A$777,$A103,СВЦЭМ!$B$34:$B$777,C$83)+'СЕТ СН'!$H$9+СВЦЭМ!$D$10+'СЕТ СН'!$H$6-'СЕТ СН'!$H$19</f>
        <v>1563.77845632</v>
      </c>
      <c r="D103" s="36">
        <f>SUMIFS(СВЦЭМ!$C$34:$C$777,СВЦЭМ!$A$34:$A$777,$A103,СВЦЭМ!$B$34:$B$777,D$83)+'СЕТ СН'!$H$9+СВЦЭМ!$D$10+'СЕТ СН'!$H$6-'СЕТ СН'!$H$19</f>
        <v>1656.6198212700001</v>
      </c>
      <c r="E103" s="36">
        <f>SUMIFS(СВЦЭМ!$C$34:$C$777,СВЦЭМ!$A$34:$A$777,$A103,СВЦЭМ!$B$34:$B$777,E$83)+'СЕТ СН'!$H$9+СВЦЭМ!$D$10+'СЕТ СН'!$H$6-'СЕТ СН'!$H$19</f>
        <v>1661.1521081400001</v>
      </c>
      <c r="F103" s="36">
        <f>SUMIFS(СВЦЭМ!$C$34:$C$777,СВЦЭМ!$A$34:$A$777,$A103,СВЦЭМ!$B$34:$B$777,F$83)+'СЕТ СН'!$H$9+СВЦЭМ!$D$10+'СЕТ СН'!$H$6-'СЕТ СН'!$H$19</f>
        <v>1659.6721501900001</v>
      </c>
      <c r="G103" s="36">
        <f>SUMIFS(СВЦЭМ!$C$34:$C$777,СВЦЭМ!$A$34:$A$777,$A103,СВЦЭМ!$B$34:$B$777,G$83)+'СЕТ СН'!$H$9+СВЦЭМ!$D$10+'СЕТ СН'!$H$6-'СЕТ СН'!$H$19</f>
        <v>1650.4827773799998</v>
      </c>
      <c r="H103" s="36">
        <f>SUMIFS(СВЦЭМ!$C$34:$C$777,СВЦЭМ!$A$34:$A$777,$A103,СВЦЭМ!$B$34:$B$777,H$83)+'СЕТ СН'!$H$9+СВЦЭМ!$D$10+'СЕТ СН'!$H$6-'СЕТ СН'!$H$19</f>
        <v>1558.5926654200002</v>
      </c>
      <c r="I103" s="36">
        <f>SUMIFS(СВЦЭМ!$C$34:$C$777,СВЦЭМ!$A$34:$A$777,$A103,СВЦЭМ!$B$34:$B$777,I$83)+'СЕТ СН'!$H$9+СВЦЭМ!$D$10+'СЕТ СН'!$H$6-'СЕТ СН'!$H$19</f>
        <v>1509.33129998</v>
      </c>
      <c r="J103" s="36">
        <f>SUMIFS(СВЦЭМ!$C$34:$C$777,СВЦЭМ!$A$34:$A$777,$A103,СВЦЭМ!$B$34:$B$777,J$83)+'СЕТ СН'!$H$9+СВЦЭМ!$D$10+'СЕТ СН'!$H$6-'СЕТ СН'!$H$19</f>
        <v>1485.4113716900001</v>
      </c>
      <c r="K103" s="36">
        <f>SUMIFS(СВЦЭМ!$C$34:$C$777,СВЦЭМ!$A$34:$A$777,$A103,СВЦЭМ!$B$34:$B$777,K$83)+'СЕТ СН'!$H$9+СВЦЭМ!$D$10+'СЕТ СН'!$H$6-'СЕТ СН'!$H$19</f>
        <v>1472.38378672</v>
      </c>
      <c r="L103" s="36">
        <f>SUMIFS(СВЦЭМ!$C$34:$C$777,СВЦЭМ!$A$34:$A$777,$A103,СВЦЭМ!$B$34:$B$777,L$83)+'СЕТ СН'!$H$9+СВЦЭМ!$D$10+'СЕТ СН'!$H$6-'СЕТ СН'!$H$19</f>
        <v>1478.7772399800001</v>
      </c>
      <c r="M103" s="36">
        <f>SUMIFS(СВЦЭМ!$C$34:$C$777,СВЦЭМ!$A$34:$A$777,$A103,СВЦЭМ!$B$34:$B$777,M$83)+'СЕТ СН'!$H$9+СВЦЭМ!$D$10+'СЕТ СН'!$H$6-'СЕТ СН'!$H$19</f>
        <v>1479.43818349</v>
      </c>
      <c r="N103" s="36">
        <f>SUMIFS(СВЦЭМ!$C$34:$C$777,СВЦЭМ!$A$34:$A$777,$A103,СВЦЭМ!$B$34:$B$777,N$83)+'СЕТ СН'!$H$9+СВЦЭМ!$D$10+'СЕТ СН'!$H$6-'СЕТ СН'!$H$19</f>
        <v>1450.1226257400001</v>
      </c>
      <c r="O103" s="36">
        <f>SUMIFS(СВЦЭМ!$C$34:$C$777,СВЦЭМ!$A$34:$A$777,$A103,СВЦЭМ!$B$34:$B$777,O$83)+'СЕТ СН'!$H$9+СВЦЭМ!$D$10+'СЕТ СН'!$H$6-'СЕТ СН'!$H$19</f>
        <v>1431.9359696200002</v>
      </c>
      <c r="P103" s="36">
        <f>SUMIFS(СВЦЭМ!$C$34:$C$777,СВЦЭМ!$A$34:$A$777,$A103,СВЦЭМ!$B$34:$B$777,P$83)+'СЕТ СН'!$H$9+СВЦЭМ!$D$10+'СЕТ СН'!$H$6-'СЕТ СН'!$H$19</f>
        <v>1342.1092222299999</v>
      </c>
      <c r="Q103" s="36">
        <f>SUMIFS(СВЦЭМ!$C$34:$C$777,СВЦЭМ!$A$34:$A$777,$A103,СВЦЭМ!$B$34:$B$777,Q$83)+'СЕТ СН'!$H$9+СВЦЭМ!$D$10+'СЕТ СН'!$H$6-'СЕТ СН'!$H$19</f>
        <v>1327.3516354899998</v>
      </c>
      <c r="R103" s="36">
        <f>SUMIFS(СВЦЭМ!$C$34:$C$777,СВЦЭМ!$A$34:$A$777,$A103,СВЦЭМ!$B$34:$B$777,R$83)+'СЕТ СН'!$H$9+СВЦЭМ!$D$10+'СЕТ СН'!$H$6-'СЕТ СН'!$H$19</f>
        <v>1354.2579249599999</v>
      </c>
      <c r="S103" s="36">
        <f>SUMIFS(СВЦЭМ!$C$34:$C$777,СВЦЭМ!$A$34:$A$777,$A103,СВЦЭМ!$B$34:$B$777,S$83)+'СЕТ СН'!$H$9+СВЦЭМ!$D$10+'СЕТ СН'!$H$6-'СЕТ СН'!$H$19</f>
        <v>1326.8727315000001</v>
      </c>
      <c r="T103" s="36">
        <f>SUMIFS(СВЦЭМ!$C$34:$C$777,СВЦЭМ!$A$34:$A$777,$A103,СВЦЭМ!$B$34:$B$777,T$83)+'СЕТ СН'!$H$9+СВЦЭМ!$D$10+'СЕТ СН'!$H$6-'СЕТ СН'!$H$19</f>
        <v>1292.3396975299997</v>
      </c>
      <c r="U103" s="36">
        <f>SUMIFS(СВЦЭМ!$C$34:$C$777,СВЦЭМ!$A$34:$A$777,$A103,СВЦЭМ!$B$34:$B$777,U$83)+'СЕТ СН'!$H$9+СВЦЭМ!$D$10+'СЕТ СН'!$H$6-'СЕТ СН'!$H$19</f>
        <v>1296.41612416</v>
      </c>
      <c r="V103" s="36">
        <f>SUMIFS(СВЦЭМ!$C$34:$C$777,СВЦЭМ!$A$34:$A$777,$A103,СВЦЭМ!$B$34:$B$777,V$83)+'СЕТ СН'!$H$9+СВЦЭМ!$D$10+'СЕТ СН'!$H$6-'СЕТ СН'!$H$19</f>
        <v>1312.6737843699998</v>
      </c>
      <c r="W103" s="36">
        <f>SUMIFS(СВЦЭМ!$C$34:$C$777,СВЦЭМ!$A$34:$A$777,$A103,СВЦЭМ!$B$34:$B$777,W$83)+'СЕТ СН'!$H$9+СВЦЭМ!$D$10+'СЕТ СН'!$H$6-'СЕТ СН'!$H$19</f>
        <v>1316.1335983499998</v>
      </c>
      <c r="X103" s="36">
        <f>SUMIFS(СВЦЭМ!$C$34:$C$777,СВЦЭМ!$A$34:$A$777,$A103,СВЦЭМ!$B$34:$B$777,X$83)+'СЕТ СН'!$H$9+СВЦЭМ!$D$10+'СЕТ СН'!$H$6-'СЕТ СН'!$H$19</f>
        <v>1325.7429873999999</v>
      </c>
      <c r="Y103" s="36">
        <f>SUMIFS(СВЦЭМ!$C$34:$C$777,СВЦЭМ!$A$34:$A$777,$A103,СВЦЭМ!$B$34:$B$777,Y$83)+'СЕТ СН'!$H$9+СВЦЭМ!$D$10+'СЕТ СН'!$H$6-'СЕТ СН'!$H$19</f>
        <v>1410.6417618400001</v>
      </c>
    </row>
    <row r="104" spans="1:25" ht="15.75" x14ac:dyDescent="0.2">
      <c r="A104" s="35">
        <f t="shared" si="2"/>
        <v>43425</v>
      </c>
      <c r="B104" s="36">
        <f>SUMIFS(СВЦЭМ!$C$34:$C$777,СВЦЭМ!$A$34:$A$777,$A104,СВЦЭМ!$B$34:$B$777,B$83)+'СЕТ СН'!$H$9+СВЦЭМ!$D$10+'СЕТ СН'!$H$6-'СЕТ СН'!$H$19</f>
        <v>1465.2059936800001</v>
      </c>
      <c r="C104" s="36">
        <f>SUMIFS(СВЦЭМ!$C$34:$C$777,СВЦЭМ!$A$34:$A$777,$A104,СВЦЭМ!$B$34:$B$777,C$83)+'СЕТ СН'!$H$9+СВЦЭМ!$D$10+'СЕТ СН'!$H$6-'СЕТ СН'!$H$19</f>
        <v>1546.9043361400002</v>
      </c>
      <c r="D104" s="36">
        <f>SUMIFS(СВЦЭМ!$C$34:$C$777,СВЦЭМ!$A$34:$A$777,$A104,СВЦЭМ!$B$34:$B$777,D$83)+'СЕТ СН'!$H$9+СВЦЭМ!$D$10+'СЕТ СН'!$H$6-'СЕТ СН'!$H$19</f>
        <v>1644.78900368</v>
      </c>
      <c r="E104" s="36">
        <f>SUMIFS(СВЦЭМ!$C$34:$C$777,СВЦЭМ!$A$34:$A$777,$A104,СВЦЭМ!$B$34:$B$777,E$83)+'СЕТ СН'!$H$9+СВЦЭМ!$D$10+'СЕТ СН'!$H$6-'СЕТ СН'!$H$19</f>
        <v>1645.0895133700001</v>
      </c>
      <c r="F104" s="36">
        <f>SUMIFS(СВЦЭМ!$C$34:$C$777,СВЦЭМ!$A$34:$A$777,$A104,СВЦЭМ!$B$34:$B$777,F$83)+'СЕТ СН'!$H$9+СВЦЭМ!$D$10+'СЕТ СН'!$H$6-'СЕТ СН'!$H$19</f>
        <v>1646.6798864399998</v>
      </c>
      <c r="G104" s="36">
        <f>SUMIFS(СВЦЭМ!$C$34:$C$777,СВЦЭМ!$A$34:$A$777,$A104,СВЦЭМ!$B$34:$B$777,G$83)+'СЕТ СН'!$H$9+СВЦЭМ!$D$10+'СЕТ СН'!$H$6-'СЕТ СН'!$H$19</f>
        <v>1653.4349812800001</v>
      </c>
      <c r="H104" s="36">
        <f>SUMIFS(СВЦЭМ!$C$34:$C$777,СВЦЭМ!$A$34:$A$777,$A104,СВЦЭМ!$B$34:$B$777,H$83)+'СЕТ СН'!$H$9+СВЦЭМ!$D$10+'СЕТ СН'!$H$6-'СЕТ СН'!$H$19</f>
        <v>1616.7741588400004</v>
      </c>
      <c r="I104" s="36">
        <f>SUMIFS(СВЦЭМ!$C$34:$C$777,СВЦЭМ!$A$34:$A$777,$A104,СВЦЭМ!$B$34:$B$777,I$83)+'СЕТ СН'!$H$9+СВЦЭМ!$D$10+'СЕТ СН'!$H$6-'СЕТ СН'!$H$19</f>
        <v>1558.1221567500002</v>
      </c>
      <c r="J104" s="36">
        <f>SUMIFS(СВЦЭМ!$C$34:$C$777,СВЦЭМ!$A$34:$A$777,$A104,СВЦЭМ!$B$34:$B$777,J$83)+'СЕТ СН'!$H$9+СВЦЭМ!$D$10+'СЕТ СН'!$H$6-'СЕТ СН'!$H$19</f>
        <v>1544.32774539</v>
      </c>
      <c r="K104" s="36">
        <f>SUMIFS(СВЦЭМ!$C$34:$C$777,СВЦЭМ!$A$34:$A$777,$A104,СВЦЭМ!$B$34:$B$777,K$83)+'СЕТ СН'!$H$9+СВЦЭМ!$D$10+'СЕТ СН'!$H$6-'СЕТ СН'!$H$19</f>
        <v>1539.51961712</v>
      </c>
      <c r="L104" s="36">
        <f>SUMIFS(СВЦЭМ!$C$34:$C$777,СВЦЭМ!$A$34:$A$777,$A104,СВЦЭМ!$B$34:$B$777,L$83)+'СЕТ СН'!$H$9+СВЦЭМ!$D$10+'СЕТ СН'!$H$6-'СЕТ СН'!$H$19</f>
        <v>1538.41045923</v>
      </c>
      <c r="M104" s="36">
        <f>SUMIFS(СВЦЭМ!$C$34:$C$777,СВЦЭМ!$A$34:$A$777,$A104,СВЦЭМ!$B$34:$B$777,M$83)+'СЕТ СН'!$H$9+СВЦЭМ!$D$10+'СЕТ СН'!$H$6-'СЕТ СН'!$H$19</f>
        <v>1529.8952803700001</v>
      </c>
      <c r="N104" s="36">
        <f>SUMIFS(СВЦЭМ!$C$34:$C$777,СВЦЭМ!$A$34:$A$777,$A104,СВЦЭМ!$B$34:$B$777,N$83)+'СЕТ СН'!$H$9+СВЦЭМ!$D$10+'СЕТ СН'!$H$6-'СЕТ СН'!$H$19</f>
        <v>1488.4075404300002</v>
      </c>
      <c r="O104" s="36">
        <f>SUMIFS(СВЦЭМ!$C$34:$C$777,СВЦЭМ!$A$34:$A$777,$A104,СВЦЭМ!$B$34:$B$777,O$83)+'СЕТ СН'!$H$9+СВЦЭМ!$D$10+'СЕТ СН'!$H$6-'СЕТ СН'!$H$19</f>
        <v>1420.0938123299998</v>
      </c>
      <c r="P104" s="36">
        <f>SUMIFS(СВЦЭМ!$C$34:$C$777,СВЦЭМ!$A$34:$A$777,$A104,СВЦЭМ!$B$34:$B$777,P$83)+'СЕТ СН'!$H$9+СВЦЭМ!$D$10+'СЕТ СН'!$H$6-'СЕТ СН'!$H$19</f>
        <v>1337.96342624</v>
      </c>
      <c r="Q104" s="36">
        <f>SUMIFS(СВЦЭМ!$C$34:$C$777,СВЦЭМ!$A$34:$A$777,$A104,СВЦЭМ!$B$34:$B$777,Q$83)+'СЕТ СН'!$H$9+СВЦЭМ!$D$10+'СЕТ СН'!$H$6-'СЕТ СН'!$H$19</f>
        <v>1317.4474978499998</v>
      </c>
      <c r="R104" s="36">
        <f>SUMIFS(СВЦЭМ!$C$34:$C$777,СВЦЭМ!$A$34:$A$777,$A104,СВЦЭМ!$B$34:$B$777,R$83)+'СЕТ СН'!$H$9+СВЦЭМ!$D$10+'СЕТ СН'!$H$6-'СЕТ СН'!$H$19</f>
        <v>1330.3275438599999</v>
      </c>
      <c r="S104" s="36">
        <f>SUMIFS(СВЦЭМ!$C$34:$C$777,СВЦЭМ!$A$34:$A$777,$A104,СВЦЭМ!$B$34:$B$777,S$83)+'СЕТ СН'!$H$9+СВЦЭМ!$D$10+'СЕТ СН'!$H$6-'СЕТ СН'!$H$19</f>
        <v>1311.87128992</v>
      </c>
      <c r="T104" s="36">
        <f>SUMIFS(СВЦЭМ!$C$34:$C$777,СВЦЭМ!$A$34:$A$777,$A104,СВЦЭМ!$B$34:$B$777,T$83)+'СЕТ СН'!$H$9+СВЦЭМ!$D$10+'СЕТ СН'!$H$6-'СЕТ СН'!$H$19</f>
        <v>1272.9498910900002</v>
      </c>
      <c r="U104" s="36">
        <f>SUMIFS(СВЦЭМ!$C$34:$C$777,СВЦЭМ!$A$34:$A$777,$A104,СВЦЭМ!$B$34:$B$777,U$83)+'СЕТ СН'!$H$9+СВЦЭМ!$D$10+'СЕТ СН'!$H$6-'СЕТ СН'!$H$19</f>
        <v>1274.5027399099999</v>
      </c>
      <c r="V104" s="36">
        <f>SUMIFS(СВЦЭМ!$C$34:$C$777,СВЦЭМ!$A$34:$A$777,$A104,СВЦЭМ!$B$34:$B$777,V$83)+'СЕТ СН'!$H$9+СВЦЭМ!$D$10+'СЕТ СН'!$H$6-'СЕТ СН'!$H$19</f>
        <v>1294.6635757599997</v>
      </c>
      <c r="W104" s="36">
        <f>SUMIFS(СВЦЭМ!$C$34:$C$777,СВЦЭМ!$A$34:$A$777,$A104,СВЦЭМ!$B$34:$B$777,W$83)+'СЕТ СН'!$H$9+СВЦЭМ!$D$10+'СЕТ СН'!$H$6-'СЕТ СН'!$H$19</f>
        <v>1304.6806212000001</v>
      </c>
      <c r="X104" s="36">
        <f>SUMIFS(СВЦЭМ!$C$34:$C$777,СВЦЭМ!$A$34:$A$777,$A104,СВЦЭМ!$B$34:$B$777,X$83)+'СЕТ СН'!$H$9+СВЦЭМ!$D$10+'СЕТ СН'!$H$6-'СЕТ СН'!$H$19</f>
        <v>1326.91218579</v>
      </c>
      <c r="Y104" s="36">
        <f>SUMIFS(СВЦЭМ!$C$34:$C$777,СВЦЭМ!$A$34:$A$777,$A104,СВЦЭМ!$B$34:$B$777,Y$83)+'СЕТ СН'!$H$9+СВЦЭМ!$D$10+'СЕТ СН'!$H$6-'СЕТ СН'!$H$19</f>
        <v>1419.1640767700001</v>
      </c>
    </row>
    <row r="105" spans="1:25" ht="15.75" x14ac:dyDescent="0.2">
      <c r="A105" s="35">
        <f t="shared" si="2"/>
        <v>43426</v>
      </c>
      <c r="B105" s="36">
        <f>SUMIFS(СВЦЭМ!$C$34:$C$777,СВЦЭМ!$A$34:$A$777,$A105,СВЦЭМ!$B$34:$B$777,B$83)+'СЕТ СН'!$H$9+СВЦЭМ!$D$10+'СЕТ СН'!$H$6-'СЕТ СН'!$H$19</f>
        <v>1524.87291706</v>
      </c>
      <c r="C105" s="36">
        <f>SUMIFS(СВЦЭМ!$C$34:$C$777,СВЦЭМ!$A$34:$A$777,$A105,СВЦЭМ!$B$34:$B$777,C$83)+'СЕТ СН'!$H$9+СВЦЭМ!$D$10+'СЕТ СН'!$H$6-'СЕТ СН'!$H$19</f>
        <v>1620.6355738900002</v>
      </c>
      <c r="D105" s="36">
        <f>SUMIFS(СВЦЭМ!$C$34:$C$777,СВЦЭМ!$A$34:$A$777,$A105,СВЦЭМ!$B$34:$B$777,D$83)+'СЕТ СН'!$H$9+СВЦЭМ!$D$10+'СЕТ СН'!$H$6-'СЕТ СН'!$H$19</f>
        <v>1736.52877601</v>
      </c>
      <c r="E105" s="36">
        <f>SUMIFS(СВЦЭМ!$C$34:$C$777,СВЦЭМ!$A$34:$A$777,$A105,СВЦЭМ!$B$34:$B$777,E$83)+'СЕТ СН'!$H$9+СВЦЭМ!$D$10+'СЕТ СН'!$H$6-'СЕТ СН'!$H$19</f>
        <v>1747.9824348800003</v>
      </c>
      <c r="F105" s="36">
        <f>SUMIFS(СВЦЭМ!$C$34:$C$777,СВЦЭМ!$A$34:$A$777,$A105,СВЦЭМ!$B$34:$B$777,F$83)+'СЕТ СН'!$H$9+СВЦЭМ!$D$10+'СЕТ СН'!$H$6-'СЕТ СН'!$H$19</f>
        <v>1744.3657923700002</v>
      </c>
      <c r="G105" s="36">
        <f>SUMIFS(СВЦЭМ!$C$34:$C$777,СВЦЭМ!$A$34:$A$777,$A105,СВЦЭМ!$B$34:$B$777,G$83)+'СЕТ СН'!$H$9+СВЦЭМ!$D$10+'СЕТ СН'!$H$6-'СЕТ СН'!$H$19</f>
        <v>1718.4109886800002</v>
      </c>
      <c r="H105" s="36">
        <f>SUMIFS(СВЦЭМ!$C$34:$C$777,СВЦЭМ!$A$34:$A$777,$A105,СВЦЭМ!$B$34:$B$777,H$83)+'СЕТ СН'!$H$9+СВЦЭМ!$D$10+'СЕТ СН'!$H$6-'СЕТ СН'!$H$19</f>
        <v>1626.8864827300004</v>
      </c>
      <c r="I105" s="36">
        <f>SUMIFS(СВЦЭМ!$C$34:$C$777,СВЦЭМ!$A$34:$A$777,$A105,СВЦЭМ!$B$34:$B$777,I$83)+'СЕТ СН'!$H$9+СВЦЭМ!$D$10+'СЕТ СН'!$H$6-'СЕТ СН'!$H$19</f>
        <v>1564.0695736600001</v>
      </c>
      <c r="J105" s="36">
        <f>SUMIFS(СВЦЭМ!$C$34:$C$777,СВЦЭМ!$A$34:$A$777,$A105,СВЦЭМ!$B$34:$B$777,J$83)+'СЕТ СН'!$H$9+СВЦЭМ!$D$10+'СЕТ СН'!$H$6-'СЕТ СН'!$H$19</f>
        <v>1547.7480919300001</v>
      </c>
      <c r="K105" s="36">
        <f>SUMIFS(СВЦЭМ!$C$34:$C$777,СВЦЭМ!$A$34:$A$777,$A105,СВЦЭМ!$B$34:$B$777,K$83)+'СЕТ СН'!$H$9+СВЦЭМ!$D$10+'СЕТ СН'!$H$6-'СЕТ СН'!$H$19</f>
        <v>1547.2547685</v>
      </c>
      <c r="L105" s="36">
        <f>SUMIFS(СВЦЭМ!$C$34:$C$777,СВЦЭМ!$A$34:$A$777,$A105,СВЦЭМ!$B$34:$B$777,L$83)+'СЕТ СН'!$H$9+СВЦЭМ!$D$10+'СЕТ СН'!$H$6-'СЕТ СН'!$H$19</f>
        <v>1572.18443677</v>
      </c>
      <c r="M105" s="36">
        <f>SUMIFS(СВЦЭМ!$C$34:$C$777,СВЦЭМ!$A$34:$A$777,$A105,СВЦЭМ!$B$34:$B$777,M$83)+'СЕТ СН'!$H$9+СВЦЭМ!$D$10+'СЕТ СН'!$H$6-'СЕТ СН'!$H$19</f>
        <v>1555.3860345500002</v>
      </c>
      <c r="N105" s="36">
        <f>SUMIFS(СВЦЭМ!$C$34:$C$777,СВЦЭМ!$A$34:$A$777,$A105,СВЦЭМ!$B$34:$B$777,N$83)+'СЕТ СН'!$H$9+СВЦЭМ!$D$10+'СЕТ СН'!$H$6-'СЕТ СН'!$H$19</f>
        <v>1500.44280192</v>
      </c>
      <c r="O105" s="36">
        <f>SUMIFS(СВЦЭМ!$C$34:$C$777,СВЦЭМ!$A$34:$A$777,$A105,СВЦЭМ!$B$34:$B$777,O$83)+'СЕТ СН'!$H$9+СВЦЭМ!$D$10+'СЕТ СН'!$H$6-'СЕТ СН'!$H$19</f>
        <v>1395.2997931199998</v>
      </c>
      <c r="P105" s="36">
        <f>SUMIFS(СВЦЭМ!$C$34:$C$777,СВЦЭМ!$A$34:$A$777,$A105,СВЦЭМ!$B$34:$B$777,P$83)+'СЕТ СН'!$H$9+СВЦЭМ!$D$10+'СЕТ СН'!$H$6-'СЕТ СН'!$H$19</f>
        <v>1314.8793246699997</v>
      </c>
      <c r="Q105" s="36">
        <f>SUMIFS(СВЦЭМ!$C$34:$C$777,СВЦЭМ!$A$34:$A$777,$A105,СВЦЭМ!$B$34:$B$777,Q$83)+'СЕТ СН'!$H$9+СВЦЭМ!$D$10+'СЕТ СН'!$H$6-'СЕТ СН'!$H$19</f>
        <v>1301.8258369800001</v>
      </c>
      <c r="R105" s="36">
        <f>SUMIFS(СВЦЭМ!$C$34:$C$777,СВЦЭМ!$A$34:$A$777,$A105,СВЦЭМ!$B$34:$B$777,R$83)+'СЕТ СН'!$H$9+СВЦЭМ!$D$10+'СЕТ СН'!$H$6-'СЕТ СН'!$H$19</f>
        <v>1323.6572053099999</v>
      </c>
      <c r="S105" s="36">
        <f>SUMIFS(СВЦЭМ!$C$34:$C$777,СВЦЭМ!$A$34:$A$777,$A105,СВЦЭМ!$B$34:$B$777,S$83)+'СЕТ СН'!$H$9+СВЦЭМ!$D$10+'СЕТ СН'!$H$6-'СЕТ СН'!$H$19</f>
        <v>1300.1720083499999</v>
      </c>
      <c r="T105" s="36">
        <f>SUMIFS(СВЦЭМ!$C$34:$C$777,СВЦЭМ!$A$34:$A$777,$A105,СВЦЭМ!$B$34:$B$777,T$83)+'СЕТ СН'!$H$9+СВЦЭМ!$D$10+'СЕТ СН'!$H$6-'СЕТ СН'!$H$19</f>
        <v>1262.6494816700001</v>
      </c>
      <c r="U105" s="36">
        <f>SUMIFS(СВЦЭМ!$C$34:$C$777,СВЦЭМ!$A$34:$A$777,$A105,СВЦЭМ!$B$34:$B$777,U$83)+'СЕТ СН'!$H$9+СВЦЭМ!$D$10+'СЕТ СН'!$H$6-'СЕТ СН'!$H$19</f>
        <v>1257.2394241299999</v>
      </c>
      <c r="V105" s="36">
        <f>SUMIFS(СВЦЭМ!$C$34:$C$777,СВЦЭМ!$A$34:$A$777,$A105,СВЦЭМ!$B$34:$B$777,V$83)+'СЕТ СН'!$H$9+СВЦЭМ!$D$10+'СЕТ СН'!$H$6-'СЕТ СН'!$H$19</f>
        <v>1271.9866653099998</v>
      </c>
      <c r="W105" s="36">
        <f>SUMIFS(СВЦЭМ!$C$34:$C$777,СВЦЭМ!$A$34:$A$777,$A105,СВЦЭМ!$B$34:$B$777,W$83)+'СЕТ СН'!$H$9+СВЦЭМ!$D$10+'СЕТ СН'!$H$6-'СЕТ СН'!$H$19</f>
        <v>1280.9131775599999</v>
      </c>
      <c r="X105" s="36">
        <f>SUMIFS(СВЦЭМ!$C$34:$C$777,СВЦЭМ!$A$34:$A$777,$A105,СВЦЭМ!$B$34:$B$777,X$83)+'СЕТ СН'!$H$9+СВЦЭМ!$D$10+'СЕТ СН'!$H$6-'СЕТ СН'!$H$19</f>
        <v>1296.8616876299998</v>
      </c>
      <c r="Y105" s="36">
        <f>SUMIFS(СВЦЭМ!$C$34:$C$777,СВЦЭМ!$A$34:$A$777,$A105,СВЦЭМ!$B$34:$B$777,Y$83)+'СЕТ СН'!$H$9+СВЦЭМ!$D$10+'СЕТ СН'!$H$6-'СЕТ СН'!$H$19</f>
        <v>1384.0700721600001</v>
      </c>
    </row>
    <row r="106" spans="1:25" ht="15.75" x14ac:dyDescent="0.2">
      <c r="A106" s="35">
        <f t="shared" si="2"/>
        <v>43427</v>
      </c>
      <c r="B106" s="36">
        <f>SUMIFS(СВЦЭМ!$C$34:$C$777,СВЦЭМ!$A$34:$A$777,$A106,СВЦЭМ!$B$34:$B$777,B$83)+'СЕТ СН'!$H$9+СВЦЭМ!$D$10+'СЕТ СН'!$H$6-'СЕТ СН'!$H$19</f>
        <v>1538.02252469</v>
      </c>
      <c r="C106" s="36">
        <f>SUMIFS(СВЦЭМ!$C$34:$C$777,СВЦЭМ!$A$34:$A$777,$A106,СВЦЭМ!$B$34:$B$777,C$83)+'СЕТ СН'!$H$9+СВЦЭМ!$D$10+'СЕТ СН'!$H$6-'СЕТ СН'!$H$19</f>
        <v>1593.51877805</v>
      </c>
      <c r="D106" s="36">
        <f>SUMIFS(СВЦЭМ!$C$34:$C$777,СВЦЭМ!$A$34:$A$777,$A106,СВЦЭМ!$B$34:$B$777,D$83)+'СЕТ СН'!$H$9+СВЦЭМ!$D$10+'СЕТ СН'!$H$6-'СЕТ СН'!$H$19</f>
        <v>1635.6305836500001</v>
      </c>
      <c r="E106" s="36">
        <f>SUMIFS(СВЦЭМ!$C$34:$C$777,СВЦЭМ!$A$34:$A$777,$A106,СВЦЭМ!$B$34:$B$777,E$83)+'СЕТ СН'!$H$9+СВЦЭМ!$D$10+'СЕТ СН'!$H$6-'СЕТ СН'!$H$19</f>
        <v>1640.3928770100001</v>
      </c>
      <c r="F106" s="36">
        <f>SUMIFS(СВЦЭМ!$C$34:$C$777,СВЦЭМ!$A$34:$A$777,$A106,СВЦЭМ!$B$34:$B$777,F$83)+'СЕТ СН'!$H$9+СВЦЭМ!$D$10+'СЕТ СН'!$H$6-'СЕТ СН'!$H$19</f>
        <v>1637.7142879600001</v>
      </c>
      <c r="G106" s="36">
        <f>SUMIFS(СВЦЭМ!$C$34:$C$777,СВЦЭМ!$A$34:$A$777,$A106,СВЦЭМ!$B$34:$B$777,G$83)+'СЕТ СН'!$H$9+СВЦЭМ!$D$10+'СЕТ СН'!$H$6-'СЕТ СН'!$H$19</f>
        <v>1608.2396850800001</v>
      </c>
      <c r="H106" s="36">
        <f>SUMIFS(СВЦЭМ!$C$34:$C$777,СВЦЭМ!$A$34:$A$777,$A106,СВЦЭМ!$B$34:$B$777,H$83)+'СЕТ СН'!$H$9+СВЦЭМ!$D$10+'СЕТ СН'!$H$6-'СЕТ СН'!$H$19</f>
        <v>1538.2573684400002</v>
      </c>
      <c r="I106" s="36">
        <f>SUMIFS(СВЦЭМ!$C$34:$C$777,СВЦЭМ!$A$34:$A$777,$A106,СВЦЭМ!$B$34:$B$777,I$83)+'СЕТ СН'!$H$9+СВЦЭМ!$D$10+'СЕТ СН'!$H$6-'СЕТ СН'!$H$19</f>
        <v>1479.5140398600001</v>
      </c>
      <c r="J106" s="36">
        <f>SUMIFS(СВЦЭМ!$C$34:$C$777,СВЦЭМ!$A$34:$A$777,$A106,СВЦЭМ!$B$34:$B$777,J$83)+'СЕТ СН'!$H$9+СВЦЭМ!$D$10+'СЕТ СН'!$H$6-'СЕТ СН'!$H$19</f>
        <v>1458.5798856400002</v>
      </c>
      <c r="K106" s="36">
        <f>SUMIFS(СВЦЭМ!$C$34:$C$777,СВЦЭМ!$A$34:$A$777,$A106,СВЦЭМ!$B$34:$B$777,K$83)+'СЕТ СН'!$H$9+СВЦЭМ!$D$10+'СЕТ СН'!$H$6-'СЕТ СН'!$H$19</f>
        <v>1443.93708554</v>
      </c>
      <c r="L106" s="36">
        <f>SUMIFS(СВЦЭМ!$C$34:$C$777,СВЦЭМ!$A$34:$A$777,$A106,СВЦЭМ!$B$34:$B$777,L$83)+'СЕТ СН'!$H$9+СВЦЭМ!$D$10+'СЕТ СН'!$H$6-'СЕТ СН'!$H$19</f>
        <v>1435.20355376</v>
      </c>
      <c r="M106" s="36">
        <f>SUMIFS(СВЦЭМ!$C$34:$C$777,СВЦЭМ!$A$34:$A$777,$A106,СВЦЭМ!$B$34:$B$777,M$83)+'СЕТ СН'!$H$9+СВЦЭМ!$D$10+'СЕТ СН'!$H$6-'СЕТ СН'!$H$19</f>
        <v>1439.0006539000001</v>
      </c>
      <c r="N106" s="36">
        <f>SUMIFS(СВЦЭМ!$C$34:$C$777,СВЦЭМ!$A$34:$A$777,$A106,СВЦЭМ!$B$34:$B$777,N$83)+'СЕТ СН'!$H$9+СВЦЭМ!$D$10+'СЕТ СН'!$H$6-'СЕТ СН'!$H$19</f>
        <v>1451.9668480400001</v>
      </c>
      <c r="O106" s="36">
        <f>SUMIFS(СВЦЭМ!$C$34:$C$777,СВЦЭМ!$A$34:$A$777,$A106,СВЦЭМ!$B$34:$B$777,O$83)+'СЕТ СН'!$H$9+СВЦЭМ!$D$10+'СЕТ СН'!$H$6-'СЕТ СН'!$H$19</f>
        <v>1463.8993095600001</v>
      </c>
      <c r="P106" s="36">
        <f>SUMIFS(СВЦЭМ!$C$34:$C$777,СВЦЭМ!$A$34:$A$777,$A106,СВЦЭМ!$B$34:$B$777,P$83)+'СЕТ СН'!$H$9+СВЦЭМ!$D$10+'СЕТ СН'!$H$6-'СЕТ СН'!$H$19</f>
        <v>1476.8660424700001</v>
      </c>
      <c r="Q106" s="36">
        <f>SUMIFS(СВЦЭМ!$C$34:$C$777,СВЦЭМ!$A$34:$A$777,$A106,СВЦЭМ!$B$34:$B$777,Q$83)+'СЕТ СН'!$H$9+СВЦЭМ!$D$10+'СЕТ СН'!$H$6-'СЕТ СН'!$H$19</f>
        <v>1476.7521950300002</v>
      </c>
      <c r="R106" s="36">
        <f>SUMIFS(СВЦЭМ!$C$34:$C$777,СВЦЭМ!$A$34:$A$777,$A106,СВЦЭМ!$B$34:$B$777,R$83)+'СЕТ СН'!$H$9+СВЦЭМ!$D$10+'СЕТ СН'!$H$6-'СЕТ СН'!$H$19</f>
        <v>1496.8524534000001</v>
      </c>
      <c r="S106" s="36">
        <f>SUMIFS(СВЦЭМ!$C$34:$C$777,СВЦЭМ!$A$34:$A$777,$A106,СВЦЭМ!$B$34:$B$777,S$83)+'СЕТ СН'!$H$9+СВЦЭМ!$D$10+'СЕТ СН'!$H$6-'СЕТ СН'!$H$19</f>
        <v>1454.41466466</v>
      </c>
      <c r="T106" s="36">
        <f>SUMIFS(СВЦЭМ!$C$34:$C$777,СВЦЭМ!$A$34:$A$777,$A106,СВЦЭМ!$B$34:$B$777,T$83)+'СЕТ СН'!$H$9+СВЦЭМ!$D$10+'СЕТ СН'!$H$6-'СЕТ СН'!$H$19</f>
        <v>1413.4149696199997</v>
      </c>
      <c r="U106" s="36">
        <f>SUMIFS(СВЦЭМ!$C$34:$C$777,СВЦЭМ!$A$34:$A$777,$A106,СВЦЭМ!$B$34:$B$777,U$83)+'СЕТ СН'!$H$9+СВЦЭМ!$D$10+'СЕТ СН'!$H$6-'СЕТ СН'!$H$19</f>
        <v>1410.7665935999999</v>
      </c>
      <c r="V106" s="36">
        <f>SUMIFS(СВЦЭМ!$C$34:$C$777,СВЦЭМ!$A$34:$A$777,$A106,СВЦЭМ!$B$34:$B$777,V$83)+'СЕТ СН'!$H$9+СВЦЭМ!$D$10+'СЕТ СН'!$H$6-'СЕТ СН'!$H$19</f>
        <v>1432.0992942600001</v>
      </c>
      <c r="W106" s="36">
        <f>SUMIFS(СВЦЭМ!$C$34:$C$777,СВЦЭМ!$A$34:$A$777,$A106,СВЦЭМ!$B$34:$B$777,W$83)+'СЕТ СН'!$H$9+СВЦЭМ!$D$10+'СЕТ СН'!$H$6-'СЕТ СН'!$H$19</f>
        <v>1438.84875999</v>
      </c>
      <c r="X106" s="36">
        <f>SUMIFS(СВЦЭМ!$C$34:$C$777,СВЦЭМ!$A$34:$A$777,$A106,СВЦЭМ!$B$34:$B$777,X$83)+'СЕТ СН'!$H$9+СВЦЭМ!$D$10+'СЕТ СН'!$H$6-'СЕТ СН'!$H$19</f>
        <v>1461.55228764</v>
      </c>
      <c r="Y106" s="36">
        <f>SUMIFS(СВЦЭМ!$C$34:$C$777,СВЦЭМ!$A$34:$A$777,$A106,СВЦЭМ!$B$34:$B$777,Y$83)+'СЕТ СН'!$H$9+СВЦЭМ!$D$10+'СЕТ СН'!$H$6-'СЕТ СН'!$H$19</f>
        <v>1484.8072141500002</v>
      </c>
    </row>
    <row r="107" spans="1:25" ht="15.75" x14ac:dyDescent="0.2">
      <c r="A107" s="35">
        <f t="shared" si="2"/>
        <v>43428</v>
      </c>
      <c r="B107" s="36">
        <f>SUMIFS(СВЦЭМ!$C$34:$C$777,СВЦЭМ!$A$34:$A$777,$A107,СВЦЭМ!$B$34:$B$777,B$83)+'СЕТ СН'!$H$9+СВЦЭМ!$D$10+'СЕТ СН'!$H$6-'СЕТ СН'!$H$19</f>
        <v>1511.4338879300001</v>
      </c>
      <c r="C107" s="36">
        <f>SUMIFS(СВЦЭМ!$C$34:$C$777,СВЦЭМ!$A$34:$A$777,$A107,СВЦЭМ!$B$34:$B$777,C$83)+'СЕТ СН'!$H$9+СВЦЭМ!$D$10+'СЕТ СН'!$H$6-'СЕТ СН'!$H$19</f>
        <v>1508.0672671</v>
      </c>
      <c r="D107" s="36">
        <f>SUMIFS(СВЦЭМ!$C$34:$C$777,СВЦЭМ!$A$34:$A$777,$A107,СВЦЭМ!$B$34:$B$777,D$83)+'СЕТ СН'!$H$9+СВЦЭМ!$D$10+'СЕТ СН'!$H$6-'СЕТ СН'!$H$19</f>
        <v>1505.1106091200002</v>
      </c>
      <c r="E107" s="36">
        <f>SUMIFS(СВЦЭМ!$C$34:$C$777,СВЦЭМ!$A$34:$A$777,$A107,СВЦЭМ!$B$34:$B$777,E$83)+'СЕТ СН'!$H$9+СВЦЭМ!$D$10+'СЕТ СН'!$H$6-'СЕТ СН'!$H$19</f>
        <v>1505.9693082900001</v>
      </c>
      <c r="F107" s="36">
        <f>SUMIFS(СВЦЭМ!$C$34:$C$777,СВЦЭМ!$A$34:$A$777,$A107,СВЦЭМ!$B$34:$B$777,F$83)+'СЕТ СН'!$H$9+СВЦЭМ!$D$10+'СЕТ СН'!$H$6-'СЕТ СН'!$H$19</f>
        <v>1514.76029438</v>
      </c>
      <c r="G107" s="36">
        <f>SUMIFS(СВЦЭМ!$C$34:$C$777,СВЦЭМ!$A$34:$A$777,$A107,СВЦЭМ!$B$34:$B$777,G$83)+'СЕТ СН'!$H$9+СВЦЭМ!$D$10+'СЕТ СН'!$H$6-'СЕТ СН'!$H$19</f>
        <v>1501.97707644</v>
      </c>
      <c r="H107" s="36">
        <f>SUMIFS(СВЦЭМ!$C$34:$C$777,СВЦЭМ!$A$34:$A$777,$A107,СВЦЭМ!$B$34:$B$777,H$83)+'СЕТ СН'!$H$9+СВЦЭМ!$D$10+'СЕТ СН'!$H$6-'СЕТ СН'!$H$19</f>
        <v>1524.13359094</v>
      </c>
      <c r="I107" s="36">
        <f>SUMIFS(СВЦЭМ!$C$34:$C$777,СВЦЭМ!$A$34:$A$777,$A107,СВЦЭМ!$B$34:$B$777,I$83)+'СЕТ СН'!$H$9+СВЦЭМ!$D$10+'СЕТ СН'!$H$6-'СЕТ СН'!$H$19</f>
        <v>1490.7852820200001</v>
      </c>
      <c r="J107" s="36">
        <f>SUMIFS(СВЦЭМ!$C$34:$C$777,СВЦЭМ!$A$34:$A$777,$A107,СВЦЭМ!$B$34:$B$777,J$83)+'СЕТ СН'!$H$9+СВЦЭМ!$D$10+'СЕТ СН'!$H$6-'СЕТ СН'!$H$19</f>
        <v>1444.4106041</v>
      </c>
      <c r="K107" s="36">
        <f>SUMIFS(СВЦЭМ!$C$34:$C$777,СВЦЭМ!$A$34:$A$777,$A107,СВЦЭМ!$B$34:$B$777,K$83)+'СЕТ СН'!$H$9+СВЦЭМ!$D$10+'СЕТ СН'!$H$6-'СЕТ СН'!$H$19</f>
        <v>1426.33616521</v>
      </c>
      <c r="L107" s="36">
        <f>SUMIFS(СВЦЭМ!$C$34:$C$777,СВЦЭМ!$A$34:$A$777,$A107,СВЦЭМ!$B$34:$B$777,L$83)+'СЕТ СН'!$H$9+СВЦЭМ!$D$10+'СЕТ СН'!$H$6-'СЕТ СН'!$H$19</f>
        <v>1413.93898709</v>
      </c>
      <c r="M107" s="36">
        <f>SUMIFS(СВЦЭМ!$C$34:$C$777,СВЦЭМ!$A$34:$A$777,$A107,СВЦЭМ!$B$34:$B$777,M$83)+'СЕТ СН'!$H$9+СВЦЭМ!$D$10+'СЕТ СН'!$H$6-'СЕТ СН'!$H$19</f>
        <v>1428.5566660700001</v>
      </c>
      <c r="N107" s="36">
        <f>SUMIFS(СВЦЭМ!$C$34:$C$777,СВЦЭМ!$A$34:$A$777,$A107,СВЦЭМ!$B$34:$B$777,N$83)+'СЕТ СН'!$H$9+СВЦЭМ!$D$10+'СЕТ СН'!$H$6-'СЕТ СН'!$H$19</f>
        <v>1449.4054741</v>
      </c>
      <c r="O107" s="36">
        <f>SUMIFS(СВЦЭМ!$C$34:$C$777,СВЦЭМ!$A$34:$A$777,$A107,СВЦЭМ!$B$34:$B$777,O$83)+'СЕТ СН'!$H$9+СВЦЭМ!$D$10+'СЕТ СН'!$H$6-'СЕТ СН'!$H$19</f>
        <v>1476.4864702500001</v>
      </c>
      <c r="P107" s="36">
        <f>SUMIFS(СВЦЭМ!$C$34:$C$777,СВЦЭМ!$A$34:$A$777,$A107,СВЦЭМ!$B$34:$B$777,P$83)+'СЕТ СН'!$H$9+СВЦЭМ!$D$10+'СЕТ СН'!$H$6-'СЕТ СН'!$H$19</f>
        <v>1493.1613045500001</v>
      </c>
      <c r="Q107" s="36">
        <f>SUMIFS(СВЦЭМ!$C$34:$C$777,СВЦЭМ!$A$34:$A$777,$A107,СВЦЭМ!$B$34:$B$777,Q$83)+'СЕТ СН'!$H$9+СВЦЭМ!$D$10+'СЕТ СН'!$H$6-'СЕТ СН'!$H$19</f>
        <v>1498.4489627800001</v>
      </c>
      <c r="R107" s="36">
        <f>SUMIFS(СВЦЭМ!$C$34:$C$777,СВЦЭМ!$A$34:$A$777,$A107,СВЦЭМ!$B$34:$B$777,R$83)+'СЕТ СН'!$H$9+СВЦЭМ!$D$10+'СЕТ СН'!$H$6-'СЕТ СН'!$H$19</f>
        <v>1487.52744293</v>
      </c>
      <c r="S107" s="36">
        <f>SUMIFS(СВЦЭМ!$C$34:$C$777,СВЦЭМ!$A$34:$A$777,$A107,СВЦЭМ!$B$34:$B$777,S$83)+'СЕТ СН'!$H$9+СВЦЭМ!$D$10+'СЕТ СН'!$H$6-'СЕТ СН'!$H$19</f>
        <v>1443.7093016600002</v>
      </c>
      <c r="T107" s="36">
        <f>SUMIFS(СВЦЭМ!$C$34:$C$777,СВЦЭМ!$A$34:$A$777,$A107,СВЦЭМ!$B$34:$B$777,T$83)+'СЕТ СН'!$H$9+СВЦЭМ!$D$10+'СЕТ СН'!$H$6-'СЕТ СН'!$H$19</f>
        <v>1407.0593511500001</v>
      </c>
      <c r="U107" s="36">
        <f>SUMIFS(СВЦЭМ!$C$34:$C$777,СВЦЭМ!$A$34:$A$777,$A107,СВЦЭМ!$B$34:$B$777,U$83)+'СЕТ СН'!$H$9+СВЦЭМ!$D$10+'СЕТ СН'!$H$6-'СЕТ СН'!$H$19</f>
        <v>1407.5014194400001</v>
      </c>
      <c r="V107" s="36">
        <f>SUMIFS(СВЦЭМ!$C$34:$C$777,СВЦЭМ!$A$34:$A$777,$A107,СВЦЭМ!$B$34:$B$777,V$83)+'СЕТ СН'!$H$9+СВЦЭМ!$D$10+'СЕТ СН'!$H$6-'СЕТ СН'!$H$19</f>
        <v>1424.9228222300001</v>
      </c>
      <c r="W107" s="36">
        <f>SUMIFS(СВЦЭМ!$C$34:$C$777,СВЦЭМ!$A$34:$A$777,$A107,СВЦЭМ!$B$34:$B$777,W$83)+'СЕТ СН'!$H$9+СВЦЭМ!$D$10+'СЕТ СН'!$H$6-'СЕТ СН'!$H$19</f>
        <v>1455.95415318</v>
      </c>
      <c r="X107" s="36">
        <f>SUMIFS(СВЦЭМ!$C$34:$C$777,СВЦЭМ!$A$34:$A$777,$A107,СВЦЭМ!$B$34:$B$777,X$83)+'СЕТ СН'!$H$9+СВЦЭМ!$D$10+'СЕТ СН'!$H$6-'СЕТ СН'!$H$19</f>
        <v>1485.3163310700002</v>
      </c>
      <c r="Y107" s="36">
        <f>SUMIFS(СВЦЭМ!$C$34:$C$777,СВЦЭМ!$A$34:$A$777,$A107,СВЦЭМ!$B$34:$B$777,Y$83)+'СЕТ СН'!$H$9+СВЦЭМ!$D$10+'СЕТ СН'!$H$6-'СЕТ СН'!$H$19</f>
        <v>1509.8366563500001</v>
      </c>
    </row>
    <row r="108" spans="1:25" ht="15.75" x14ac:dyDescent="0.2">
      <c r="A108" s="35">
        <f t="shared" si="2"/>
        <v>43429</v>
      </c>
      <c r="B108" s="36">
        <f>SUMIFS(СВЦЭМ!$C$34:$C$777,СВЦЭМ!$A$34:$A$777,$A108,СВЦЭМ!$B$34:$B$777,B$83)+'СЕТ СН'!$H$9+СВЦЭМ!$D$10+'СЕТ СН'!$H$6-'СЕТ СН'!$H$19</f>
        <v>1526.5431734000001</v>
      </c>
      <c r="C108" s="36">
        <f>SUMIFS(СВЦЭМ!$C$34:$C$777,СВЦЭМ!$A$34:$A$777,$A108,СВЦЭМ!$B$34:$B$777,C$83)+'СЕТ СН'!$H$9+СВЦЭМ!$D$10+'СЕТ СН'!$H$6-'СЕТ СН'!$H$19</f>
        <v>1589.9080788400001</v>
      </c>
      <c r="D108" s="36">
        <f>SUMIFS(СВЦЭМ!$C$34:$C$777,СВЦЭМ!$A$34:$A$777,$A108,СВЦЭМ!$B$34:$B$777,D$83)+'СЕТ СН'!$H$9+СВЦЭМ!$D$10+'СЕТ СН'!$H$6-'СЕТ СН'!$H$19</f>
        <v>1666.56885582</v>
      </c>
      <c r="E108" s="36">
        <f>SUMIFS(СВЦЭМ!$C$34:$C$777,СВЦЭМ!$A$34:$A$777,$A108,СВЦЭМ!$B$34:$B$777,E$83)+'СЕТ СН'!$H$9+СВЦЭМ!$D$10+'СЕТ СН'!$H$6-'СЕТ СН'!$H$19</f>
        <v>1663.07452005</v>
      </c>
      <c r="F108" s="36">
        <f>SUMIFS(СВЦЭМ!$C$34:$C$777,СВЦЭМ!$A$34:$A$777,$A108,СВЦЭМ!$B$34:$B$777,F$83)+'СЕТ СН'!$H$9+СВЦЭМ!$D$10+'СЕТ СН'!$H$6-'СЕТ СН'!$H$19</f>
        <v>1662.1450444100001</v>
      </c>
      <c r="G108" s="36">
        <f>SUMIFS(СВЦЭМ!$C$34:$C$777,СВЦЭМ!$A$34:$A$777,$A108,СВЦЭМ!$B$34:$B$777,G$83)+'СЕТ СН'!$H$9+СВЦЭМ!$D$10+'СЕТ СН'!$H$6-'СЕТ СН'!$H$19</f>
        <v>1667.0126536400003</v>
      </c>
      <c r="H108" s="36">
        <f>SUMIFS(СВЦЭМ!$C$34:$C$777,СВЦЭМ!$A$34:$A$777,$A108,СВЦЭМ!$B$34:$B$777,H$83)+'СЕТ СН'!$H$9+СВЦЭМ!$D$10+'СЕТ СН'!$H$6-'СЕТ СН'!$H$19</f>
        <v>1644.2611753900001</v>
      </c>
      <c r="I108" s="36">
        <f>SUMIFS(СВЦЭМ!$C$34:$C$777,СВЦЭМ!$A$34:$A$777,$A108,СВЦЭМ!$B$34:$B$777,I$83)+'СЕТ СН'!$H$9+СВЦЭМ!$D$10+'СЕТ СН'!$H$6-'СЕТ СН'!$H$19</f>
        <v>1577.5892689200002</v>
      </c>
      <c r="J108" s="36">
        <f>SUMIFS(СВЦЭМ!$C$34:$C$777,СВЦЭМ!$A$34:$A$777,$A108,СВЦЭМ!$B$34:$B$777,J$83)+'СЕТ СН'!$H$9+СВЦЭМ!$D$10+'СЕТ СН'!$H$6-'СЕТ СН'!$H$19</f>
        <v>1556.5442701300001</v>
      </c>
      <c r="K108" s="36">
        <f>SUMIFS(СВЦЭМ!$C$34:$C$777,СВЦЭМ!$A$34:$A$777,$A108,СВЦЭМ!$B$34:$B$777,K$83)+'СЕТ СН'!$H$9+СВЦЭМ!$D$10+'СЕТ СН'!$H$6-'СЕТ СН'!$H$19</f>
        <v>1492.68351938</v>
      </c>
      <c r="L108" s="36">
        <f>SUMIFS(СВЦЭМ!$C$34:$C$777,СВЦЭМ!$A$34:$A$777,$A108,СВЦЭМ!$B$34:$B$777,L$83)+'СЕТ СН'!$H$9+СВЦЭМ!$D$10+'СЕТ СН'!$H$6-'СЕТ СН'!$H$19</f>
        <v>1500.1599675300001</v>
      </c>
      <c r="M108" s="36">
        <f>SUMIFS(СВЦЭМ!$C$34:$C$777,СВЦЭМ!$A$34:$A$777,$A108,СВЦЭМ!$B$34:$B$777,M$83)+'СЕТ СН'!$H$9+СВЦЭМ!$D$10+'СЕТ СН'!$H$6-'СЕТ СН'!$H$19</f>
        <v>1495.9795898100001</v>
      </c>
      <c r="N108" s="36">
        <f>SUMIFS(СВЦЭМ!$C$34:$C$777,СВЦЭМ!$A$34:$A$777,$A108,СВЦЭМ!$B$34:$B$777,N$83)+'СЕТ СН'!$H$9+СВЦЭМ!$D$10+'СЕТ СН'!$H$6-'СЕТ СН'!$H$19</f>
        <v>1507.9081070700001</v>
      </c>
      <c r="O108" s="36">
        <f>SUMIFS(СВЦЭМ!$C$34:$C$777,СВЦЭМ!$A$34:$A$777,$A108,СВЦЭМ!$B$34:$B$777,O$83)+'СЕТ СН'!$H$9+СВЦЭМ!$D$10+'СЕТ СН'!$H$6-'СЕТ СН'!$H$19</f>
        <v>1470.68599924</v>
      </c>
      <c r="P108" s="36">
        <f>SUMIFS(СВЦЭМ!$C$34:$C$777,СВЦЭМ!$A$34:$A$777,$A108,СВЦЭМ!$B$34:$B$777,P$83)+'СЕТ СН'!$H$9+СВЦЭМ!$D$10+'СЕТ СН'!$H$6-'СЕТ СН'!$H$19</f>
        <v>1414.8764244999998</v>
      </c>
      <c r="Q108" s="36">
        <f>SUMIFS(СВЦЭМ!$C$34:$C$777,СВЦЭМ!$A$34:$A$777,$A108,СВЦЭМ!$B$34:$B$777,Q$83)+'СЕТ СН'!$H$9+СВЦЭМ!$D$10+'СЕТ СН'!$H$6-'СЕТ СН'!$H$19</f>
        <v>1402.46794542</v>
      </c>
      <c r="R108" s="36">
        <f>SUMIFS(СВЦЭМ!$C$34:$C$777,СВЦЭМ!$A$34:$A$777,$A108,СВЦЭМ!$B$34:$B$777,R$83)+'СЕТ СН'!$H$9+СВЦЭМ!$D$10+'СЕТ СН'!$H$6-'СЕТ СН'!$H$19</f>
        <v>1398.6196870799999</v>
      </c>
      <c r="S108" s="36">
        <f>SUMIFS(СВЦЭМ!$C$34:$C$777,СВЦЭМ!$A$34:$A$777,$A108,СВЦЭМ!$B$34:$B$777,S$83)+'СЕТ СН'!$H$9+СВЦЭМ!$D$10+'СЕТ СН'!$H$6-'СЕТ СН'!$H$19</f>
        <v>1361.1221448699998</v>
      </c>
      <c r="T108" s="36">
        <f>SUMIFS(СВЦЭМ!$C$34:$C$777,СВЦЭМ!$A$34:$A$777,$A108,СВЦЭМ!$B$34:$B$777,T$83)+'СЕТ СН'!$H$9+СВЦЭМ!$D$10+'СЕТ СН'!$H$6-'СЕТ СН'!$H$19</f>
        <v>1313.71963938</v>
      </c>
      <c r="U108" s="36">
        <f>SUMIFS(СВЦЭМ!$C$34:$C$777,СВЦЭМ!$A$34:$A$777,$A108,СВЦЭМ!$B$34:$B$777,U$83)+'СЕТ СН'!$H$9+СВЦЭМ!$D$10+'СЕТ СН'!$H$6-'СЕТ СН'!$H$19</f>
        <v>1318.6837209</v>
      </c>
      <c r="V108" s="36">
        <f>SUMIFS(СВЦЭМ!$C$34:$C$777,СВЦЭМ!$A$34:$A$777,$A108,СВЦЭМ!$B$34:$B$777,V$83)+'СЕТ СН'!$H$9+СВЦЭМ!$D$10+'СЕТ СН'!$H$6-'СЕТ СН'!$H$19</f>
        <v>1334.8893877400001</v>
      </c>
      <c r="W108" s="36">
        <f>SUMIFS(СВЦЭМ!$C$34:$C$777,СВЦЭМ!$A$34:$A$777,$A108,СВЦЭМ!$B$34:$B$777,W$83)+'СЕТ СН'!$H$9+СВЦЭМ!$D$10+'СЕТ СН'!$H$6-'СЕТ СН'!$H$19</f>
        <v>1349.1628946199999</v>
      </c>
      <c r="X108" s="36">
        <f>SUMIFS(СВЦЭМ!$C$34:$C$777,СВЦЭМ!$A$34:$A$777,$A108,СВЦЭМ!$B$34:$B$777,X$83)+'СЕТ СН'!$H$9+СВЦЭМ!$D$10+'СЕТ СН'!$H$6-'СЕТ СН'!$H$19</f>
        <v>1378.4150965099998</v>
      </c>
      <c r="Y108" s="36">
        <f>SUMIFS(СВЦЭМ!$C$34:$C$777,СВЦЭМ!$A$34:$A$777,$A108,СВЦЭМ!$B$34:$B$777,Y$83)+'СЕТ СН'!$H$9+СВЦЭМ!$D$10+'СЕТ СН'!$H$6-'СЕТ СН'!$H$19</f>
        <v>1472.06004031</v>
      </c>
    </row>
    <row r="109" spans="1:25" ht="15.75" x14ac:dyDescent="0.2">
      <c r="A109" s="35">
        <f t="shared" si="2"/>
        <v>43430</v>
      </c>
      <c r="B109" s="36">
        <f>SUMIFS(СВЦЭМ!$C$34:$C$777,СВЦЭМ!$A$34:$A$777,$A109,СВЦЭМ!$B$34:$B$777,B$83)+'СЕТ СН'!$H$9+СВЦЭМ!$D$10+'СЕТ СН'!$H$6-'СЕТ СН'!$H$19</f>
        <v>1529.7215628700001</v>
      </c>
      <c r="C109" s="36">
        <f>SUMIFS(СВЦЭМ!$C$34:$C$777,СВЦЭМ!$A$34:$A$777,$A109,СВЦЭМ!$B$34:$B$777,C$83)+'СЕТ СН'!$H$9+СВЦЭМ!$D$10+'СЕТ СН'!$H$6-'СЕТ СН'!$H$19</f>
        <v>1612.4823817900001</v>
      </c>
      <c r="D109" s="36">
        <f>SUMIFS(СВЦЭМ!$C$34:$C$777,СВЦЭМ!$A$34:$A$777,$A109,СВЦЭМ!$B$34:$B$777,D$83)+'СЕТ СН'!$H$9+СВЦЭМ!$D$10+'СЕТ СН'!$H$6-'СЕТ СН'!$H$19</f>
        <v>1669.1113501500004</v>
      </c>
      <c r="E109" s="36">
        <f>SUMIFS(СВЦЭМ!$C$34:$C$777,СВЦЭМ!$A$34:$A$777,$A109,СВЦЭМ!$B$34:$B$777,E$83)+'СЕТ СН'!$H$9+СВЦЭМ!$D$10+'СЕТ СН'!$H$6-'СЕТ СН'!$H$19</f>
        <v>1667.2034360300004</v>
      </c>
      <c r="F109" s="36">
        <f>SUMIFS(СВЦЭМ!$C$34:$C$777,СВЦЭМ!$A$34:$A$777,$A109,СВЦЭМ!$B$34:$B$777,F$83)+'СЕТ СН'!$H$9+СВЦЭМ!$D$10+'СЕТ СН'!$H$6-'СЕТ СН'!$H$19</f>
        <v>1668.47696021</v>
      </c>
      <c r="G109" s="36">
        <f>SUMIFS(СВЦЭМ!$C$34:$C$777,СВЦЭМ!$A$34:$A$777,$A109,СВЦЭМ!$B$34:$B$777,G$83)+'СЕТ СН'!$H$9+СВЦЭМ!$D$10+'СЕТ СН'!$H$6-'СЕТ СН'!$H$19</f>
        <v>1672.7832007000002</v>
      </c>
      <c r="H109" s="36">
        <f>SUMIFS(СВЦЭМ!$C$34:$C$777,СВЦЭМ!$A$34:$A$777,$A109,СВЦЭМ!$B$34:$B$777,H$83)+'СЕТ СН'!$H$9+СВЦЭМ!$D$10+'СЕТ СН'!$H$6-'СЕТ СН'!$H$19</f>
        <v>1615.2119115599999</v>
      </c>
      <c r="I109" s="36">
        <f>SUMIFS(СВЦЭМ!$C$34:$C$777,СВЦЭМ!$A$34:$A$777,$A109,СВЦЭМ!$B$34:$B$777,I$83)+'СЕТ СН'!$H$9+СВЦЭМ!$D$10+'СЕТ СН'!$H$6-'СЕТ СН'!$H$19</f>
        <v>1567.1637785400001</v>
      </c>
      <c r="J109" s="36">
        <f>SUMIFS(СВЦЭМ!$C$34:$C$777,СВЦЭМ!$A$34:$A$777,$A109,СВЦЭМ!$B$34:$B$777,J$83)+'СЕТ СН'!$H$9+СВЦЭМ!$D$10+'СЕТ СН'!$H$6-'СЕТ СН'!$H$19</f>
        <v>1536.2589364200001</v>
      </c>
      <c r="K109" s="36">
        <f>SUMIFS(СВЦЭМ!$C$34:$C$777,СВЦЭМ!$A$34:$A$777,$A109,СВЦЭМ!$B$34:$B$777,K$83)+'СЕТ СН'!$H$9+СВЦЭМ!$D$10+'СЕТ СН'!$H$6-'СЕТ СН'!$H$19</f>
        <v>1512.12080122</v>
      </c>
      <c r="L109" s="36">
        <f>SUMIFS(СВЦЭМ!$C$34:$C$777,СВЦЭМ!$A$34:$A$777,$A109,СВЦЭМ!$B$34:$B$777,L$83)+'СЕТ СН'!$H$9+СВЦЭМ!$D$10+'СЕТ СН'!$H$6-'СЕТ СН'!$H$19</f>
        <v>1507.5015876300001</v>
      </c>
      <c r="M109" s="36">
        <f>SUMIFS(СВЦЭМ!$C$34:$C$777,СВЦЭМ!$A$34:$A$777,$A109,СВЦЭМ!$B$34:$B$777,M$83)+'СЕТ СН'!$H$9+СВЦЭМ!$D$10+'СЕТ СН'!$H$6-'СЕТ СН'!$H$19</f>
        <v>1508.74718794</v>
      </c>
      <c r="N109" s="36">
        <f>SUMIFS(СВЦЭМ!$C$34:$C$777,СВЦЭМ!$A$34:$A$777,$A109,СВЦЭМ!$B$34:$B$777,N$83)+'СЕТ СН'!$H$9+СВЦЭМ!$D$10+'СЕТ СН'!$H$6-'СЕТ СН'!$H$19</f>
        <v>1502.9037247000001</v>
      </c>
      <c r="O109" s="36">
        <f>SUMIFS(СВЦЭМ!$C$34:$C$777,СВЦЭМ!$A$34:$A$777,$A109,СВЦЭМ!$B$34:$B$777,O$83)+'СЕТ СН'!$H$9+СВЦЭМ!$D$10+'СЕТ СН'!$H$6-'СЕТ СН'!$H$19</f>
        <v>1475.0214001500001</v>
      </c>
      <c r="P109" s="36">
        <f>SUMIFS(СВЦЭМ!$C$34:$C$777,СВЦЭМ!$A$34:$A$777,$A109,СВЦЭМ!$B$34:$B$777,P$83)+'СЕТ СН'!$H$9+СВЦЭМ!$D$10+'СЕТ СН'!$H$6-'СЕТ СН'!$H$19</f>
        <v>1424.43819487</v>
      </c>
      <c r="Q109" s="36">
        <f>SUMIFS(СВЦЭМ!$C$34:$C$777,СВЦЭМ!$A$34:$A$777,$A109,СВЦЭМ!$B$34:$B$777,Q$83)+'СЕТ СН'!$H$9+СВЦЭМ!$D$10+'СЕТ СН'!$H$6-'СЕТ СН'!$H$19</f>
        <v>1413.54602058</v>
      </c>
      <c r="R109" s="36">
        <f>SUMIFS(СВЦЭМ!$C$34:$C$777,СВЦЭМ!$A$34:$A$777,$A109,СВЦЭМ!$B$34:$B$777,R$83)+'СЕТ СН'!$H$9+СВЦЭМ!$D$10+'СЕТ СН'!$H$6-'СЕТ СН'!$H$19</f>
        <v>1398.07028519</v>
      </c>
      <c r="S109" s="36">
        <f>SUMIFS(СВЦЭМ!$C$34:$C$777,СВЦЭМ!$A$34:$A$777,$A109,СВЦЭМ!$B$34:$B$777,S$83)+'СЕТ СН'!$H$9+СВЦЭМ!$D$10+'СЕТ СН'!$H$6-'СЕТ СН'!$H$19</f>
        <v>1372.6760029900001</v>
      </c>
      <c r="T109" s="36">
        <f>SUMIFS(СВЦЭМ!$C$34:$C$777,СВЦЭМ!$A$34:$A$777,$A109,СВЦЭМ!$B$34:$B$777,T$83)+'СЕТ СН'!$H$9+СВЦЭМ!$D$10+'СЕТ СН'!$H$6-'СЕТ СН'!$H$19</f>
        <v>1352.0238383599999</v>
      </c>
      <c r="U109" s="36">
        <f>SUMIFS(СВЦЭМ!$C$34:$C$777,СВЦЭМ!$A$34:$A$777,$A109,СВЦЭМ!$B$34:$B$777,U$83)+'СЕТ СН'!$H$9+СВЦЭМ!$D$10+'СЕТ СН'!$H$6-'СЕТ СН'!$H$19</f>
        <v>1343.71098514</v>
      </c>
      <c r="V109" s="36">
        <f>SUMIFS(СВЦЭМ!$C$34:$C$777,СВЦЭМ!$A$34:$A$777,$A109,СВЦЭМ!$B$34:$B$777,V$83)+'СЕТ СН'!$H$9+СВЦЭМ!$D$10+'СЕТ СН'!$H$6-'СЕТ СН'!$H$19</f>
        <v>1356.4747697600001</v>
      </c>
      <c r="W109" s="36">
        <f>SUMIFS(СВЦЭМ!$C$34:$C$777,СВЦЭМ!$A$34:$A$777,$A109,СВЦЭМ!$B$34:$B$777,W$83)+'СЕТ СН'!$H$9+СВЦЭМ!$D$10+'СЕТ СН'!$H$6-'СЕТ СН'!$H$19</f>
        <v>1384.6106448599999</v>
      </c>
      <c r="X109" s="36">
        <f>SUMIFS(СВЦЭМ!$C$34:$C$777,СВЦЭМ!$A$34:$A$777,$A109,СВЦЭМ!$B$34:$B$777,X$83)+'СЕТ СН'!$H$9+СВЦЭМ!$D$10+'СЕТ СН'!$H$6-'СЕТ СН'!$H$19</f>
        <v>1414.1674482399999</v>
      </c>
      <c r="Y109" s="36">
        <f>SUMIFS(СВЦЭМ!$C$34:$C$777,СВЦЭМ!$A$34:$A$777,$A109,СВЦЭМ!$B$34:$B$777,Y$83)+'СЕТ СН'!$H$9+СВЦЭМ!$D$10+'СЕТ СН'!$H$6-'СЕТ СН'!$H$19</f>
        <v>1511.70508868</v>
      </c>
    </row>
    <row r="110" spans="1:25" ht="15.75" x14ac:dyDescent="0.2">
      <c r="A110" s="35">
        <f t="shared" si="2"/>
        <v>43431</v>
      </c>
      <c r="B110" s="36">
        <f>SUMIFS(СВЦЭМ!$C$34:$C$777,СВЦЭМ!$A$34:$A$777,$A110,СВЦЭМ!$B$34:$B$777,B$83)+'СЕТ СН'!$H$9+СВЦЭМ!$D$10+'СЕТ СН'!$H$6-'СЕТ СН'!$H$19</f>
        <v>1572.78004175</v>
      </c>
      <c r="C110" s="36">
        <f>SUMIFS(СВЦЭМ!$C$34:$C$777,СВЦЭМ!$A$34:$A$777,$A110,СВЦЭМ!$B$34:$B$777,C$83)+'СЕТ СН'!$H$9+СВЦЭМ!$D$10+'СЕТ СН'!$H$6-'СЕТ СН'!$H$19</f>
        <v>1619.1770755699999</v>
      </c>
      <c r="D110" s="36">
        <f>SUMIFS(СВЦЭМ!$C$34:$C$777,СВЦЭМ!$A$34:$A$777,$A110,СВЦЭМ!$B$34:$B$777,D$83)+'СЕТ СН'!$H$9+СВЦЭМ!$D$10+'СЕТ СН'!$H$6-'СЕТ СН'!$H$19</f>
        <v>1669.5708385600001</v>
      </c>
      <c r="E110" s="36">
        <f>SUMIFS(СВЦЭМ!$C$34:$C$777,СВЦЭМ!$A$34:$A$777,$A110,СВЦЭМ!$B$34:$B$777,E$83)+'СЕТ СН'!$H$9+СВЦЭМ!$D$10+'СЕТ СН'!$H$6-'СЕТ СН'!$H$19</f>
        <v>1667.4426328400004</v>
      </c>
      <c r="F110" s="36">
        <f>SUMIFS(СВЦЭМ!$C$34:$C$777,СВЦЭМ!$A$34:$A$777,$A110,СВЦЭМ!$B$34:$B$777,F$83)+'СЕТ СН'!$H$9+СВЦЭМ!$D$10+'СЕТ СН'!$H$6-'СЕТ СН'!$H$19</f>
        <v>1668.2278831100002</v>
      </c>
      <c r="G110" s="36">
        <f>SUMIFS(СВЦЭМ!$C$34:$C$777,СВЦЭМ!$A$34:$A$777,$A110,СВЦЭМ!$B$34:$B$777,G$83)+'СЕТ СН'!$H$9+СВЦЭМ!$D$10+'СЕТ СН'!$H$6-'СЕТ СН'!$H$19</f>
        <v>1669.1042292500001</v>
      </c>
      <c r="H110" s="36">
        <f>SUMIFS(СВЦЭМ!$C$34:$C$777,СВЦЭМ!$A$34:$A$777,$A110,СВЦЭМ!$B$34:$B$777,H$83)+'СЕТ СН'!$H$9+СВЦЭМ!$D$10+'СЕТ СН'!$H$6-'СЕТ СН'!$H$19</f>
        <v>1616.3545776600004</v>
      </c>
      <c r="I110" s="36">
        <f>SUMIFS(СВЦЭМ!$C$34:$C$777,СВЦЭМ!$A$34:$A$777,$A110,СВЦЭМ!$B$34:$B$777,I$83)+'СЕТ СН'!$H$9+СВЦЭМ!$D$10+'СЕТ СН'!$H$6-'СЕТ СН'!$H$19</f>
        <v>1601.91119359</v>
      </c>
      <c r="J110" s="36">
        <f>SUMIFS(СВЦЭМ!$C$34:$C$777,СВЦЭМ!$A$34:$A$777,$A110,СВЦЭМ!$B$34:$B$777,J$83)+'СЕТ СН'!$H$9+СВЦЭМ!$D$10+'СЕТ СН'!$H$6-'СЕТ СН'!$H$19</f>
        <v>1560.0496407400001</v>
      </c>
      <c r="K110" s="36">
        <f>SUMIFS(СВЦЭМ!$C$34:$C$777,СВЦЭМ!$A$34:$A$777,$A110,СВЦЭМ!$B$34:$B$777,K$83)+'СЕТ СН'!$H$9+СВЦЭМ!$D$10+'СЕТ СН'!$H$6-'СЕТ СН'!$H$19</f>
        <v>1544.94347047</v>
      </c>
      <c r="L110" s="36">
        <f>SUMIFS(СВЦЭМ!$C$34:$C$777,СВЦЭМ!$A$34:$A$777,$A110,СВЦЭМ!$B$34:$B$777,L$83)+'СЕТ СН'!$H$9+СВЦЭМ!$D$10+'СЕТ СН'!$H$6-'СЕТ СН'!$H$19</f>
        <v>1548.1801148900001</v>
      </c>
      <c r="M110" s="36">
        <f>SUMIFS(СВЦЭМ!$C$34:$C$777,СВЦЭМ!$A$34:$A$777,$A110,СВЦЭМ!$B$34:$B$777,M$83)+'СЕТ СН'!$H$9+СВЦЭМ!$D$10+'СЕТ СН'!$H$6-'СЕТ СН'!$H$19</f>
        <v>1560.0471864900001</v>
      </c>
      <c r="N110" s="36">
        <f>SUMIFS(СВЦЭМ!$C$34:$C$777,СВЦЭМ!$A$34:$A$777,$A110,СВЦЭМ!$B$34:$B$777,N$83)+'СЕТ СН'!$H$9+СВЦЭМ!$D$10+'СЕТ СН'!$H$6-'СЕТ СН'!$H$19</f>
        <v>1527.54576015</v>
      </c>
      <c r="O110" s="36">
        <f>SUMIFS(СВЦЭМ!$C$34:$C$777,СВЦЭМ!$A$34:$A$777,$A110,СВЦЭМ!$B$34:$B$777,O$83)+'СЕТ СН'!$H$9+СВЦЭМ!$D$10+'СЕТ СН'!$H$6-'СЕТ СН'!$H$19</f>
        <v>1471.2894256</v>
      </c>
      <c r="P110" s="36">
        <f>SUMIFS(СВЦЭМ!$C$34:$C$777,СВЦЭМ!$A$34:$A$777,$A110,СВЦЭМ!$B$34:$B$777,P$83)+'СЕТ СН'!$H$9+СВЦЭМ!$D$10+'СЕТ СН'!$H$6-'СЕТ СН'!$H$19</f>
        <v>1411.7052370400002</v>
      </c>
      <c r="Q110" s="36">
        <f>SUMIFS(СВЦЭМ!$C$34:$C$777,СВЦЭМ!$A$34:$A$777,$A110,СВЦЭМ!$B$34:$B$777,Q$83)+'СЕТ СН'!$H$9+СВЦЭМ!$D$10+'СЕТ СН'!$H$6-'СЕТ СН'!$H$19</f>
        <v>1397.5644622</v>
      </c>
      <c r="R110" s="36">
        <f>SUMIFS(СВЦЭМ!$C$34:$C$777,СВЦЭМ!$A$34:$A$777,$A110,СВЦЭМ!$B$34:$B$777,R$83)+'СЕТ СН'!$H$9+СВЦЭМ!$D$10+'СЕТ СН'!$H$6-'СЕТ СН'!$H$19</f>
        <v>1407.3832952299999</v>
      </c>
      <c r="S110" s="36">
        <f>SUMIFS(СВЦЭМ!$C$34:$C$777,СВЦЭМ!$A$34:$A$777,$A110,СВЦЭМ!$B$34:$B$777,S$83)+'СЕТ СН'!$H$9+СВЦЭМ!$D$10+'СЕТ СН'!$H$6-'СЕТ СН'!$H$19</f>
        <v>1382.6256222900001</v>
      </c>
      <c r="T110" s="36">
        <f>SUMIFS(СВЦЭМ!$C$34:$C$777,СВЦЭМ!$A$34:$A$777,$A110,СВЦЭМ!$B$34:$B$777,T$83)+'СЕТ СН'!$H$9+СВЦЭМ!$D$10+'СЕТ СН'!$H$6-'СЕТ СН'!$H$19</f>
        <v>1337.5643050099998</v>
      </c>
      <c r="U110" s="36">
        <f>SUMIFS(СВЦЭМ!$C$34:$C$777,СВЦЭМ!$A$34:$A$777,$A110,СВЦЭМ!$B$34:$B$777,U$83)+'СЕТ СН'!$H$9+СВЦЭМ!$D$10+'СЕТ СН'!$H$6-'СЕТ СН'!$H$19</f>
        <v>1346.0954395899998</v>
      </c>
      <c r="V110" s="36">
        <f>SUMIFS(СВЦЭМ!$C$34:$C$777,СВЦЭМ!$A$34:$A$777,$A110,СВЦЭМ!$B$34:$B$777,V$83)+'СЕТ СН'!$H$9+СВЦЭМ!$D$10+'СЕТ СН'!$H$6-'СЕТ СН'!$H$19</f>
        <v>1361.9043590900001</v>
      </c>
      <c r="W110" s="36">
        <f>SUMIFS(СВЦЭМ!$C$34:$C$777,СВЦЭМ!$A$34:$A$777,$A110,СВЦЭМ!$B$34:$B$777,W$83)+'СЕТ СН'!$H$9+СВЦЭМ!$D$10+'СЕТ СН'!$H$6-'СЕТ СН'!$H$19</f>
        <v>1373.1337383199998</v>
      </c>
      <c r="X110" s="36">
        <f>SUMIFS(СВЦЭМ!$C$34:$C$777,СВЦЭМ!$A$34:$A$777,$A110,СВЦЭМ!$B$34:$B$777,X$83)+'СЕТ СН'!$H$9+СВЦЭМ!$D$10+'СЕТ СН'!$H$6-'СЕТ СН'!$H$19</f>
        <v>1396.7021682099999</v>
      </c>
      <c r="Y110" s="36">
        <f>SUMIFS(СВЦЭМ!$C$34:$C$777,СВЦЭМ!$A$34:$A$777,$A110,СВЦЭМ!$B$34:$B$777,Y$83)+'СЕТ СН'!$H$9+СВЦЭМ!$D$10+'СЕТ СН'!$H$6-'СЕТ СН'!$H$19</f>
        <v>1479.3317836900001</v>
      </c>
    </row>
    <row r="111" spans="1:25" ht="15.75" x14ac:dyDescent="0.2">
      <c r="A111" s="35">
        <f t="shared" si="2"/>
        <v>43432</v>
      </c>
      <c r="B111" s="36">
        <f>SUMIFS(СВЦЭМ!$C$34:$C$777,СВЦЭМ!$A$34:$A$777,$A111,СВЦЭМ!$B$34:$B$777,B$83)+'СЕТ СН'!$H$9+СВЦЭМ!$D$10+'СЕТ СН'!$H$6-'СЕТ СН'!$H$19</f>
        <v>1591.5340261700001</v>
      </c>
      <c r="C111" s="36">
        <f>SUMIFS(СВЦЭМ!$C$34:$C$777,СВЦЭМ!$A$34:$A$777,$A111,СВЦЭМ!$B$34:$B$777,C$83)+'СЕТ СН'!$H$9+СВЦЭМ!$D$10+'СЕТ СН'!$H$6-'СЕТ СН'!$H$19</f>
        <v>1651.5975421600001</v>
      </c>
      <c r="D111" s="36">
        <f>SUMIFS(СВЦЭМ!$C$34:$C$777,СВЦЭМ!$A$34:$A$777,$A111,СВЦЭМ!$B$34:$B$777,D$83)+'СЕТ СН'!$H$9+СВЦЭМ!$D$10+'СЕТ СН'!$H$6-'СЕТ СН'!$H$19</f>
        <v>1680.7790935000003</v>
      </c>
      <c r="E111" s="36">
        <f>SUMIFS(СВЦЭМ!$C$34:$C$777,СВЦЭМ!$A$34:$A$777,$A111,СВЦЭМ!$B$34:$B$777,E$83)+'СЕТ СН'!$H$9+СВЦЭМ!$D$10+'СЕТ СН'!$H$6-'СЕТ СН'!$H$19</f>
        <v>1725.7755218000002</v>
      </c>
      <c r="F111" s="36">
        <f>SUMIFS(СВЦЭМ!$C$34:$C$777,СВЦЭМ!$A$34:$A$777,$A111,СВЦЭМ!$B$34:$B$777,F$83)+'СЕТ СН'!$H$9+СВЦЭМ!$D$10+'СЕТ СН'!$H$6-'СЕТ СН'!$H$19</f>
        <v>1774.5422252400003</v>
      </c>
      <c r="G111" s="36">
        <f>SUMIFS(СВЦЭМ!$C$34:$C$777,СВЦЭМ!$A$34:$A$777,$A111,СВЦЭМ!$B$34:$B$777,G$83)+'СЕТ СН'!$H$9+СВЦЭМ!$D$10+'СЕТ СН'!$H$6-'СЕТ СН'!$H$19</f>
        <v>1742.85835245</v>
      </c>
      <c r="H111" s="36">
        <f>SUMIFS(СВЦЭМ!$C$34:$C$777,СВЦЭМ!$A$34:$A$777,$A111,СВЦЭМ!$B$34:$B$777,H$83)+'СЕТ СН'!$H$9+СВЦЭМ!$D$10+'СЕТ СН'!$H$6-'СЕТ СН'!$H$19</f>
        <v>1655.1203938799999</v>
      </c>
      <c r="I111" s="36">
        <f>SUMIFS(СВЦЭМ!$C$34:$C$777,СВЦЭМ!$A$34:$A$777,$A111,СВЦЭМ!$B$34:$B$777,I$83)+'СЕТ СН'!$H$9+СВЦЭМ!$D$10+'СЕТ СН'!$H$6-'СЕТ СН'!$H$19</f>
        <v>1587.8982262000002</v>
      </c>
      <c r="J111" s="36">
        <f>SUMIFS(СВЦЭМ!$C$34:$C$777,СВЦЭМ!$A$34:$A$777,$A111,СВЦЭМ!$B$34:$B$777,J$83)+'СЕТ СН'!$H$9+СВЦЭМ!$D$10+'СЕТ СН'!$H$6-'СЕТ СН'!$H$19</f>
        <v>1567.8069844500001</v>
      </c>
      <c r="K111" s="36">
        <f>SUMIFS(СВЦЭМ!$C$34:$C$777,СВЦЭМ!$A$34:$A$777,$A111,СВЦЭМ!$B$34:$B$777,K$83)+'СЕТ СН'!$H$9+СВЦЭМ!$D$10+'СЕТ СН'!$H$6-'СЕТ СН'!$H$19</f>
        <v>1561.9377912900002</v>
      </c>
      <c r="L111" s="36">
        <f>SUMIFS(СВЦЭМ!$C$34:$C$777,СВЦЭМ!$A$34:$A$777,$A111,СВЦЭМ!$B$34:$B$777,L$83)+'СЕТ СН'!$H$9+СВЦЭМ!$D$10+'СЕТ СН'!$H$6-'СЕТ СН'!$H$19</f>
        <v>1558.81147407</v>
      </c>
      <c r="M111" s="36">
        <f>SUMIFS(СВЦЭМ!$C$34:$C$777,СВЦЭМ!$A$34:$A$777,$A111,СВЦЭМ!$B$34:$B$777,M$83)+'СЕТ СН'!$H$9+СВЦЭМ!$D$10+'СЕТ СН'!$H$6-'СЕТ СН'!$H$19</f>
        <v>1554.9253715500001</v>
      </c>
      <c r="N111" s="36">
        <f>SUMIFS(СВЦЭМ!$C$34:$C$777,СВЦЭМ!$A$34:$A$777,$A111,СВЦЭМ!$B$34:$B$777,N$83)+'СЕТ СН'!$H$9+СВЦЭМ!$D$10+'СЕТ СН'!$H$6-'СЕТ СН'!$H$19</f>
        <v>1522.9478632600001</v>
      </c>
      <c r="O111" s="36">
        <f>SUMIFS(СВЦЭМ!$C$34:$C$777,СВЦЭМ!$A$34:$A$777,$A111,СВЦЭМ!$B$34:$B$777,O$83)+'СЕТ СН'!$H$9+СВЦЭМ!$D$10+'СЕТ СН'!$H$6-'СЕТ СН'!$H$19</f>
        <v>1488.52534879</v>
      </c>
      <c r="P111" s="36">
        <f>SUMIFS(СВЦЭМ!$C$34:$C$777,СВЦЭМ!$A$34:$A$777,$A111,СВЦЭМ!$B$34:$B$777,P$83)+'СЕТ СН'!$H$9+СВЦЭМ!$D$10+'СЕТ СН'!$H$6-'СЕТ СН'!$H$19</f>
        <v>1424.08349217</v>
      </c>
      <c r="Q111" s="36">
        <f>SUMIFS(СВЦЭМ!$C$34:$C$777,СВЦЭМ!$A$34:$A$777,$A111,СВЦЭМ!$B$34:$B$777,Q$83)+'СЕТ СН'!$H$9+СВЦЭМ!$D$10+'СЕТ СН'!$H$6-'СЕТ СН'!$H$19</f>
        <v>1411.09501426</v>
      </c>
      <c r="R111" s="36">
        <f>SUMIFS(СВЦЭМ!$C$34:$C$777,СВЦЭМ!$A$34:$A$777,$A111,СВЦЭМ!$B$34:$B$777,R$83)+'СЕТ СН'!$H$9+СВЦЭМ!$D$10+'СЕТ СН'!$H$6-'СЕТ СН'!$H$19</f>
        <v>1397.8062560200001</v>
      </c>
      <c r="S111" s="36">
        <f>SUMIFS(СВЦЭМ!$C$34:$C$777,СВЦЭМ!$A$34:$A$777,$A111,СВЦЭМ!$B$34:$B$777,S$83)+'СЕТ СН'!$H$9+СВЦЭМ!$D$10+'СЕТ СН'!$H$6-'СЕТ СН'!$H$19</f>
        <v>1366.2964800300001</v>
      </c>
      <c r="T111" s="36">
        <f>SUMIFS(СВЦЭМ!$C$34:$C$777,СВЦЭМ!$A$34:$A$777,$A111,СВЦЭМ!$B$34:$B$777,T$83)+'СЕТ СН'!$H$9+СВЦЭМ!$D$10+'СЕТ СН'!$H$6-'СЕТ СН'!$H$19</f>
        <v>1334.7877950500001</v>
      </c>
      <c r="U111" s="36">
        <f>SUMIFS(СВЦЭМ!$C$34:$C$777,СВЦЭМ!$A$34:$A$777,$A111,СВЦЭМ!$B$34:$B$777,U$83)+'СЕТ СН'!$H$9+СВЦЭМ!$D$10+'СЕТ СН'!$H$6-'СЕТ СН'!$H$19</f>
        <v>1332.5713831100002</v>
      </c>
      <c r="V111" s="36">
        <f>SUMIFS(СВЦЭМ!$C$34:$C$777,СВЦЭМ!$A$34:$A$777,$A111,СВЦЭМ!$B$34:$B$777,V$83)+'СЕТ СН'!$H$9+СВЦЭМ!$D$10+'СЕТ СН'!$H$6-'СЕТ СН'!$H$19</f>
        <v>1354.05174489</v>
      </c>
      <c r="W111" s="36">
        <f>SUMIFS(СВЦЭМ!$C$34:$C$777,СВЦЭМ!$A$34:$A$777,$A111,СВЦЭМ!$B$34:$B$777,W$83)+'СЕТ СН'!$H$9+СВЦЭМ!$D$10+'СЕТ СН'!$H$6-'СЕТ СН'!$H$19</f>
        <v>1385.5642983600001</v>
      </c>
      <c r="X111" s="36">
        <f>SUMIFS(СВЦЭМ!$C$34:$C$777,СВЦЭМ!$A$34:$A$777,$A111,СВЦЭМ!$B$34:$B$777,X$83)+'СЕТ СН'!$H$9+СВЦЭМ!$D$10+'СЕТ СН'!$H$6-'СЕТ СН'!$H$19</f>
        <v>1415.8746647200001</v>
      </c>
      <c r="Y111" s="36">
        <f>SUMIFS(СВЦЭМ!$C$34:$C$777,СВЦЭМ!$A$34:$A$777,$A111,СВЦЭМ!$B$34:$B$777,Y$83)+'СЕТ СН'!$H$9+СВЦЭМ!$D$10+'СЕТ СН'!$H$6-'СЕТ СН'!$H$19</f>
        <v>1501.0564293899999</v>
      </c>
    </row>
    <row r="112" spans="1:25" ht="15.75" x14ac:dyDescent="0.2">
      <c r="A112" s="35">
        <f t="shared" si="2"/>
        <v>43433</v>
      </c>
      <c r="B112" s="36">
        <f>SUMIFS(СВЦЭМ!$C$34:$C$777,СВЦЭМ!$A$34:$A$777,$A112,СВЦЭМ!$B$34:$B$777,B$83)+'СЕТ СН'!$H$9+СВЦЭМ!$D$10+'СЕТ СН'!$H$6-'СЕТ СН'!$H$19</f>
        <v>1584.9930757500001</v>
      </c>
      <c r="C112" s="36">
        <f>SUMIFS(СВЦЭМ!$C$34:$C$777,СВЦЭМ!$A$34:$A$777,$A112,СВЦЭМ!$B$34:$B$777,C$83)+'СЕТ СН'!$H$9+СВЦЭМ!$D$10+'СЕТ СН'!$H$6-'СЕТ СН'!$H$19</f>
        <v>1684.0060346999999</v>
      </c>
      <c r="D112" s="36">
        <f>SUMIFS(СВЦЭМ!$C$34:$C$777,СВЦЭМ!$A$34:$A$777,$A112,СВЦЭМ!$B$34:$B$777,D$83)+'СЕТ СН'!$H$9+СВЦЭМ!$D$10+'СЕТ СН'!$H$6-'СЕТ СН'!$H$19</f>
        <v>1750.09120011</v>
      </c>
      <c r="E112" s="36">
        <f>SUMIFS(СВЦЭМ!$C$34:$C$777,СВЦЭМ!$A$34:$A$777,$A112,СВЦЭМ!$B$34:$B$777,E$83)+'СЕТ СН'!$H$9+СВЦЭМ!$D$10+'СЕТ СН'!$H$6-'СЕТ СН'!$H$19</f>
        <v>1754.8323747100003</v>
      </c>
      <c r="F112" s="36">
        <f>SUMIFS(СВЦЭМ!$C$34:$C$777,СВЦЭМ!$A$34:$A$777,$A112,СВЦЭМ!$B$34:$B$777,F$83)+'СЕТ СН'!$H$9+СВЦЭМ!$D$10+'СЕТ СН'!$H$6-'СЕТ СН'!$H$19</f>
        <v>1751.0663652500002</v>
      </c>
      <c r="G112" s="36">
        <f>SUMIFS(СВЦЭМ!$C$34:$C$777,СВЦЭМ!$A$34:$A$777,$A112,СВЦЭМ!$B$34:$B$777,G$83)+'СЕТ СН'!$H$9+СВЦЭМ!$D$10+'СЕТ СН'!$H$6-'СЕТ СН'!$H$19</f>
        <v>1725.9132573900001</v>
      </c>
      <c r="H112" s="36">
        <f>SUMIFS(СВЦЭМ!$C$34:$C$777,СВЦЭМ!$A$34:$A$777,$A112,СВЦЭМ!$B$34:$B$777,H$83)+'СЕТ СН'!$H$9+СВЦЭМ!$D$10+'СЕТ СН'!$H$6-'СЕТ СН'!$H$19</f>
        <v>1645.7909217200004</v>
      </c>
      <c r="I112" s="36">
        <f>SUMIFS(СВЦЭМ!$C$34:$C$777,СВЦЭМ!$A$34:$A$777,$A112,СВЦЭМ!$B$34:$B$777,I$83)+'СЕТ СН'!$H$9+СВЦЭМ!$D$10+'СЕТ СН'!$H$6-'СЕТ СН'!$H$19</f>
        <v>1596.7556916800002</v>
      </c>
      <c r="J112" s="36">
        <f>SUMIFS(СВЦЭМ!$C$34:$C$777,СВЦЭМ!$A$34:$A$777,$A112,СВЦЭМ!$B$34:$B$777,J$83)+'СЕТ СН'!$H$9+СВЦЭМ!$D$10+'СЕТ СН'!$H$6-'СЕТ СН'!$H$19</f>
        <v>1545.9175604500001</v>
      </c>
      <c r="K112" s="36">
        <f>SUMIFS(СВЦЭМ!$C$34:$C$777,СВЦЭМ!$A$34:$A$777,$A112,СВЦЭМ!$B$34:$B$777,K$83)+'СЕТ СН'!$H$9+СВЦЭМ!$D$10+'СЕТ СН'!$H$6-'СЕТ СН'!$H$19</f>
        <v>1523.6060508</v>
      </c>
      <c r="L112" s="36">
        <f>SUMIFS(СВЦЭМ!$C$34:$C$777,СВЦЭМ!$A$34:$A$777,$A112,СВЦЭМ!$B$34:$B$777,L$83)+'СЕТ СН'!$H$9+СВЦЭМ!$D$10+'СЕТ СН'!$H$6-'СЕТ СН'!$H$19</f>
        <v>1521.4540724800001</v>
      </c>
      <c r="M112" s="36">
        <f>SUMIFS(СВЦЭМ!$C$34:$C$777,СВЦЭМ!$A$34:$A$777,$A112,СВЦЭМ!$B$34:$B$777,M$83)+'СЕТ СН'!$H$9+СВЦЭМ!$D$10+'СЕТ СН'!$H$6-'СЕТ СН'!$H$19</f>
        <v>1527.32715919</v>
      </c>
      <c r="N112" s="36">
        <f>SUMIFS(СВЦЭМ!$C$34:$C$777,СВЦЭМ!$A$34:$A$777,$A112,СВЦЭМ!$B$34:$B$777,N$83)+'СЕТ СН'!$H$9+СВЦЭМ!$D$10+'СЕТ СН'!$H$6-'СЕТ СН'!$H$19</f>
        <v>1501.48039227</v>
      </c>
      <c r="O112" s="36">
        <f>SUMIFS(СВЦЭМ!$C$34:$C$777,СВЦЭМ!$A$34:$A$777,$A112,СВЦЭМ!$B$34:$B$777,O$83)+'СЕТ СН'!$H$9+СВЦЭМ!$D$10+'СЕТ СН'!$H$6-'СЕТ СН'!$H$19</f>
        <v>1473.2876155000001</v>
      </c>
      <c r="P112" s="36">
        <f>SUMIFS(СВЦЭМ!$C$34:$C$777,СВЦЭМ!$A$34:$A$777,$A112,СВЦЭМ!$B$34:$B$777,P$83)+'СЕТ СН'!$H$9+СВЦЭМ!$D$10+'СЕТ СН'!$H$6-'СЕТ СН'!$H$19</f>
        <v>1422.6808752299999</v>
      </c>
      <c r="Q112" s="36">
        <f>SUMIFS(СВЦЭМ!$C$34:$C$777,СВЦЭМ!$A$34:$A$777,$A112,СВЦЭМ!$B$34:$B$777,Q$83)+'СЕТ СН'!$H$9+СВЦЭМ!$D$10+'СЕТ СН'!$H$6-'СЕТ СН'!$H$19</f>
        <v>1404.2494217099998</v>
      </c>
      <c r="R112" s="36">
        <f>SUMIFS(СВЦЭМ!$C$34:$C$777,СВЦЭМ!$A$34:$A$777,$A112,СВЦЭМ!$B$34:$B$777,R$83)+'СЕТ СН'!$H$9+СВЦЭМ!$D$10+'СЕТ СН'!$H$6-'СЕТ СН'!$H$19</f>
        <v>1398.96932591</v>
      </c>
      <c r="S112" s="36">
        <f>SUMIFS(СВЦЭМ!$C$34:$C$777,СВЦЭМ!$A$34:$A$777,$A112,СВЦЭМ!$B$34:$B$777,S$83)+'СЕТ СН'!$H$9+СВЦЭМ!$D$10+'СЕТ СН'!$H$6-'СЕТ СН'!$H$19</f>
        <v>1360.4323331400001</v>
      </c>
      <c r="T112" s="36">
        <f>SUMIFS(СВЦЭМ!$C$34:$C$777,СВЦЭМ!$A$34:$A$777,$A112,СВЦЭМ!$B$34:$B$777,T$83)+'СЕТ СН'!$H$9+СВЦЭМ!$D$10+'СЕТ СН'!$H$6-'СЕТ СН'!$H$19</f>
        <v>1326.3668907000001</v>
      </c>
      <c r="U112" s="36">
        <f>SUMIFS(СВЦЭМ!$C$34:$C$777,СВЦЭМ!$A$34:$A$777,$A112,СВЦЭМ!$B$34:$B$777,U$83)+'СЕТ СН'!$H$9+СВЦЭМ!$D$10+'СЕТ СН'!$H$6-'СЕТ СН'!$H$19</f>
        <v>1343.1887658199998</v>
      </c>
      <c r="V112" s="36">
        <f>SUMIFS(СВЦЭМ!$C$34:$C$777,СВЦЭМ!$A$34:$A$777,$A112,СВЦЭМ!$B$34:$B$777,V$83)+'СЕТ СН'!$H$9+СВЦЭМ!$D$10+'СЕТ СН'!$H$6-'СЕТ СН'!$H$19</f>
        <v>1359.8049499200001</v>
      </c>
      <c r="W112" s="36">
        <f>SUMIFS(СВЦЭМ!$C$34:$C$777,СВЦЭМ!$A$34:$A$777,$A112,СВЦЭМ!$B$34:$B$777,W$83)+'СЕТ СН'!$H$9+СВЦЭМ!$D$10+'СЕТ СН'!$H$6-'СЕТ СН'!$H$19</f>
        <v>1385.4435880400001</v>
      </c>
      <c r="X112" s="36">
        <f>SUMIFS(СВЦЭМ!$C$34:$C$777,СВЦЭМ!$A$34:$A$777,$A112,СВЦЭМ!$B$34:$B$777,X$83)+'СЕТ СН'!$H$9+СВЦЭМ!$D$10+'СЕТ СН'!$H$6-'СЕТ СН'!$H$19</f>
        <v>1419.2865912100001</v>
      </c>
      <c r="Y112" s="36">
        <f>SUMIFS(СВЦЭМ!$C$34:$C$777,СВЦЭМ!$A$34:$A$777,$A112,СВЦЭМ!$B$34:$B$777,Y$83)+'СЕТ СН'!$H$9+СВЦЭМ!$D$10+'СЕТ СН'!$H$6-'СЕТ СН'!$H$19</f>
        <v>1497.9060325100002</v>
      </c>
    </row>
    <row r="113" spans="1:27" ht="15.75" x14ac:dyDescent="0.2">
      <c r="A113" s="35">
        <f t="shared" si="2"/>
        <v>43434</v>
      </c>
      <c r="B113" s="36">
        <f>SUMIFS(СВЦЭМ!$C$34:$C$777,СВЦЭМ!$A$34:$A$777,$A113,СВЦЭМ!$B$34:$B$777,B$83)+'СЕТ СН'!$H$9+СВЦЭМ!$D$10+'СЕТ СН'!$H$6-'СЕТ СН'!$H$19</f>
        <v>1563.7725552200002</v>
      </c>
      <c r="C113" s="36">
        <f>SUMIFS(СВЦЭМ!$C$34:$C$777,СВЦЭМ!$A$34:$A$777,$A113,СВЦЭМ!$B$34:$B$777,C$83)+'СЕТ СН'!$H$9+СВЦЭМ!$D$10+'СЕТ СН'!$H$6-'СЕТ СН'!$H$19</f>
        <v>1639.5460815599999</v>
      </c>
      <c r="D113" s="36">
        <f>SUMIFS(СВЦЭМ!$C$34:$C$777,СВЦЭМ!$A$34:$A$777,$A113,СВЦЭМ!$B$34:$B$777,D$83)+'СЕТ СН'!$H$9+СВЦЭМ!$D$10+'СЕТ СН'!$H$6-'СЕТ СН'!$H$19</f>
        <v>1679.6738644400002</v>
      </c>
      <c r="E113" s="36">
        <f>SUMIFS(СВЦЭМ!$C$34:$C$777,СВЦЭМ!$A$34:$A$777,$A113,СВЦЭМ!$B$34:$B$777,E$83)+'СЕТ СН'!$H$9+СВЦЭМ!$D$10+'СЕТ СН'!$H$6-'СЕТ СН'!$H$19</f>
        <v>1758.7531156000005</v>
      </c>
      <c r="F113" s="36">
        <f>SUMIFS(СВЦЭМ!$C$34:$C$777,СВЦЭМ!$A$34:$A$777,$A113,СВЦЭМ!$B$34:$B$777,F$83)+'СЕТ СН'!$H$9+СВЦЭМ!$D$10+'СЕТ СН'!$H$6-'СЕТ СН'!$H$19</f>
        <v>1723.2242787800001</v>
      </c>
      <c r="G113" s="36">
        <f>SUMIFS(СВЦЭМ!$C$34:$C$777,СВЦЭМ!$A$34:$A$777,$A113,СВЦЭМ!$B$34:$B$777,G$83)+'СЕТ СН'!$H$9+СВЦЭМ!$D$10+'СЕТ СН'!$H$6-'СЕТ СН'!$H$19</f>
        <v>1668.9703041700004</v>
      </c>
      <c r="H113" s="36">
        <f>SUMIFS(СВЦЭМ!$C$34:$C$777,СВЦЭМ!$A$34:$A$777,$A113,СВЦЭМ!$B$34:$B$777,H$83)+'СЕТ СН'!$H$9+СВЦЭМ!$D$10+'СЕТ СН'!$H$6-'СЕТ СН'!$H$19</f>
        <v>1637.4280626200002</v>
      </c>
      <c r="I113" s="36">
        <f>SUMIFS(СВЦЭМ!$C$34:$C$777,СВЦЭМ!$A$34:$A$777,$A113,СВЦЭМ!$B$34:$B$777,I$83)+'СЕТ СН'!$H$9+СВЦЭМ!$D$10+'СЕТ СН'!$H$6-'СЕТ СН'!$H$19</f>
        <v>1595.1602397200002</v>
      </c>
      <c r="J113" s="36">
        <f>SUMIFS(СВЦЭМ!$C$34:$C$777,СВЦЭМ!$A$34:$A$777,$A113,СВЦЭМ!$B$34:$B$777,J$83)+'СЕТ СН'!$H$9+СВЦЭМ!$D$10+'СЕТ СН'!$H$6-'СЕТ СН'!$H$19</f>
        <v>1557.9396448500001</v>
      </c>
      <c r="K113" s="36">
        <f>SUMIFS(СВЦЭМ!$C$34:$C$777,СВЦЭМ!$A$34:$A$777,$A113,СВЦЭМ!$B$34:$B$777,K$83)+'СЕТ СН'!$H$9+СВЦЭМ!$D$10+'СЕТ СН'!$H$6-'СЕТ СН'!$H$19</f>
        <v>1547.7221604000001</v>
      </c>
      <c r="L113" s="36">
        <f>SUMIFS(СВЦЭМ!$C$34:$C$777,СВЦЭМ!$A$34:$A$777,$A113,СВЦЭМ!$B$34:$B$777,L$83)+'СЕТ СН'!$H$9+СВЦЭМ!$D$10+'СЕТ СН'!$H$6-'СЕТ СН'!$H$19</f>
        <v>1552.8479031100001</v>
      </c>
      <c r="M113" s="36">
        <f>SUMIFS(СВЦЭМ!$C$34:$C$777,СВЦЭМ!$A$34:$A$777,$A113,СВЦЭМ!$B$34:$B$777,M$83)+'СЕТ СН'!$H$9+СВЦЭМ!$D$10+'СЕТ СН'!$H$6-'СЕТ СН'!$H$19</f>
        <v>1568.6206715600001</v>
      </c>
      <c r="N113" s="36">
        <f>SUMIFS(СВЦЭМ!$C$34:$C$777,СВЦЭМ!$A$34:$A$777,$A113,СВЦЭМ!$B$34:$B$777,N$83)+'СЕТ СН'!$H$9+СВЦЭМ!$D$10+'СЕТ СН'!$H$6-'СЕТ СН'!$H$19</f>
        <v>1527.9922999</v>
      </c>
      <c r="O113" s="36">
        <f>SUMIFS(СВЦЭМ!$C$34:$C$777,СВЦЭМ!$A$34:$A$777,$A113,СВЦЭМ!$B$34:$B$777,O$83)+'СЕТ СН'!$H$9+СВЦЭМ!$D$10+'СЕТ СН'!$H$6-'СЕТ СН'!$H$19</f>
        <v>1501.3492303400001</v>
      </c>
      <c r="P113" s="36">
        <f>SUMIFS(СВЦЭМ!$C$34:$C$777,СВЦЭМ!$A$34:$A$777,$A113,СВЦЭМ!$B$34:$B$777,P$83)+'СЕТ СН'!$H$9+СВЦЭМ!$D$10+'СЕТ СН'!$H$6-'СЕТ СН'!$H$19</f>
        <v>1443.3225601300001</v>
      </c>
      <c r="Q113" s="36">
        <f>SUMIFS(СВЦЭМ!$C$34:$C$777,СВЦЭМ!$A$34:$A$777,$A113,СВЦЭМ!$B$34:$B$777,Q$83)+'СЕТ СН'!$H$9+СВЦЭМ!$D$10+'СЕТ СН'!$H$6-'СЕТ СН'!$H$19</f>
        <v>1428.7245624300001</v>
      </c>
      <c r="R113" s="36">
        <f>SUMIFS(СВЦЭМ!$C$34:$C$777,СВЦЭМ!$A$34:$A$777,$A113,СВЦЭМ!$B$34:$B$777,R$83)+'СЕТ СН'!$H$9+СВЦЭМ!$D$10+'СЕТ СН'!$H$6-'СЕТ СН'!$H$19</f>
        <v>1426.6746384100002</v>
      </c>
      <c r="S113" s="36">
        <f>SUMIFS(СВЦЭМ!$C$34:$C$777,СВЦЭМ!$A$34:$A$777,$A113,СВЦЭМ!$B$34:$B$777,S$83)+'СЕТ СН'!$H$9+СВЦЭМ!$D$10+'СЕТ СН'!$H$6-'СЕТ СН'!$H$19</f>
        <v>1410.22068008</v>
      </c>
      <c r="T113" s="36">
        <f>SUMIFS(СВЦЭМ!$C$34:$C$777,СВЦЭМ!$A$34:$A$777,$A113,СВЦЭМ!$B$34:$B$777,T$83)+'СЕТ СН'!$H$9+СВЦЭМ!$D$10+'СЕТ СН'!$H$6-'СЕТ СН'!$H$19</f>
        <v>1339.8447093999998</v>
      </c>
      <c r="U113" s="36">
        <f>SUMIFS(СВЦЭМ!$C$34:$C$777,СВЦЭМ!$A$34:$A$777,$A113,СВЦЭМ!$B$34:$B$777,U$83)+'СЕТ СН'!$H$9+СВЦЭМ!$D$10+'СЕТ СН'!$H$6-'СЕТ СН'!$H$19</f>
        <v>1360.8902244999999</v>
      </c>
      <c r="V113" s="36">
        <f>SUMIFS(СВЦЭМ!$C$34:$C$777,СВЦЭМ!$A$34:$A$777,$A113,СВЦЭМ!$B$34:$B$777,V$83)+'СЕТ СН'!$H$9+СВЦЭМ!$D$10+'СЕТ СН'!$H$6-'СЕТ СН'!$H$19</f>
        <v>1370.2742082599998</v>
      </c>
      <c r="W113" s="36">
        <f>SUMIFS(СВЦЭМ!$C$34:$C$777,СВЦЭМ!$A$34:$A$777,$A113,СВЦЭМ!$B$34:$B$777,W$83)+'СЕТ СН'!$H$9+СВЦЭМ!$D$10+'СЕТ СН'!$H$6-'СЕТ СН'!$H$19</f>
        <v>1359.5964101199997</v>
      </c>
      <c r="X113" s="36">
        <f>SUMIFS(СВЦЭМ!$C$34:$C$777,СВЦЭМ!$A$34:$A$777,$A113,СВЦЭМ!$B$34:$B$777,X$83)+'СЕТ СН'!$H$9+СВЦЭМ!$D$10+'СЕТ СН'!$H$6-'СЕТ СН'!$H$19</f>
        <v>1368.4621151000001</v>
      </c>
      <c r="Y113" s="36">
        <f>SUMIFS(СВЦЭМ!$C$34:$C$777,СВЦЭМ!$A$34:$A$777,$A113,СВЦЭМ!$B$34:$B$777,Y$83)+'СЕТ СН'!$H$9+СВЦЭМ!$D$10+'СЕТ СН'!$H$6-'СЕТ СН'!$H$19</f>
        <v>1449.57809221</v>
      </c>
      <c r="AA113" s="37"/>
    </row>
    <row r="114" spans="1:27" ht="15.75" hidden="1" x14ac:dyDescent="0.2">
      <c r="A114" s="35">
        <f t="shared" si="2"/>
        <v>43435</v>
      </c>
      <c r="B114" s="36">
        <f>SUMIFS(СВЦЭМ!$C$34:$C$777,СВЦЭМ!$A$34:$A$777,$A114,СВЦЭМ!$B$34:$B$777,B$83)+'СЕТ СН'!$H$9+СВЦЭМ!$D$10+'СЕТ СН'!$H$6-'СЕТ СН'!$H$19</f>
        <v>530.14960392000012</v>
      </c>
      <c r="C114" s="36">
        <f>SUMIFS(СВЦЭМ!$C$34:$C$777,СВЦЭМ!$A$34:$A$777,$A114,СВЦЭМ!$B$34:$B$777,C$83)+'СЕТ СН'!$H$9+СВЦЭМ!$D$10+'СЕТ СН'!$H$6-'СЕТ СН'!$H$19</f>
        <v>530.14960392000012</v>
      </c>
      <c r="D114" s="36">
        <f>SUMIFS(СВЦЭМ!$C$34:$C$777,СВЦЭМ!$A$34:$A$777,$A114,СВЦЭМ!$B$34:$B$777,D$83)+'СЕТ СН'!$H$9+СВЦЭМ!$D$10+'СЕТ СН'!$H$6-'СЕТ СН'!$H$19</f>
        <v>530.14960392000012</v>
      </c>
      <c r="E114" s="36">
        <f>SUMIFS(СВЦЭМ!$C$34:$C$777,СВЦЭМ!$A$34:$A$777,$A114,СВЦЭМ!$B$34:$B$777,E$83)+'СЕТ СН'!$H$9+СВЦЭМ!$D$10+'СЕТ СН'!$H$6-'СЕТ СН'!$H$19</f>
        <v>530.14960392000012</v>
      </c>
      <c r="F114" s="36">
        <f>SUMIFS(СВЦЭМ!$C$34:$C$777,СВЦЭМ!$A$34:$A$777,$A114,СВЦЭМ!$B$34:$B$777,F$83)+'СЕТ СН'!$H$9+СВЦЭМ!$D$10+'СЕТ СН'!$H$6-'СЕТ СН'!$H$19</f>
        <v>530.14960392000012</v>
      </c>
      <c r="G114" s="36">
        <f>SUMIFS(СВЦЭМ!$C$34:$C$777,СВЦЭМ!$A$34:$A$777,$A114,СВЦЭМ!$B$34:$B$777,G$83)+'СЕТ СН'!$H$9+СВЦЭМ!$D$10+'СЕТ СН'!$H$6-'СЕТ СН'!$H$19</f>
        <v>530.14960392000012</v>
      </c>
      <c r="H114" s="36">
        <f>SUMIFS(СВЦЭМ!$C$34:$C$777,СВЦЭМ!$A$34:$A$777,$A114,СВЦЭМ!$B$34:$B$777,H$83)+'СЕТ СН'!$H$9+СВЦЭМ!$D$10+'СЕТ СН'!$H$6-'СЕТ СН'!$H$19</f>
        <v>530.14960392000012</v>
      </c>
      <c r="I114" s="36">
        <f>SUMIFS(СВЦЭМ!$C$34:$C$777,СВЦЭМ!$A$34:$A$777,$A114,СВЦЭМ!$B$34:$B$777,I$83)+'СЕТ СН'!$H$9+СВЦЭМ!$D$10+'СЕТ СН'!$H$6-'СЕТ СН'!$H$19</f>
        <v>530.14960392000012</v>
      </c>
      <c r="J114" s="36">
        <f>SUMIFS(СВЦЭМ!$C$34:$C$777,СВЦЭМ!$A$34:$A$777,$A114,СВЦЭМ!$B$34:$B$777,J$83)+'СЕТ СН'!$H$9+СВЦЭМ!$D$10+'СЕТ СН'!$H$6-'СЕТ СН'!$H$19</f>
        <v>530.14960392000012</v>
      </c>
      <c r="K114" s="36">
        <f>SUMIFS(СВЦЭМ!$C$34:$C$777,СВЦЭМ!$A$34:$A$777,$A114,СВЦЭМ!$B$34:$B$777,K$83)+'СЕТ СН'!$H$9+СВЦЭМ!$D$10+'СЕТ СН'!$H$6-'СЕТ СН'!$H$19</f>
        <v>530.14960392000012</v>
      </c>
      <c r="L114" s="36">
        <f>SUMIFS(СВЦЭМ!$C$34:$C$777,СВЦЭМ!$A$34:$A$777,$A114,СВЦЭМ!$B$34:$B$777,L$83)+'СЕТ СН'!$H$9+СВЦЭМ!$D$10+'СЕТ СН'!$H$6-'СЕТ СН'!$H$19</f>
        <v>530.14960392000012</v>
      </c>
      <c r="M114" s="36">
        <f>SUMIFS(СВЦЭМ!$C$34:$C$777,СВЦЭМ!$A$34:$A$777,$A114,СВЦЭМ!$B$34:$B$777,M$83)+'СЕТ СН'!$H$9+СВЦЭМ!$D$10+'СЕТ СН'!$H$6-'СЕТ СН'!$H$19</f>
        <v>530.14960392000012</v>
      </c>
      <c r="N114" s="36">
        <f>SUMIFS(СВЦЭМ!$C$34:$C$777,СВЦЭМ!$A$34:$A$777,$A114,СВЦЭМ!$B$34:$B$777,N$83)+'СЕТ СН'!$H$9+СВЦЭМ!$D$10+'СЕТ СН'!$H$6-'СЕТ СН'!$H$19</f>
        <v>530.14960392000012</v>
      </c>
      <c r="O114" s="36">
        <f>SUMIFS(СВЦЭМ!$C$34:$C$777,СВЦЭМ!$A$34:$A$777,$A114,СВЦЭМ!$B$34:$B$777,O$83)+'СЕТ СН'!$H$9+СВЦЭМ!$D$10+'СЕТ СН'!$H$6-'СЕТ СН'!$H$19</f>
        <v>530.14960392000012</v>
      </c>
      <c r="P114" s="36">
        <f>SUMIFS(СВЦЭМ!$C$34:$C$777,СВЦЭМ!$A$34:$A$777,$A114,СВЦЭМ!$B$34:$B$777,P$83)+'СЕТ СН'!$H$9+СВЦЭМ!$D$10+'СЕТ СН'!$H$6-'СЕТ СН'!$H$19</f>
        <v>530.14960392000012</v>
      </c>
      <c r="Q114" s="36">
        <f>SUMIFS(СВЦЭМ!$C$34:$C$777,СВЦЭМ!$A$34:$A$777,$A114,СВЦЭМ!$B$34:$B$777,Q$83)+'СЕТ СН'!$H$9+СВЦЭМ!$D$10+'СЕТ СН'!$H$6-'СЕТ СН'!$H$19</f>
        <v>530.14960392000012</v>
      </c>
      <c r="R114" s="36">
        <f>SUMIFS(СВЦЭМ!$C$34:$C$777,СВЦЭМ!$A$34:$A$777,$A114,СВЦЭМ!$B$34:$B$777,R$83)+'СЕТ СН'!$H$9+СВЦЭМ!$D$10+'СЕТ СН'!$H$6-'СЕТ СН'!$H$19</f>
        <v>530.14960392000012</v>
      </c>
      <c r="S114" s="36">
        <f>SUMIFS(СВЦЭМ!$C$34:$C$777,СВЦЭМ!$A$34:$A$777,$A114,СВЦЭМ!$B$34:$B$777,S$83)+'СЕТ СН'!$H$9+СВЦЭМ!$D$10+'СЕТ СН'!$H$6-'СЕТ СН'!$H$19</f>
        <v>530.14960392000012</v>
      </c>
      <c r="T114" s="36">
        <f>SUMIFS(СВЦЭМ!$C$34:$C$777,СВЦЭМ!$A$34:$A$777,$A114,СВЦЭМ!$B$34:$B$777,T$83)+'СЕТ СН'!$H$9+СВЦЭМ!$D$10+'СЕТ СН'!$H$6-'СЕТ СН'!$H$19</f>
        <v>530.14960392000012</v>
      </c>
      <c r="U114" s="36">
        <f>SUMIFS(СВЦЭМ!$C$34:$C$777,СВЦЭМ!$A$34:$A$777,$A114,СВЦЭМ!$B$34:$B$777,U$83)+'СЕТ СН'!$H$9+СВЦЭМ!$D$10+'СЕТ СН'!$H$6-'СЕТ СН'!$H$19</f>
        <v>530.14960392000012</v>
      </c>
      <c r="V114" s="36">
        <f>SUMIFS(СВЦЭМ!$C$34:$C$777,СВЦЭМ!$A$34:$A$777,$A114,СВЦЭМ!$B$34:$B$777,V$83)+'СЕТ СН'!$H$9+СВЦЭМ!$D$10+'СЕТ СН'!$H$6-'СЕТ СН'!$H$19</f>
        <v>530.14960392000012</v>
      </c>
      <c r="W114" s="36">
        <f>SUMIFS(СВЦЭМ!$C$34:$C$777,СВЦЭМ!$A$34:$A$777,$A114,СВЦЭМ!$B$34:$B$777,W$83)+'СЕТ СН'!$H$9+СВЦЭМ!$D$10+'СЕТ СН'!$H$6-'СЕТ СН'!$H$19</f>
        <v>530.14960392000012</v>
      </c>
      <c r="X114" s="36">
        <f>SUMIFS(СВЦЭМ!$C$34:$C$777,СВЦЭМ!$A$34:$A$777,$A114,СВЦЭМ!$B$34:$B$777,X$83)+'СЕТ СН'!$H$9+СВЦЭМ!$D$10+'СЕТ СН'!$H$6-'СЕТ СН'!$H$19</f>
        <v>530.14960392000012</v>
      </c>
      <c r="Y114" s="36">
        <f>SUMIFS(СВЦЭМ!$C$34:$C$777,СВЦЭМ!$A$34:$A$777,$A114,СВЦЭМ!$B$34:$B$777,Y$83)+'СЕТ СН'!$H$9+СВЦЭМ!$D$10+'СЕТ СН'!$H$6-'СЕТ СН'!$H$19</f>
        <v>530.14960392000012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01.11.2018</v>
      </c>
      <c r="B120" s="36">
        <f>SUMIFS(СВЦЭМ!$C$34:$C$777,СВЦЭМ!$A$34:$A$777,$A120,СВЦЭМ!$B$34:$B$777,B$119)+'СЕТ СН'!$I$9+СВЦЭМ!$D$10+'СЕТ СН'!$I$6-'СЕТ СН'!$I$19</f>
        <v>2185.1920735900003</v>
      </c>
      <c r="C120" s="36">
        <f>SUMIFS(СВЦЭМ!$C$34:$C$777,СВЦЭМ!$A$34:$A$777,$A120,СВЦЭМ!$B$34:$B$777,C$119)+'СЕТ СН'!$I$9+СВЦЭМ!$D$10+'СЕТ СН'!$I$6-'СЕТ СН'!$I$19</f>
        <v>2286.0725810200001</v>
      </c>
      <c r="D120" s="36">
        <f>SUMIFS(СВЦЭМ!$C$34:$C$777,СВЦЭМ!$A$34:$A$777,$A120,СВЦЭМ!$B$34:$B$777,D$119)+'СЕТ СН'!$I$9+СВЦЭМ!$D$10+'СЕТ СН'!$I$6-'СЕТ СН'!$I$19</f>
        <v>2364.2196131999999</v>
      </c>
      <c r="E120" s="36">
        <f>SUMIFS(СВЦЭМ!$C$34:$C$777,СВЦЭМ!$A$34:$A$777,$A120,СВЦЭМ!$B$34:$B$777,E$119)+'СЕТ СН'!$I$9+СВЦЭМ!$D$10+'СЕТ СН'!$I$6-'СЕТ СН'!$I$19</f>
        <v>2367.0351286900004</v>
      </c>
      <c r="F120" s="36">
        <f>SUMIFS(СВЦЭМ!$C$34:$C$777,СВЦЭМ!$A$34:$A$777,$A120,СВЦЭМ!$B$34:$B$777,F$119)+'СЕТ СН'!$I$9+СВЦЭМ!$D$10+'СЕТ СН'!$I$6-'СЕТ СН'!$I$19</f>
        <v>2350.1128626500004</v>
      </c>
      <c r="G120" s="36">
        <f>SUMIFS(СВЦЭМ!$C$34:$C$777,СВЦЭМ!$A$34:$A$777,$A120,СВЦЭМ!$B$34:$B$777,G$119)+'СЕТ СН'!$I$9+СВЦЭМ!$D$10+'СЕТ СН'!$I$6-'СЕТ СН'!$I$19</f>
        <v>2329.3812183800001</v>
      </c>
      <c r="H120" s="36">
        <f>SUMIFS(СВЦЭМ!$C$34:$C$777,СВЦЭМ!$A$34:$A$777,$A120,СВЦЭМ!$B$34:$B$777,H$119)+'СЕТ СН'!$I$9+СВЦЭМ!$D$10+'СЕТ СН'!$I$6-'СЕТ СН'!$I$19</f>
        <v>2283.8422111600003</v>
      </c>
      <c r="I120" s="36">
        <f>SUMIFS(СВЦЭМ!$C$34:$C$777,СВЦЭМ!$A$34:$A$777,$A120,СВЦЭМ!$B$34:$B$777,I$119)+'СЕТ СН'!$I$9+СВЦЭМ!$D$10+'СЕТ СН'!$I$6-'СЕТ СН'!$I$19</f>
        <v>2232.9140534200001</v>
      </c>
      <c r="J120" s="36">
        <f>SUMIFS(СВЦЭМ!$C$34:$C$777,СВЦЭМ!$A$34:$A$777,$A120,СВЦЭМ!$B$34:$B$777,J$119)+'СЕТ СН'!$I$9+СВЦЭМ!$D$10+'СЕТ СН'!$I$6-'СЕТ СН'!$I$19</f>
        <v>2219.8681563099999</v>
      </c>
      <c r="K120" s="36">
        <f>SUMIFS(СВЦЭМ!$C$34:$C$777,СВЦЭМ!$A$34:$A$777,$A120,СВЦЭМ!$B$34:$B$777,K$119)+'СЕТ СН'!$I$9+СВЦЭМ!$D$10+'СЕТ СН'!$I$6-'СЕТ СН'!$I$19</f>
        <v>2206.8411779400003</v>
      </c>
      <c r="L120" s="36">
        <f>SUMIFS(СВЦЭМ!$C$34:$C$777,СВЦЭМ!$A$34:$A$777,$A120,СВЦЭМ!$B$34:$B$777,L$119)+'СЕТ СН'!$I$9+СВЦЭМ!$D$10+'СЕТ СН'!$I$6-'СЕТ СН'!$I$19</f>
        <v>2203.42523643</v>
      </c>
      <c r="M120" s="36">
        <f>SUMIFS(СВЦЭМ!$C$34:$C$777,СВЦЭМ!$A$34:$A$777,$A120,СВЦЭМ!$B$34:$B$777,M$119)+'СЕТ СН'!$I$9+СВЦЭМ!$D$10+'СЕТ СН'!$I$6-'СЕТ СН'!$I$19</f>
        <v>2209.5267221000004</v>
      </c>
      <c r="N120" s="36">
        <f>SUMIFS(СВЦЭМ!$C$34:$C$777,СВЦЭМ!$A$34:$A$777,$A120,СВЦЭМ!$B$34:$B$777,N$119)+'СЕТ СН'!$I$9+СВЦЭМ!$D$10+'СЕТ СН'!$I$6-'СЕТ СН'!$I$19</f>
        <v>2191.05233907</v>
      </c>
      <c r="O120" s="36">
        <f>SUMIFS(СВЦЭМ!$C$34:$C$777,СВЦЭМ!$A$34:$A$777,$A120,СВЦЭМ!$B$34:$B$777,O$119)+'СЕТ СН'!$I$9+СВЦЭМ!$D$10+'СЕТ СН'!$I$6-'СЕТ СН'!$I$19</f>
        <v>2122.57353109</v>
      </c>
      <c r="P120" s="36">
        <f>SUMIFS(СВЦЭМ!$C$34:$C$777,СВЦЭМ!$A$34:$A$777,$A120,СВЦЭМ!$B$34:$B$777,P$119)+'СЕТ СН'!$I$9+СВЦЭМ!$D$10+'СЕТ СН'!$I$6-'СЕТ СН'!$I$19</f>
        <v>2059.05572785</v>
      </c>
      <c r="Q120" s="36">
        <f>SUMIFS(СВЦЭМ!$C$34:$C$777,СВЦЭМ!$A$34:$A$777,$A120,СВЦЭМ!$B$34:$B$777,Q$119)+'СЕТ СН'!$I$9+СВЦЭМ!$D$10+'СЕТ СН'!$I$6-'СЕТ СН'!$I$19</f>
        <v>2051.4373485000001</v>
      </c>
      <c r="R120" s="36">
        <f>SUMIFS(СВЦЭМ!$C$34:$C$777,СВЦЭМ!$A$34:$A$777,$A120,СВЦЭМ!$B$34:$B$777,R$119)+'СЕТ СН'!$I$9+СВЦЭМ!$D$10+'СЕТ СН'!$I$6-'СЕТ СН'!$I$19</f>
        <v>2049.3292341299998</v>
      </c>
      <c r="S120" s="36">
        <f>SUMIFS(СВЦЭМ!$C$34:$C$777,СВЦЭМ!$A$34:$A$777,$A120,СВЦЭМ!$B$34:$B$777,S$119)+'СЕТ СН'!$I$9+СВЦЭМ!$D$10+'СЕТ СН'!$I$6-'СЕТ СН'!$I$19</f>
        <v>2025.7362959399998</v>
      </c>
      <c r="T120" s="36">
        <f>SUMIFS(СВЦЭМ!$C$34:$C$777,СВЦЭМ!$A$34:$A$777,$A120,СВЦЭМ!$B$34:$B$777,T$119)+'СЕТ СН'!$I$9+СВЦЭМ!$D$10+'СЕТ СН'!$I$6-'СЕТ СН'!$I$19</f>
        <v>1981.8978028299998</v>
      </c>
      <c r="U120" s="36">
        <f>SUMIFS(СВЦЭМ!$C$34:$C$777,СВЦЭМ!$A$34:$A$777,$A120,СВЦЭМ!$B$34:$B$777,U$119)+'СЕТ СН'!$I$9+СВЦЭМ!$D$10+'СЕТ СН'!$I$6-'СЕТ СН'!$I$19</f>
        <v>1981.7371719799999</v>
      </c>
      <c r="V120" s="36">
        <f>SUMIFS(СВЦЭМ!$C$34:$C$777,СВЦЭМ!$A$34:$A$777,$A120,СВЦЭМ!$B$34:$B$777,V$119)+'СЕТ СН'!$I$9+СВЦЭМ!$D$10+'СЕТ СН'!$I$6-'СЕТ СН'!$I$19</f>
        <v>1994.7391025399997</v>
      </c>
      <c r="W120" s="36">
        <f>SUMIFS(СВЦЭМ!$C$34:$C$777,СВЦЭМ!$A$34:$A$777,$A120,СВЦЭМ!$B$34:$B$777,W$119)+'СЕТ СН'!$I$9+СВЦЭМ!$D$10+'СЕТ СН'!$I$6-'СЕТ СН'!$I$19</f>
        <v>2027.81508811</v>
      </c>
      <c r="X120" s="36">
        <f>SUMIFS(СВЦЭМ!$C$34:$C$777,СВЦЭМ!$A$34:$A$777,$A120,СВЦЭМ!$B$34:$B$777,X$119)+'СЕТ СН'!$I$9+СВЦЭМ!$D$10+'СЕТ СН'!$I$6-'СЕТ СН'!$I$19</f>
        <v>2056.3919483999998</v>
      </c>
      <c r="Y120" s="36">
        <f>SUMIFS(СВЦЭМ!$C$34:$C$777,СВЦЭМ!$A$34:$A$777,$A120,СВЦЭМ!$B$34:$B$777,Y$119)+'СЕТ СН'!$I$9+СВЦЭМ!$D$10+'СЕТ СН'!$I$6-'СЕТ СН'!$I$19</f>
        <v>2161.4498504100002</v>
      </c>
    </row>
    <row r="121" spans="1:27" ht="15.75" x14ac:dyDescent="0.2">
      <c r="A121" s="35">
        <f>A120+1</f>
        <v>43406</v>
      </c>
      <c r="B121" s="36">
        <f>SUMIFS(СВЦЭМ!$C$34:$C$777,СВЦЭМ!$A$34:$A$777,$A121,СВЦЭМ!$B$34:$B$777,B$119)+'СЕТ СН'!$I$9+СВЦЭМ!$D$10+'СЕТ СН'!$I$6-'СЕТ СН'!$I$19</f>
        <v>2181.1553656999999</v>
      </c>
      <c r="C121" s="36">
        <f>SUMIFS(СВЦЭМ!$C$34:$C$777,СВЦЭМ!$A$34:$A$777,$A121,СВЦЭМ!$B$34:$B$777,C$119)+'СЕТ СН'!$I$9+СВЦЭМ!$D$10+'СЕТ СН'!$I$6-'СЕТ СН'!$I$19</f>
        <v>2285.14416102</v>
      </c>
      <c r="D121" s="36">
        <f>SUMIFS(СВЦЭМ!$C$34:$C$777,СВЦЭМ!$A$34:$A$777,$A121,СВЦЭМ!$B$34:$B$777,D$119)+'СЕТ СН'!$I$9+СВЦЭМ!$D$10+'СЕТ СН'!$I$6-'СЕТ СН'!$I$19</f>
        <v>2339.4382117499999</v>
      </c>
      <c r="E121" s="36">
        <f>SUMIFS(СВЦЭМ!$C$34:$C$777,СВЦЭМ!$A$34:$A$777,$A121,СВЦЭМ!$B$34:$B$777,E$119)+'СЕТ СН'!$I$9+СВЦЭМ!$D$10+'СЕТ СН'!$I$6-'СЕТ СН'!$I$19</f>
        <v>2338.76870293</v>
      </c>
      <c r="F121" s="36">
        <f>SUMIFS(СВЦЭМ!$C$34:$C$777,СВЦЭМ!$A$34:$A$777,$A121,СВЦЭМ!$B$34:$B$777,F$119)+'СЕТ СН'!$I$9+СВЦЭМ!$D$10+'СЕТ СН'!$I$6-'СЕТ СН'!$I$19</f>
        <v>2335.6013628700002</v>
      </c>
      <c r="G121" s="36">
        <f>SUMIFS(СВЦЭМ!$C$34:$C$777,СВЦЭМ!$A$34:$A$777,$A121,СВЦЭМ!$B$34:$B$777,G$119)+'СЕТ СН'!$I$9+СВЦЭМ!$D$10+'СЕТ СН'!$I$6-'СЕТ СН'!$I$19</f>
        <v>2260.2254771799999</v>
      </c>
      <c r="H121" s="36">
        <f>SUMIFS(СВЦЭМ!$C$34:$C$777,СВЦЭМ!$A$34:$A$777,$A121,СВЦЭМ!$B$34:$B$777,H$119)+'СЕТ СН'!$I$9+СВЦЭМ!$D$10+'СЕТ СН'!$I$6-'СЕТ СН'!$I$19</f>
        <v>2230.2354924600004</v>
      </c>
      <c r="I121" s="36">
        <f>SUMIFS(СВЦЭМ!$C$34:$C$777,СВЦЭМ!$A$34:$A$777,$A121,СВЦЭМ!$B$34:$B$777,I$119)+'СЕТ СН'!$I$9+СВЦЭМ!$D$10+'СЕТ СН'!$I$6-'СЕТ СН'!$I$19</f>
        <v>2223.5330699300002</v>
      </c>
      <c r="J121" s="36">
        <f>SUMIFS(СВЦЭМ!$C$34:$C$777,СВЦЭМ!$A$34:$A$777,$A121,СВЦЭМ!$B$34:$B$777,J$119)+'СЕТ СН'!$I$9+СВЦЭМ!$D$10+'СЕТ СН'!$I$6-'СЕТ СН'!$I$19</f>
        <v>2189.24315437</v>
      </c>
      <c r="K121" s="36">
        <f>SUMIFS(СВЦЭМ!$C$34:$C$777,СВЦЭМ!$A$34:$A$777,$A121,СВЦЭМ!$B$34:$B$777,K$119)+'СЕТ СН'!$I$9+СВЦЭМ!$D$10+'СЕТ СН'!$I$6-'СЕТ СН'!$I$19</f>
        <v>2179.4993540300002</v>
      </c>
      <c r="L121" s="36">
        <f>SUMIFS(СВЦЭМ!$C$34:$C$777,СВЦЭМ!$A$34:$A$777,$A121,СВЦЭМ!$B$34:$B$777,L$119)+'СЕТ СН'!$I$9+СВЦЭМ!$D$10+'СЕТ СН'!$I$6-'СЕТ СН'!$I$19</f>
        <v>2179.1531050900003</v>
      </c>
      <c r="M121" s="36">
        <f>SUMIFS(СВЦЭМ!$C$34:$C$777,СВЦЭМ!$A$34:$A$777,$A121,СВЦЭМ!$B$34:$B$777,M$119)+'СЕТ СН'!$I$9+СВЦЭМ!$D$10+'СЕТ СН'!$I$6-'СЕТ СН'!$I$19</f>
        <v>2181.09742035</v>
      </c>
      <c r="N121" s="36">
        <f>SUMIFS(СВЦЭМ!$C$34:$C$777,СВЦЭМ!$A$34:$A$777,$A121,СВЦЭМ!$B$34:$B$777,N$119)+'СЕТ СН'!$I$9+СВЦЭМ!$D$10+'СЕТ СН'!$I$6-'СЕТ СН'!$I$19</f>
        <v>2146.1275814099999</v>
      </c>
      <c r="O121" s="36">
        <f>SUMIFS(СВЦЭМ!$C$34:$C$777,СВЦЭМ!$A$34:$A$777,$A121,СВЦЭМ!$B$34:$B$777,O$119)+'СЕТ СН'!$I$9+СВЦЭМ!$D$10+'СЕТ СН'!$I$6-'СЕТ СН'!$I$19</f>
        <v>2086.1313115299999</v>
      </c>
      <c r="P121" s="36">
        <f>SUMIFS(СВЦЭМ!$C$34:$C$777,СВЦЭМ!$A$34:$A$777,$A121,СВЦЭМ!$B$34:$B$777,P$119)+'СЕТ СН'!$I$9+СВЦЭМ!$D$10+'СЕТ СН'!$I$6-'СЕТ СН'!$I$19</f>
        <v>2026.72552107</v>
      </c>
      <c r="Q121" s="36">
        <f>SUMIFS(СВЦЭМ!$C$34:$C$777,СВЦЭМ!$A$34:$A$777,$A121,СВЦЭМ!$B$34:$B$777,Q$119)+'СЕТ СН'!$I$9+СВЦЭМ!$D$10+'СЕТ СН'!$I$6-'СЕТ СН'!$I$19</f>
        <v>2010.7295323499998</v>
      </c>
      <c r="R121" s="36">
        <f>SUMIFS(СВЦЭМ!$C$34:$C$777,СВЦЭМ!$A$34:$A$777,$A121,СВЦЭМ!$B$34:$B$777,R$119)+'СЕТ СН'!$I$9+СВЦЭМ!$D$10+'СЕТ СН'!$I$6-'СЕТ СН'!$I$19</f>
        <v>2013.2846593099998</v>
      </c>
      <c r="S121" s="36">
        <f>SUMIFS(СВЦЭМ!$C$34:$C$777,СВЦЭМ!$A$34:$A$777,$A121,СВЦЭМ!$B$34:$B$777,S$119)+'СЕТ СН'!$I$9+СВЦЭМ!$D$10+'СЕТ СН'!$I$6-'СЕТ СН'!$I$19</f>
        <v>1985.31045425</v>
      </c>
      <c r="T121" s="36">
        <f>SUMIFS(СВЦЭМ!$C$34:$C$777,СВЦЭМ!$A$34:$A$777,$A121,СВЦЭМ!$B$34:$B$777,T$119)+'СЕТ СН'!$I$9+СВЦЭМ!$D$10+'СЕТ СН'!$I$6-'СЕТ СН'!$I$19</f>
        <v>1935.7087029300001</v>
      </c>
      <c r="U121" s="36">
        <f>SUMIFS(СВЦЭМ!$C$34:$C$777,СВЦЭМ!$A$34:$A$777,$A121,СВЦЭМ!$B$34:$B$777,U$119)+'СЕТ СН'!$I$9+СВЦЭМ!$D$10+'СЕТ СН'!$I$6-'СЕТ СН'!$I$19</f>
        <v>1938.3381294800001</v>
      </c>
      <c r="V121" s="36">
        <f>SUMIFS(СВЦЭМ!$C$34:$C$777,СВЦЭМ!$A$34:$A$777,$A121,СВЦЭМ!$B$34:$B$777,V$119)+'СЕТ СН'!$I$9+СВЦЭМ!$D$10+'СЕТ СН'!$I$6-'СЕТ СН'!$I$19</f>
        <v>1952.0984115699998</v>
      </c>
      <c r="W121" s="36">
        <f>SUMIFS(СВЦЭМ!$C$34:$C$777,СВЦЭМ!$A$34:$A$777,$A121,СВЦЭМ!$B$34:$B$777,W$119)+'СЕТ СН'!$I$9+СВЦЭМ!$D$10+'СЕТ СН'!$I$6-'СЕТ СН'!$I$19</f>
        <v>1981.0079414799998</v>
      </c>
      <c r="X121" s="36">
        <f>SUMIFS(СВЦЭМ!$C$34:$C$777,СВЦЭМ!$A$34:$A$777,$A121,СВЦЭМ!$B$34:$B$777,X$119)+'СЕТ СН'!$I$9+СВЦЭМ!$D$10+'СЕТ СН'!$I$6-'СЕТ СН'!$I$19</f>
        <v>1996.23422927</v>
      </c>
      <c r="Y121" s="36">
        <f>SUMIFS(СВЦЭМ!$C$34:$C$777,СВЦЭМ!$A$34:$A$777,$A121,СВЦЭМ!$B$34:$B$777,Y$119)+'СЕТ СН'!$I$9+СВЦЭМ!$D$10+'СЕТ СН'!$I$6-'СЕТ СН'!$I$19</f>
        <v>2082.7261053100001</v>
      </c>
    </row>
    <row r="122" spans="1:27" ht="15.75" x14ac:dyDescent="0.2">
      <c r="A122" s="35">
        <f t="shared" ref="A122:A150" si="3">A121+1</f>
        <v>43407</v>
      </c>
      <c r="B122" s="36">
        <f>SUMIFS(СВЦЭМ!$C$34:$C$777,СВЦЭМ!$A$34:$A$777,$A122,СВЦЭМ!$B$34:$B$777,B$119)+'СЕТ СН'!$I$9+СВЦЭМ!$D$10+'СЕТ СН'!$I$6-'СЕТ СН'!$I$19</f>
        <v>2166.1340683400003</v>
      </c>
      <c r="C122" s="36">
        <f>SUMIFS(СВЦЭМ!$C$34:$C$777,СВЦЭМ!$A$34:$A$777,$A122,СВЦЭМ!$B$34:$B$777,C$119)+'СЕТ СН'!$I$9+СВЦЭМ!$D$10+'СЕТ СН'!$I$6-'СЕТ СН'!$I$19</f>
        <v>2266.4206829900004</v>
      </c>
      <c r="D122" s="36">
        <f>SUMIFS(СВЦЭМ!$C$34:$C$777,СВЦЭМ!$A$34:$A$777,$A122,СВЦЭМ!$B$34:$B$777,D$119)+'СЕТ СН'!$I$9+СВЦЭМ!$D$10+'СЕТ СН'!$I$6-'СЕТ СН'!$I$19</f>
        <v>2328.1351106800003</v>
      </c>
      <c r="E122" s="36">
        <f>SUMIFS(СВЦЭМ!$C$34:$C$777,СВЦЭМ!$A$34:$A$777,$A122,СВЦЭМ!$B$34:$B$777,E$119)+'СЕТ СН'!$I$9+СВЦЭМ!$D$10+'СЕТ СН'!$I$6-'СЕТ СН'!$I$19</f>
        <v>2331.9142435600002</v>
      </c>
      <c r="F122" s="36">
        <f>SUMIFS(СВЦЭМ!$C$34:$C$777,СВЦЭМ!$A$34:$A$777,$A122,СВЦЭМ!$B$34:$B$777,F$119)+'СЕТ СН'!$I$9+СВЦЭМ!$D$10+'СЕТ СН'!$I$6-'СЕТ СН'!$I$19</f>
        <v>2322.0569338800001</v>
      </c>
      <c r="G122" s="36">
        <f>SUMIFS(СВЦЭМ!$C$34:$C$777,СВЦЭМ!$A$34:$A$777,$A122,СВЦЭМ!$B$34:$B$777,G$119)+'СЕТ СН'!$I$9+СВЦЭМ!$D$10+'СЕТ СН'!$I$6-'СЕТ СН'!$I$19</f>
        <v>2306.5420258700001</v>
      </c>
      <c r="H122" s="36">
        <f>SUMIFS(СВЦЭМ!$C$34:$C$777,СВЦЭМ!$A$34:$A$777,$A122,СВЦЭМ!$B$34:$B$777,H$119)+'СЕТ СН'!$I$9+СВЦЭМ!$D$10+'СЕТ СН'!$I$6-'СЕТ СН'!$I$19</f>
        <v>2277.0955837000001</v>
      </c>
      <c r="I122" s="36">
        <f>SUMIFS(СВЦЭМ!$C$34:$C$777,СВЦЭМ!$A$34:$A$777,$A122,СВЦЭМ!$B$34:$B$777,I$119)+'СЕТ СН'!$I$9+СВЦЭМ!$D$10+'СЕТ СН'!$I$6-'СЕТ СН'!$I$19</f>
        <v>2216.9008993799998</v>
      </c>
      <c r="J122" s="36">
        <f>SUMIFS(СВЦЭМ!$C$34:$C$777,СВЦЭМ!$A$34:$A$777,$A122,СВЦЭМ!$B$34:$B$777,J$119)+'СЕТ СН'!$I$9+СВЦЭМ!$D$10+'СЕТ СН'!$I$6-'СЕТ СН'!$I$19</f>
        <v>2165.4955381199998</v>
      </c>
      <c r="K122" s="36">
        <f>SUMIFS(СВЦЭМ!$C$34:$C$777,СВЦЭМ!$A$34:$A$777,$A122,СВЦЭМ!$B$34:$B$777,K$119)+'СЕТ СН'!$I$9+СВЦЭМ!$D$10+'СЕТ СН'!$I$6-'СЕТ СН'!$I$19</f>
        <v>2149.4889215100002</v>
      </c>
      <c r="L122" s="36">
        <f>SUMIFS(СВЦЭМ!$C$34:$C$777,СВЦЭМ!$A$34:$A$777,$A122,СВЦЭМ!$B$34:$B$777,L$119)+'СЕТ СН'!$I$9+СВЦЭМ!$D$10+'СЕТ СН'!$I$6-'СЕТ СН'!$I$19</f>
        <v>2151.50163789</v>
      </c>
      <c r="M122" s="36">
        <f>SUMIFS(СВЦЭМ!$C$34:$C$777,СВЦЭМ!$A$34:$A$777,$A122,СВЦЭМ!$B$34:$B$777,M$119)+'СЕТ СН'!$I$9+СВЦЭМ!$D$10+'СЕТ СН'!$I$6-'СЕТ СН'!$I$19</f>
        <v>2156.7441958099998</v>
      </c>
      <c r="N122" s="36">
        <f>SUMIFS(СВЦЭМ!$C$34:$C$777,СВЦЭМ!$A$34:$A$777,$A122,СВЦЭМ!$B$34:$B$777,N$119)+'СЕТ СН'!$I$9+СВЦЭМ!$D$10+'СЕТ СН'!$I$6-'СЕТ СН'!$I$19</f>
        <v>2144.3309418999997</v>
      </c>
      <c r="O122" s="36">
        <f>SUMIFS(СВЦЭМ!$C$34:$C$777,СВЦЭМ!$A$34:$A$777,$A122,СВЦЭМ!$B$34:$B$777,O$119)+'СЕТ СН'!$I$9+СВЦЭМ!$D$10+'СЕТ СН'!$I$6-'СЕТ СН'!$I$19</f>
        <v>2088.1921242600001</v>
      </c>
      <c r="P122" s="36">
        <f>SUMIFS(СВЦЭМ!$C$34:$C$777,СВЦЭМ!$A$34:$A$777,$A122,СВЦЭМ!$B$34:$B$777,P$119)+'СЕТ СН'!$I$9+СВЦЭМ!$D$10+'СЕТ СН'!$I$6-'СЕТ СН'!$I$19</f>
        <v>2024.3771075499999</v>
      </c>
      <c r="Q122" s="36">
        <f>SUMIFS(СВЦЭМ!$C$34:$C$777,СВЦЭМ!$A$34:$A$777,$A122,СВЦЭМ!$B$34:$B$777,Q$119)+'СЕТ СН'!$I$9+СВЦЭМ!$D$10+'СЕТ СН'!$I$6-'СЕТ СН'!$I$19</f>
        <v>2014.1483934399998</v>
      </c>
      <c r="R122" s="36">
        <f>SUMIFS(СВЦЭМ!$C$34:$C$777,СВЦЭМ!$A$34:$A$777,$A122,СВЦЭМ!$B$34:$B$777,R$119)+'СЕТ СН'!$I$9+СВЦЭМ!$D$10+'СЕТ СН'!$I$6-'СЕТ СН'!$I$19</f>
        <v>1990.37670398</v>
      </c>
      <c r="S122" s="36">
        <f>SUMIFS(СВЦЭМ!$C$34:$C$777,СВЦЭМ!$A$34:$A$777,$A122,СВЦЭМ!$B$34:$B$777,S$119)+'СЕТ СН'!$I$9+СВЦЭМ!$D$10+'СЕТ СН'!$I$6-'СЕТ СН'!$I$19</f>
        <v>1953.2913407000001</v>
      </c>
      <c r="T122" s="36">
        <f>SUMIFS(СВЦЭМ!$C$34:$C$777,СВЦЭМ!$A$34:$A$777,$A122,СВЦЭМ!$B$34:$B$777,T$119)+'СЕТ СН'!$I$9+СВЦЭМ!$D$10+'СЕТ СН'!$I$6-'СЕТ СН'!$I$19</f>
        <v>1895.2320933299998</v>
      </c>
      <c r="U122" s="36">
        <f>SUMIFS(СВЦЭМ!$C$34:$C$777,СВЦЭМ!$A$34:$A$777,$A122,СВЦЭМ!$B$34:$B$777,U$119)+'СЕТ СН'!$I$9+СВЦЭМ!$D$10+'СЕТ СН'!$I$6-'СЕТ СН'!$I$19</f>
        <v>1884.7818119899998</v>
      </c>
      <c r="V122" s="36">
        <f>SUMIFS(СВЦЭМ!$C$34:$C$777,СВЦЭМ!$A$34:$A$777,$A122,СВЦЭМ!$B$34:$B$777,V$119)+'СЕТ СН'!$I$9+СВЦЭМ!$D$10+'СЕТ СН'!$I$6-'СЕТ СН'!$I$19</f>
        <v>1910.35498375</v>
      </c>
      <c r="W122" s="36">
        <f>SUMIFS(СВЦЭМ!$C$34:$C$777,СВЦЭМ!$A$34:$A$777,$A122,СВЦЭМ!$B$34:$B$777,W$119)+'СЕТ СН'!$I$9+СВЦЭМ!$D$10+'СЕТ СН'!$I$6-'СЕТ СН'!$I$19</f>
        <v>1932.3518300800001</v>
      </c>
      <c r="X122" s="36">
        <f>SUMIFS(СВЦЭМ!$C$34:$C$777,СВЦЭМ!$A$34:$A$777,$A122,СВЦЭМ!$B$34:$B$777,X$119)+'СЕТ СН'!$I$9+СВЦЭМ!$D$10+'СЕТ СН'!$I$6-'СЕТ СН'!$I$19</f>
        <v>1973.3495052499998</v>
      </c>
      <c r="Y122" s="36">
        <f>SUMIFS(СВЦЭМ!$C$34:$C$777,СВЦЭМ!$A$34:$A$777,$A122,СВЦЭМ!$B$34:$B$777,Y$119)+'СЕТ СН'!$I$9+СВЦЭМ!$D$10+'СЕТ СН'!$I$6-'СЕТ СН'!$I$19</f>
        <v>2053.7345684399997</v>
      </c>
    </row>
    <row r="123" spans="1:27" ht="15.75" x14ac:dyDescent="0.2">
      <c r="A123" s="35">
        <f t="shared" si="3"/>
        <v>43408</v>
      </c>
      <c r="B123" s="36">
        <f>SUMIFS(СВЦЭМ!$C$34:$C$777,СВЦЭМ!$A$34:$A$777,$A123,СВЦЭМ!$B$34:$B$777,B$119)+'СЕТ СН'!$I$9+СВЦЭМ!$D$10+'СЕТ СН'!$I$6-'СЕТ СН'!$I$19</f>
        <v>2126.9699908100001</v>
      </c>
      <c r="C123" s="36">
        <f>SUMIFS(СВЦЭМ!$C$34:$C$777,СВЦЭМ!$A$34:$A$777,$A123,СВЦЭМ!$B$34:$B$777,C$119)+'СЕТ СН'!$I$9+СВЦЭМ!$D$10+'СЕТ СН'!$I$6-'СЕТ СН'!$I$19</f>
        <v>2230.25677851</v>
      </c>
      <c r="D123" s="36">
        <f>SUMIFS(СВЦЭМ!$C$34:$C$777,СВЦЭМ!$A$34:$A$777,$A123,СВЦЭМ!$B$34:$B$777,D$119)+'СЕТ СН'!$I$9+СВЦЭМ!$D$10+'СЕТ СН'!$I$6-'СЕТ СН'!$I$19</f>
        <v>2324.6772565199999</v>
      </c>
      <c r="E123" s="36">
        <f>SUMIFS(СВЦЭМ!$C$34:$C$777,СВЦЭМ!$A$34:$A$777,$A123,СВЦЭМ!$B$34:$B$777,E$119)+'СЕТ СН'!$I$9+СВЦЭМ!$D$10+'СЕТ СН'!$I$6-'СЕТ СН'!$I$19</f>
        <v>2373.7659747500002</v>
      </c>
      <c r="F123" s="36">
        <f>SUMIFS(СВЦЭМ!$C$34:$C$777,СВЦЭМ!$A$34:$A$777,$A123,СВЦЭМ!$B$34:$B$777,F$119)+'СЕТ СН'!$I$9+СВЦЭМ!$D$10+'СЕТ СН'!$I$6-'СЕТ СН'!$I$19</f>
        <v>2366.1286850699998</v>
      </c>
      <c r="G123" s="36">
        <f>SUMIFS(СВЦЭМ!$C$34:$C$777,СВЦЭМ!$A$34:$A$777,$A123,СВЦЭМ!$B$34:$B$777,G$119)+'СЕТ СН'!$I$9+СВЦЭМ!$D$10+'СЕТ СН'!$I$6-'СЕТ СН'!$I$19</f>
        <v>2351.1092140500004</v>
      </c>
      <c r="H123" s="36">
        <f>SUMIFS(СВЦЭМ!$C$34:$C$777,СВЦЭМ!$A$34:$A$777,$A123,СВЦЭМ!$B$34:$B$777,H$119)+'СЕТ СН'!$I$9+СВЦЭМ!$D$10+'СЕТ СН'!$I$6-'СЕТ СН'!$I$19</f>
        <v>2328.8475444400001</v>
      </c>
      <c r="I123" s="36">
        <f>SUMIFS(СВЦЭМ!$C$34:$C$777,СВЦЭМ!$A$34:$A$777,$A123,СВЦЭМ!$B$34:$B$777,I$119)+'СЕТ СН'!$I$9+СВЦЭМ!$D$10+'СЕТ СН'!$I$6-'СЕТ СН'!$I$19</f>
        <v>2287.6001003400002</v>
      </c>
      <c r="J123" s="36">
        <f>SUMIFS(СВЦЭМ!$C$34:$C$777,СВЦЭМ!$A$34:$A$777,$A123,СВЦЭМ!$B$34:$B$777,J$119)+'СЕТ СН'!$I$9+СВЦЭМ!$D$10+'СЕТ СН'!$I$6-'СЕТ СН'!$I$19</f>
        <v>2235.6697839899998</v>
      </c>
      <c r="K123" s="36">
        <f>SUMIFS(СВЦЭМ!$C$34:$C$777,СВЦЭМ!$A$34:$A$777,$A123,СВЦЭМ!$B$34:$B$777,K$119)+'СЕТ СН'!$I$9+СВЦЭМ!$D$10+'СЕТ СН'!$I$6-'СЕТ СН'!$I$19</f>
        <v>2192.7691288300002</v>
      </c>
      <c r="L123" s="36">
        <f>SUMIFS(СВЦЭМ!$C$34:$C$777,СВЦЭМ!$A$34:$A$777,$A123,СВЦЭМ!$B$34:$B$777,L$119)+'СЕТ СН'!$I$9+СВЦЭМ!$D$10+'СЕТ СН'!$I$6-'СЕТ СН'!$I$19</f>
        <v>2159.06121527</v>
      </c>
      <c r="M123" s="36">
        <f>SUMIFS(СВЦЭМ!$C$34:$C$777,СВЦЭМ!$A$34:$A$777,$A123,СВЦЭМ!$B$34:$B$777,M$119)+'СЕТ СН'!$I$9+СВЦЭМ!$D$10+'СЕТ СН'!$I$6-'СЕТ СН'!$I$19</f>
        <v>2150.4252862000003</v>
      </c>
      <c r="N123" s="36">
        <f>SUMIFS(СВЦЭМ!$C$34:$C$777,СВЦЭМ!$A$34:$A$777,$A123,СВЦЭМ!$B$34:$B$777,N$119)+'СЕТ СН'!$I$9+СВЦЭМ!$D$10+'СЕТ СН'!$I$6-'СЕТ СН'!$I$19</f>
        <v>2119.3255324800002</v>
      </c>
      <c r="O123" s="36">
        <f>SUMIFS(СВЦЭМ!$C$34:$C$777,СВЦЭМ!$A$34:$A$777,$A123,СВЦЭМ!$B$34:$B$777,O$119)+'СЕТ СН'!$I$9+СВЦЭМ!$D$10+'СЕТ СН'!$I$6-'СЕТ СН'!$I$19</f>
        <v>2080.8707368599999</v>
      </c>
      <c r="P123" s="36">
        <f>SUMIFS(СВЦЭМ!$C$34:$C$777,СВЦЭМ!$A$34:$A$777,$A123,СВЦЭМ!$B$34:$B$777,P$119)+'СЕТ СН'!$I$9+СВЦЭМ!$D$10+'СЕТ СН'!$I$6-'СЕТ СН'!$I$19</f>
        <v>2013.46758215</v>
      </c>
      <c r="Q123" s="36">
        <f>SUMIFS(СВЦЭМ!$C$34:$C$777,СВЦЭМ!$A$34:$A$777,$A123,СВЦЭМ!$B$34:$B$777,Q$119)+'СЕТ СН'!$I$9+СВЦЭМ!$D$10+'СЕТ СН'!$I$6-'СЕТ СН'!$I$19</f>
        <v>1996.1573721300001</v>
      </c>
      <c r="R123" s="36">
        <f>SUMIFS(СВЦЭМ!$C$34:$C$777,СВЦЭМ!$A$34:$A$777,$A123,СВЦЭМ!$B$34:$B$777,R$119)+'СЕТ СН'!$I$9+СВЦЭМ!$D$10+'СЕТ СН'!$I$6-'СЕТ СН'!$I$19</f>
        <v>1982.3816426200001</v>
      </c>
      <c r="S123" s="36">
        <f>SUMIFS(СВЦЭМ!$C$34:$C$777,СВЦЭМ!$A$34:$A$777,$A123,СВЦЭМ!$B$34:$B$777,S$119)+'СЕТ СН'!$I$9+СВЦЭМ!$D$10+'СЕТ СН'!$I$6-'СЕТ СН'!$I$19</f>
        <v>1954.0813864500001</v>
      </c>
      <c r="T123" s="36">
        <f>SUMIFS(СВЦЭМ!$C$34:$C$777,СВЦЭМ!$A$34:$A$777,$A123,СВЦЭМ!$B$34:$B$777,T$119)+'СЕТ СН'!$I$9+СВЦЭМ!$D$10+'СЕТ СН'!$I$6-'СЕТ СН'!$I$19</f>
        <v>1903.4434735899999</v>
      </c>
      <c r="U123" s="36">
        <f>SUMIFS(СВЦЭМ!$C$34:$C$777,СВЦЭМ!$A$34:$A$777,$A123,СВЦЭМ!$B$34:$B$777,U$119)+'СЕТ СН'!$I$9+СВЦЭМ!$D$10+'СЕТ СН'!$I$6-'СЕТ СН'!$I$19</f>
        <v>1897.3641660200001</v>
      </c>
      <c r="V123" s="36">
        <f>SUMIFS(СВЦЭМ!$C$34:$C$777,СВЦЭМ!$A$34:$A$777,$A123,СВЦЭМ!$B$34:$B$777,V$119)+'СЕТ СН'!$I$9+СВЦЭМ!$D$10+'СЕТ СН'!$I$6-'СЕТ СН'!$I$19</f>
        <v>1871.48641946</v>
      </c>
      <c r="W123" s="36">
        <f>SUMIFS(СВЦЭМ!$C$34:$C$777,СВЦЭМ!$A$34:$A$777,$A123,СВЦЭМ!$B$34:$B$777,W$119)+'СЕТ СН'!$I$9+СВЦЭМ!$D$10+'СЕТ СН'!$I$6-'СЕТ СН'!$I$19</f>
        <v>1892.88976207</v>
      </c>
      <c r="X123" s="36">
        <f>SUMIFS(СВЦЭМ!$C$34:$C$777,СВЦЭМ!$A$34:$A$777,$A123,СВЦЭМ!$B$34:$B$777,X$119)+'СЕТ СН'!$I$9+СВЦЭМ!$D$10+'СЕТ СН'!$I$6-'СЕТ СН'!$I$19</f>
        <v>1925.0946934999997</v>
      </c>
      <c r="Y123" s="36">
        <f>SUMIFS(СВЦЭМ!$C$34:$C$777,СВЦЭМ!$A$34:$A$777,$A123,СВЦЭМ!$B$34:$B$777,Y$119)+'СЕТ СН'!$I$9+СВЦЭМ!$D$10+'СЕТ СН'!$I$6-'СЕТ СН'!$I$19</f>
        <v>2010.9985563699997</v>
      </c>
    </row>
    <row r="124" spans="1:27" ht="15.75" x14ac:dyDescent="0.2">
      <c r="A124" s="35">
        <f t="shared" si="3"/>
        <v>43409</v>
      </c>
      <c r="B124" s="36">
        <f>SUMIFS(СВЦЭМ!$C$34:$C$777,СВЦЭМ!$A$34:$A$777,$A124,СВЦЭМ!$B$34:$B$777,B$119)+'СЕТ СН'!$I$9+СВЦЭМ!$D$10+'СЕТ СН'!$I$6-'СЕТ СН'!$I$19</f>
        <v>2140.2065176900001</v>
      </c>
      <c r="C124" s="36">
        <f>SUMIFS(СВЦЭМ!$C$34:$C$777,СВЦЭМ!$A$34:$A$777,$A124,СВЦЭМ!$B$34:$B$777,C$119)+'СЕТ СН'!$I$9+СВЦЭМ!$D$10+'СЕТ СН'!$I$6-'СЕТ СН'!$I$19</f>
        <v>2250.4381914400001</v>
      </c>
      <c r="D124" s="36">
        <f>SUMIFS(СВЦЭМ!$C$34:$C$777,СВЦЭМ!$A$34:$A$777,$A124,СВЦЭМ!$B$34:$B$777,D$119)+'СЕТ СН'!$I$9+СВЦЭМ!$D$10+'СЕТ СН'!$I$6-'СЕТ СН'!$I$19</f>
        <v>2351.6541815700002</v>
      </c>
      <c r="E124" s="36">
        <f>SUMIFS(СВЦЭМ!$C$34:$C$777,СВЦЭМ!$A$34:$A$777,$A124,СВЦЭМ!$B$34:$B$777,E$119)+'СЕТ СН'!$I$9+СВЦЭМ!$D$10+'СЕТ СН'!$I$6-'СЕТ СН'!$I$19</f>
        <v>2382.7034317300004</v>
      </c>
      <c r="F124" s="36">
        <f>SUMIFS(СВЦЭМ!$C$34:$C$777,СВЦЭМ!$A$34:$A$777,$A124,СВЦЭМ!$B$34:$B$777,F$119)+'СЕТ СН'!$I$9+СВЦЭМ!$D$10+'СЕТ СН'!$I$6-'СЕТ СН'!$I$19</f>
        <v>2368.5217037299999</v>
      </c>
      <c r="G124" s="36">
        <f>SUMIFS(СВЦЭМ!$C$34:$C$777,СВЦЭМ!$A$34:$A$777,$A124,СВЦЭМ!$B$34:$B$777,G$119)+'СЕТ СН'!$I$9+СВЦЭМ!$D$10+'СЕТ СН'!$I$6-'СЕТ СН'!$I$19</f>
        <v>2351.5520631099998</v>
      </c>
      <c r="H124" s="36">
        <f>SUMIFS(СВЦЭМ!$C$34:$C$777,СВЦЭМ!$A$34:$A$777,$A124,СВЦЭМ!$B$34:$B$777,H$119)+'СЕТ СН'!$I$9+СВЦЭМ!$D$10+'СЕТ СН'!$I$6-'СЕТ СН'!$I$19</f>
        <v>2325.9767213700002</v>
      </c>
      <c r="I124" s="36">
        <f>SUMIFS(СВЦЭМ!$C$34:$C$777,СВЦЭМ!$A$34:$A$777,$A124,СВЦЭМ!$B$34:$B$777,I$119)+'СЕТ СН'!$I$9+СВЦЭМ!$D$10+'СЕТ СН'!$I$6-'СЕТ СН'!$I$19</f>
        <v>2267.44104569</v>
      </c>
      <c r="J124" s="36">
        <f>SUMIFS(СВЦЭМ!$C$34:$C$777,СВЦЭМ!$A$34:$A$777,$A124,СВЦЭМ!$B$34:$B$777,J$119)+'СЕТ СН'!$I$9+СВЦЭМ!$D$10+'СЕТ СН'!$I$6-'СЕТ СН'!$I$19</f>
        <v>2212.7670222500001</v>
      </c>
      <c r="K124" s="36">
        <f>SUMIFS(СВЦЭМ!$C$34:$C$777,СВЦЭМ!$A$34:$A$777,$A124,СВЦЭМ!$B$34:$B$777,K$119)+'СЕТ СН'!$I$9+СВЦЭМ!$D$10+'СЕТ СН'!$I$6-'СЕТ СН'!$I$19</f>
        <v>2170.41632798</v>
      </c>
      <c r="L124" s="36">
        <f>SUMIFS(СВЦЭМ!$C$34:$C$777,СВЦЭМ!$A$34:$A$777,$A124,СВЦЭМ!$B$34:$B$777,L$119)+'СЕТ СН'!$I$9+СВЦЭМ!$D$10+'СЕТ СН'!$I$6-'СЕТ СН'!$I$19</f>
        <v>2158.0141617300001</v>
      </c>
      <c r="M124" s="36">
        <f>SUMIFS(СВЦЭМ!$C$34:$C$777,СВЦЭМ!$A$34:$A$777,$A124,СВЦЭМ!$B$34:$B$777,M$119)+'СЕТ СН'!$I$9+СВЦЭМ!$D$10+'СЕТ СН'!$I$6-'СЕТ СН'!$I$19</f>
        <v>2140.9443478600001</v>
      </c>
      <c r="N124" s="36">
        <f>SUMIFS(СВЦЭМ!$C$34:$C$777,СВЦЭМ!$A$34:$A$777,$A124,СВЦЭМ!$B$34:$B$777,N$119)+'СЕТ СН'!$I$9+СВЦЭМ!$D$10+'СЕТ СН'!$I$6-'СЕТ СН'!$I$19</f>
        <v>2110.4401894800003</v>
      </c>
      <c r="O124" s="36">
        <f>SUMIFS(СВЦЭМ!$C$34:$C$777,СВЦЭМ!$A$34:$A$777,$A124,СВЦЭМ!$B$34:$B$777,O$119)+'СЕТ СН'!$I$9+СВЦЭМ!$D$10+'СЕТ СН'!$I$6-'СЕТ СН'!$I$19</f>
        <v>2080.7593399300004</v>
      </c>
      <c r="P124" s="36">
        <f>SUMIFS(СВЦЭМ!$C$34:$C$777,СВЦЭМ!$A$34:$A$777,$A124,СВЦЭМ!$B$34:$B$777,P$119)+'СЕТ СН'!$I$9+СВЦЭМ!$D$10+'СЕТ СН'!$I$6-'СЕТ СН'!$I$19</f>
        <v>2018.3646065600001</v>
      </c>
      <c r="Q124" s="36">
        <f>SUMIFS(СВЦЭМ!$C$34:$C$777,СВЦЭМ!$A$34:$A$777,$A124,СВЦЭМ!$B$34:$B$777,Q$119)+'СЕТ СН'!$I$9+СВЦЭМ!$D$10+'СЕТ СН'!$I$6-'СЕТ СН'!$I$19</f>
        <v>2003.9619789499998</v>
      </c>
      <c r="R124" s="36">
        <f>SUMIFS(СВЦЭМ!$C$34:$C$777,СВЦЭМ!$A$34:$A$777,$A124,СВЦЭМ!$B$34:$B$777,R$119)+'СЕТ СН'!$I$9+СВЦЭМ!$D$10+'СЕТ СН'!$I$6-'СЕТ СН'!$I$19</f>
        <v>1989.5031278199999</v>
      </c>
      <c r="S124" s="36">
        <f>SUMIFS(СВЦЭМ!$C$34:$C$777,СВЦЭМ!$A$34:$A$777,$A124,СВЦЭМ!$B$34:$B$777,S$119)+'СЕТ СН'!$I$9+СВЦЭМ!$D$10+'СЕТ СН'!$I$6-'СЕТ СН'!$I$19</f>
        <v>1960.5149680199997</v>
      </c>
      <c r="T124" s="36">
        <f>SUMIFS(СВЦЭМ!$C$34:$C$777,СВЦЭМ!$A$34:$A$777,$A124,СВЦЭМ!$B$34:$B$777,T$119)+'СЕТ СН'!$I$9+СВЦЭМ!$D$10+'СЕТ СН'!$I$6-'СЕТ СН'!$I$19</f>
        <v>1915.7559930799998</v>
      </c>
      <c r="U124" s="36">
        <f>SUMIFS(СВЦЭМ!$C$34:$C$777,СВЦЭМ!$A$34:$A$777,$A124,СВЦЭМ!$B$34:$B$777,U$119)+'СЕТ СН'!$I$9+СВЦЭМ!$D$10+'СЕТ СН'!$I$6-'СЕТ СН'!$I$19</f>
        <v>1919.1635627299997</v>
      </c>
      <c r="V124" s="36">
        <f>SUMIFS(СВЦЭМ!$C$34:$C$777,СВЦЭМ!$A$34:$A$777,$A124,СВЦЭМ!$B$34:$B$777,V$119)+'СЕТ СН'!$I$9+СВЦЭМ!$D$10+'СЕТ СН'!$I$6-'СЕТ СН'!$I$19</f>
        <v>1928.71944429</v>
      </c>
      <c r="W124" s="36">
        <f>SUMIFS(СВЦЭМ!$C$34:$C$777,СВЦЭМ!$A$34:$A$777,$A124,СВЦЭМ!$B$34:$B$777,W$119)+'СЕТ СН'!$I$9+СВЦЭМ!$D$10+'СЕТ СН'!$I$6-'СЕТ СН'!$I$19</f>
        <v>1944.0594714399999</v>
      </c>
      <c r="X124" s="36">
        <f>SUMIFS(СВЦЭМ!$C$34:$C$777,СВЦЭМ!$A$34:$A$777,$A124,СВЦЭМ!$B$34:$B$777,X$119)+'СЕТ СН'!$I$9+СВЦЭМ!$D$10+'СЕТ СН'!$I$6-'СЕТ СН'!$I$19</f>
        <v>1961.1284318399998</v>
      </c>
      <c r="Y124" s="36">
        <f>SUMIFS(СВЦЭМ!$C$34:$C$777,СВЦЭМ!$A$34:$A$777,$A124,СВЦЭМ!$B$34:$B$777,Y$119)+'СЕТ СН'!$I$9+СВЦЭМ!$D$10+'СЕТ СН'!$I$6-'СЕТ СН'!$I$19</f>
        <v>2070.2745283599997</v>
      </c>
    </row>
    <row r="125" spans="1:27" ht="15.75" x14ac:dyDescent="0.2">
      <c r="A125" s="35">
        <f t="shared" si="3"/>
        <v>43410</v>
      </c>
      <c r="B125" s="36">
        <f>SUMIFS(СВЦЭМ!$C$34:$C$777,СВЦЭМ!$A$34:$A$777,$A125,СВЦЭМ!$B$34:$B$777,B$119)+'СЕТ СН'!$I$9+СВЦЭМ!$D$10+'СЕТ СН'!$I$6-'СЕТ СН'!$I$19</f>
        <v>2198.0571932399998</v>
      </c>
      <c r="C125" s="36">
        <f>SUMIFS(СВЦЭМ!$C$34:$C$777,СВЦЭМ!$A$34:$A$777,$A125,СВЦЭМ!$B$34:$B$777,C$119)+'СЕТ СН'!$I$9+СВЦЭМ!$D$10+'СЕТ СН'!$I$6-'СЕТ СН'!$I$19</f>
        <v>2286.8712830599998</v>
      </c>
      <c r="D125" s="36">
        <f>SUMIFS(СВЦЭМ!$C$34:$C$777,СВЦЭМ!$A$34:$A$777,$A125,СВЦЭМ!$B$34:$B$777,D$119)+'СЕТ СН'!$I$9+СВЦЭМ!$D$10+'СЕТ СН'!$I$6-'СЕТ СН'!$I$19</f>
        <v>2341.6366932400001</v>
      </c>
      <c r="E125" s="36">
        <f>SUMIFS(СВЦЭМ!$C$34:$C$777,СВЦЭМ!$A$34:$A$777,$A125,СВЦЭМ!$B$34:$B$777,E$119)+'СЕТ СН'!$I$9+СВЦЭМ!$D$10+'СЕТ СН'!$I$6-'СЕТ СН'!$I$19</f>
        <v>2348.8672516800002</v>
      </c>
      <c r="F125" s="36">
        <f>SUMIFS(СВЦЭМ!$C$34:$C$777,СВЦЭМ!$A$34:$A$777,$A125,СВЦЭМ!$B$34:$B$777,F$119)+'СЕТ СН'!$I$9+СВЦЭМ!$D$10+'СЕТ СН'!$I$6-'СЕТ СН'!$I$19</f>
        <v>2337.5708336900002</v>
      </c>
      <c r="G125" s="36">
        <f>SUMIFS(СВЦЭМ!$C$34:$C$777,СВЦЭМ!$A$34:$A$777,$A125,СВЦЭМ!$B$34:$B$777,G$119)+'СЕТ СН'!$I$9+СВЦЭМ!$D$10+'СЕТ СН'!$I$6-'СЕТ СН'!$I$19</f>
        <v>2325.8445868500003</v>
      </c>
      <c r="H125" s="36">
        <f>SUMIFS(СВЦЭМ!$C$34:$C$777,СВЦЭМ!$A$34:$A$777,$A125,СВЦЭМ!$B$34:$B$777,H$119)+'СЕТ СН'!$I$9+СВЦЭМ!$D$10+'СЕТ СН'!$I$6-'СЕТ СН'!$I$19</f>
        <v>2290.3391652300002</v>
      </c>
      <c r="I125" s="36">
        <f>SUMIFS(СВЦЭМ!$C$34:$C$777,СВЦЭМ!$A$34:$A$777,$A125,СВЦЭМ!$B$34:$B$777,I$119)+'СЕТ СН'!$I$9+СВЦЭМ!$D$10+'СЕТ СН'!$I$6-'СЕТ СН'!$I$19</f>
        <v>2198.0983072700001</v>
      </c>
      <c r="J125" s="36">
        <f>SUMIFS(СВЦЭМ!$C$34:$C$777,СВЦЭМ!$A$34:$A$777,$A125,СВЦЭМ!$B$34:$B$777,J$119)+'СЕТ СН'!$I$9+СВЦЭМ!$D$10+'СЕТ СН'!$I$6-'СЕТ СН'!$I$19</f>
        <v>2161.32738002</v>
      </c>
      <c r="K125" s="36">
        <f>SUMIFS(СВЦЭМ!$C$34:$C$777,СВЦЭМ!$A$34:$A$777,$A125,СВЦЭМ!$B$34:$B$777,K$119)+'СЕТ СН'!$I$9+СВЦЭМ!$D$10+'СЕТ СН'!$I$6-'СЕТ СН'!$I$19</f>
        <v>2173.3495268300003</v>
      </c>
      <c r="L125" s="36">
        <f>SUMIFS(СВЦЭМ!$C$34:$C$777,СВЦЭМ!$A$34:$A$777,$A125,СВЦЭМ!$B$34:$B$777,L$119)+'СЕТ СН'!$I$9+СВЦЭМ!$D$10+'СЕТ СН'!$I$6-'СЕТ СН'!$I$19</f>
        <v>2185.3185605600002</v>
      </c>
      <c r="M125" s="36">
        <f>SUMIFS(СВЦЭМ!$C$34:$C$777,СВЦЭМ!$A$34:$A$777,$A125,СВЦЭМ!$B$34:$B$777,M$119)+'СЕТ СН'!$I$9+СВЦЭМ!$D$10+'СЕТ СН'!$I$6-'СЕТ СН'!$I$19</f>
        <v>2165.3480653699999</v>
      </c>
      <c r="N125" s="36">
        <f>SUMIFS(СВЦЭМ!$C$34:$C$777,СВЦЭМ!$A$34:$A$777,$A125,СВЦЭМ!$B$34:$B$777,N$119)+'СЕТ СН'!$I$9+СВЦЭМ!$D$10+'СЕТ СН'!$I$6-'СЕТ СН'!$I$19</f>
        <v>2126.6673085299999</v>
      </c>
      <c r="O125" s="36">
        <f>SUMIFS(СВЦЭМ!$C$34:$C$777,СВЦЭМ!$A$34:$A$777,$A125,СВЦЭМ!$B$34:$B$777,O$119)+'СЕТ СН'!$I$9+СВЦЭМ!$D$10+'СЕТ СН'!$I$6-'СЕТ СН'!$I$19</f>
        <v>2082.6022755399999</v>
      </c>
      <c r="P125" s="36">
        <f>SUMIFS(СВЦЭМ!$C$34:$C$777,СВЦЭМ!$A$34:$A$777,$A125,СВЦЭМ!$B$34:$B$777,P$119)+'СЕТ СН'!$I$9+СВЦЭМ!$D$10+'СЕТ СН'!$I$6-'СЕТ СН'!$I$19</f>
        <v>2016.4778464599999</v>
      </c>
      <c r="Q125" s="36">
        <f>SUMIFS(СВЦЭМ!$C$34:$C$777,СВЦЭМ!$A$34:$A$777,$A125,СВЦЭМ!$B$34:$B$777,Q$119)+'СЕТ СН'!$I$9+СВЦЭМ!$D$10+'СЕТ СН'!$I$6-'СЕТ СН'!$I$19</f>
        <v>1994.9150747099998</v>
      </c>
      <c r="R125" s="36">
        <f>SUMIFS(СВЦЭМ!$C$34:$C$777,СВЦЭМ!$A$34:$A$777,$A125,СВЦЭМ!$B$34:$B$777,R$119)+'СЕТ СН'!$I$9+СВЦЭМ!$D$10+'СЕТ СН'!$I$6-'СЕТ СН'!$I$19</f>
        <v>1997.2828451299997</v>
      </c>
      <c r="S125" s="36">
        <f>SUMIFS(СВЦЭМ!$C$34:$C$777,СВЦЭМ!$A$34:$A$777,$A125,СВЦЭМ!$B$34:$B$777,S$119)+'СЕТ СН'!$I$9+СВЦЭМ!$D$10+'СЕТ СН'!$I$6-'СЕТ СН'!$I$19</f>
        <v>1987.3872598499997</v>
      </c>
      <c r="T125" s="36">
        <f>SUMIFS(СВЦЭМ!$C$34:$C$777,СВЦЭМ!$A$34:$A$777,$A125,СВЦЭМ!$B$34:$B$777,T$119)+'СЕТ СН'!$I$9+СВЦЭМ!$D$10+'СЕТ СН'!$I$6-'СЕТ СН'!$I$19</f>
        <v>1962.3556315800001</v>
      </c>
      <c r="U125" s="36">
        <f>SUMIFS(СВЦЭМ!$C$34:$C$777,СВЦЭМ!$A$34:$A$777,$A125,СВЦЭМ!$B$34:$B$777,U$119)+'СЕТ СН'!$I$9+СВЦЭМ!$D$10+'СЕТ СН'!$I$6-'СЕТ СН'!$I$19</f>
        <v>1970.98691745</v>
      </c>
      <c r="V125" s="36">
        <f>SUMIFS(СВЦЭМ!$C$34:$C$777,СВЦЭМ!$A$34:$A$777,$A125,СВЦЭМ!$B$34:$B$777,V$119)+'СЕТ СН'!$I$9+СВЦЭМ!$D$10+'СЕТ СН'!$I$6-'СЕТ СН'!$I$19</f>
        <v>1985.0398648699997</v>
      </c>
      <c r="W125" s="36">
        <f>SUMIFS(СВЦЭМ!$C$34:$C$777,СВЦЭМ!$A$34:$A$777,$A125,СВЦЭМ!$B$34:$B$777,W$119)+'СЕТ СН'!$I$9+СВЦЭМ!$D$10+'СЕТ СН'!$I$6-'СЕТ СН'!$I$19</f>
        <v>1993.6824985200001</v>
      </c>
      <c r="X125" s="36">
        <f>SUMIFS(СВЦЭМ!$C$34:$C$777,СВЦЭМ!$A$34:$A$777,$A125,СВЦЭМ!$B$34:$B$777,X$119)+'СЕТ СН'!$I$9+СВЦЭМ!$D$10+'СЕТ СН'!$I$6-'СЕТ СН'!$I$19</f>
        <v>2009.5896992600001</v>
      </c>
      <c r="Y125" s="36">
        <f>SUMIFS(СВЦЭМ!$C$34:$C$777,СВЦЭМ!$A$34:$A$777,$A125,СВЦЭМ!$B$34:$B$777,Y$119)+'СЕТ СН'!$I$9+СВЦЭМ!$D$10+'СЕТ СН'!$I$6-'СЕТ СН'!$I$19</f>
        <v>2108.8467666500001</v>
      </c>
    </row>
    <row r="126" spans="1:27" ht="15.75" x14ac:dyDescent="0.2">
      <c r="A126" s="35">
        <f t="shared" si="3"/>
        <v>43411</v>
      </c>
      <c r="B126" s="36">
        <f>SUMIFS(СВЦЭМ!$C$34:$C$777,СВЦЭМ!$A$34:$A$777,$A126,СВЦЭМ!$B$34:$B$777,B$119)+'СЕТ СН'!$I$9+СВЦЭМ!$D$10+'СЕТ СН'!$I$6-'СЕТ СН'!$I$19</f>
        <v>2240.8817908999999</v>
      </c>
      <c r="C126" s="36">
        <f>SUMIFS(СВЦЭМ!$C$34:$C$777,СВЦЭМ!$A$34:$A$777,$A126,СВЦЭМ!$B$34:$B$777,C$119)+'СЕТ СН'!$I$9+СВЦЭМ!$D$10+'СЕТ СН'!$I$6-'СЕТ СН'!$I$19</f>
        <v>2325.1381362800003</v>
      </c>
      <c r="D126" s="36">
        <f>SUMIFS(СВЦЭМ!$C$34:$C$777,СВЦЭМ!$A$34:$A$777,$A126,СВЦЭМ!$B$34:$B$777,D$119)+'СЕТ СН'!$I$9+СВЦЭМ!$D$10+'СЕТ СН'!$I$6-'СЕТ СН'!$I$19</f>
        <v>2402.9289200200001</v>
      </c>
      <c r="E126" s="36">
        <f>SUMIFS(СВЦЭМ!$C$34:$C$777,СВЦЭМ!$A$34:$A$777,$A126,СВЦЭМ!$B$34:$B$777,E$119)+'СЕТ СН'!$I$9+СВЦЭМ!$D$10+'СЕТ СН'!$I$6-'СЕТ СН'!$I$19</f>
        <v>2403.6208269500003</v>
      </c>
      <c r="F126" s="36">
        <f>SUMIFS(СВЦЭМ!$C$34:$C$777,СВЦЭМ!$A$34:$A$777,$A126,СВЦЭМ!$B$34:$B$777,F$119)+'СЕТ СН'!$I$9+СВЦЭМ!$D$10+'СЕТ СН'!$I$6-'СЕТ СН'!$I$19</f>
        <v>2399.5862174800004</v>
      </c>
      <c r="G126" s="36">
        <f>SUMIFS(СВЦЭМ!$C$34:$C$777,СВЦЭМ!$A$34:$A$777,$A126,СВЦЭМ!$B$34:$B$777,G$119)+'СЕТ СН'!$I$9+СВЦЭМ!$D$10+'СЕТ СН'!$I$6-'СЕТ СН'!$I$19</f>
        <v>2375.80073657</v>
      </c>
      <c r="H126" s="36">
        <f>SUMIFS(СВЦЭМ!$C$34:$C$777,СВЦЭМ!$A$34:$A$777,$A126,СВЦЭМ!$B$34:$B$777,H$119)+'СЕТ СН'!$I$9+СВЦЭМ!$D$10+'СЕТ СН'!$I$6-'СЕТ СН'!$I$19</f>
        <v>2316.1936387300002</v>
      </c>
      <c r="I126" s="36">
        <f>SUMIFS(СВЦЭМ!$C$34:$C$777,СВЦЭМ!$A$34:$A$777,$A126,СВЦЭМ!$B$34:$B$777,I$119)+'СЕТ СН'!$I$9+СВЦЭМ!$D$10+'СЕТ СН'!$I$6-'СЕТ СН'!$I$19</f>
        <v>2230.3032306900004</v>
      </c>
      <c r="J126" s="36">
        <f>SUMIFS(СВЦЭМ!$C$34:$C$777,СВЦЭМ!$A$34:$A$777,$A126,СВЦЭМ!$B$34:$B$777,J$119)+'СЕТ СН'!$I$9+СВЦЭМ!$D$10+'СЕТ СН'!$I$6-'СЕТ СН'!$I$19</f>
        <v>2195.9868125800003</v>
      </c>
      <c r="K126" s="36">
        <f>SUMIFS(СВЦЭМ!$C$34:$C$777,СВЦЭМ!$A$34:$A$777,$A126,СВЦЭМ!$B$34:$B$777,K$119)+'СЕТ СН'!$I$9+СВЦЭМ!$D$10+'СЕТ СН'!$I$6-'СЕТ СН'!$I$19</f>
        <v>2182.9031813500001</v>
      </c>
      <c r="L126" s="36">
        <f>SUMIFS(СВЦЭМ!$C$34:$C$777,СВЦЭМ!$A$34:$A$777,$A126,СВЦЭМ!$B$34:$B$777,L$119)+'СЕТ СН'!$I$9+СВЦЭМ!$D$10+'СЕТ СН'!$I$6-'СЕТ СН'!$I$19</f>
        <v>2179.18011032</v>
      </c>
      <c r="M126" s="36">
        <f>SUMIFS(СВЦЭМ!$C$34:$C$777,СВЦЭМ!$A$34:$A$777,$A126,СВЦЭМ!$B$34:$B$777,M$119)+'СЕТ СН'!$I$9+СВЦЭМ!$D$10+'СЕТ СН'!$I$6-'СЕТ СН'!$I$19</f>
        <v>2185.6148361</v>
      </c>
      <c r="N126" s="36">
        <f>SUMIFS(СВЦЭМ!$C$34:$C$777,СВЦЭМ!$A$34:$A$777,$A126,СВЦЭМ!$B$34:$B$777,N$119)+'СЕТ СН'!$I$9+СВЦЭМ!$D$10+'СЕТ СН'!$I$6-'СЕТ СН'!$I$19</f>
        <v>2157.5052207999997</v>
      </c>
      <c r="O126" s="36">
        <f>SUMIFS(СВЦЭМ!$C$34:$C$777,СВЦЭМ!$A$34:$A$777,$A126,СВЦЭМ!$B$34:$B$777,O$119)+'СЕТ СН'!$I$9+СВЦЭМ!$D$10+'СЕТ СН'!$I$6-'СЕТ СН'!$I$19</f>
        <v>2105.3569204</v>
      </c>
      <c r="P126" s="36">
        <f>SUMIFS(СВЦЭМ!$C$34:$C$777,СВЦЭМ!$A$34:$A$777,$A126,СВЦЭМ!$B$34:$B$777,P$119)+'СЕТ СН'!$I$9+СВЦЭМ!$D$10+'СЕТ СН'!$I$6-'СЕТ СН'!$I$19</f>
        <v>2034.1653715799998</v>
      </c>
      <c r="Q126" s="36">
        <f>SUMIFS(СВЦЭМ!$C$34:$C$777,СВЦЭМ!$A$34:$A$777,$A126,СВЦЭМ!$B$34:$B$777,Q$119)+'СЕТ СН'!$I$9+СВЦЭМ!$D$10+'СЕТ СН'!$I$6-'СЕТ СН'!$I$19</f>
        <v>2012.7245249100001</v>
      </c>
      <c r="R126" s="36">
        <f>SUMIFS(СВЦЭМ!$C$34:$C$777,СВЦЭМ!$A$34:$A$777,$A126,СВЦЭМ!$B$34:$B$777,R$119)+'СЕТ СН'!$I$9+СВЦЭМ!$D$10+'СЕТ СН'!$I$6-'СЕТ СН'!$I$19</f>
        <v>2011.5867759899998</v>
      </c>
      <c r="S126" s="36">
        <f>SUMIFS(СВЦЭМ!$C$34:$C$777,СВЦЭМ!$A$34:$A$777,$A126,СВЦЭМ!$B$34:$B$777,S$119)+'СЕТ СН'!$I$9+СВЦЭМ!$D$10+'СЕТ СН'!$I$6-'СЕТ СН'!$I$19</f>
        <v>2012.7698217299999</v>
      </c>
      <c r="T126" s="36">
        <f>SUMIFS(СВЦЭМ!$C$34:$C$777,СВЦЭМ!$A$34:$A$777,$A126,СВЦЭМ!$B$34:$B$777,T$119)+'СЕТ СН'!$I$9+СВЦЭМ!$D$10+'СЕТ СН'!$I$6-'СЕТ СН'!$I$19</f>
        <v>1983.24130126</v>
      </c>
      <c r="U126" s="36">
        <f>SUMIFS(СВЦЭМ!$C$34:$C$777,СВЦЭМ!$A$34:$A$777,$A126,СВЦЭМ!$B$34:$B$777,U$119)+'СЕТ СН'!$I$9+СВЦЭМ!$D$10+'СЕТ СН'!$I$6-'СЕТ СН'!$I$19</f>
        <v>1992.2314377899997</v>
      </c>
      <c r="V126" s="36">
        <f>SUMIFS(СВЦЭМ!$C$34:$C$777,СВЦЭМ!$A$34:$A$777,$A126,СВЦЭМ!$B$34:$B$777,V$119)+'СЕТ СН'!$I$9+СВЦЭМ!$D$10+'СЕТ СН'!$I$6-'СЕТ СН'!$I$19</f>
        <v>1992.4161060799997</v>
      </c>
      <c r="W126" s="36">
        <f>SUMIFS(СВЦЭМ!$C$34:$C$777,СВЦЭМ!$A$34:$A$777,$A126,СВЦЭМ!$B$34:$B$777,W$119)+'СЕТ СН'!$I$9+СВЦЭМ!$D$10+'СЕТ СН'!$I$6-'СЕТ СН'!$I$19</f>
        <v>2000.1087263599998</v>
      </c>
      <c r="X126" s="36">
        <f>SUMIFS(СВЦЭМ!$C$34:$C$777,СВЦЭМ!$A$34:$A$777,$A126,СВЦЭМ!$B$34:$B$777,X$119)+'СЕТ СН'!$I$9+СВЦЭМ!$D$10+'СЕТ СН'!$I$6-'СЕТ СН'!$I$19</f>
        <v>2006.6245878999998</v>
      </c>
      <c r="Y126" s="36">
        <f>SUMIFS(СВЦЭМ!$C$34:$C$777,СВЦЭМ!$A$34:$A$777,$A126,СВЦЭМ!$B$34:$B$777,Y$119)+'СЕТ СН'!$I$9+СВЦЭМ!$D$10+'СЕТ СН'!$I$6-'СЕТ СН'!$I$19</f>
        <v>2101.7178439999998</v>
      </c>
    </row>
    <row r="127" spans="1:27" ht="15.75" x14ac:dyDescent="0.2">
      <c r="A127" s="35">
        <f t="shared" si="3"/>
        <v>43412</v>
      </c>
      <c r="B127" s="36">
        <f>SUMIFS(СВЦЭМ!$C$34:$C$777,СВЦЭМ!$A$34:$A$777,$A127,СВЦЭМ!$B$34:$B$777,B$119)+'СЕТ СН'!$I$9+СВЦЭМ!$D$10+'СЕТ СН'!$I$6-'СЕТ СН'!$I$19</f>
        <v>2218.0397160800003</v>
      </c>
      <c r="C127" s="36">
        <f>SUMIFS(СВЦЭМ!$C$34:$C$777,СВЦЭМ!$A$34:$A$777,$A127,СВЦЭМ!$B$34:$B$777,C$119)+'СЕТ СН'!$I$9+СВЦЭМ!$D$10+'СЕТ СН'!$I$6-'СЕТ СН'!$I$19</f>
        <v>2323.7472176600004</v>
      </c>
      <c r="D127" s="36">
        <f>SUMIFS(СВЦЭМ!$C$34:$C$777,СВЦЭМ!$A$34:$A$777,$A127,СВЦЭМ!$B$34:$B$777,D$119)+'СЕТ СН'!$I$9+СВЦЭМ!$D$10+'СЕТ СН'!$I$6-'СЕТ СН'!$I$19</f>
        <v>2364.1937419800001</v>
      </c>
      <c r="E127" s="36">
        <f>SUMIFS(СВЦЭМ!$C$34:$C$777,СВЦЭМ!$A$34:$A$777,$A127,СВЦЭМ!$B$34:$B$777,E$119)+'СЕТ СН'!$I$9+СВЦЭМ!$D$10+'СЕТ СН'!$I$6-'СЕТ СН'!$I$19</f>
        <v>2359.71519283</v>
      </c>
      <c r="F127" s="36">
        <f>SUMIFS(СВЦЭМ!$C$34:$C$777,СВЦЭМ!$A$34:$A$777,$A127,СВЦЭМ!$B$34:$B$777,F$119)+'СЕТ СН'!$I$9+СВЦЭМ!$D$10+'СЕТ СН'!$I$6-'СЕТ СН'!$I$19</f>
        <v>2360.7540066199999</v>
      </c>
      <c r="G127" s="36">
        <f>SUMIFS(СВЦЭМ!$C$34:$C$777,СВЦЭМ!$A$34:$A$777,$A127,СВЦЭМ!$B$34:$B$777,G$119)+'СЕТ СН'!$I$9+СВЦЭМ!$D$10+'СЕТ СН'!$I$6-'СЕТ СН'!$I$19</f>
        <v>2361.6095262099998</v>
      </c>
      <c r="H127" s="36">
        <f>SUMIFS(СВЦЭМ!$C$34:$C$777,СВЦЭМ!$A$34:$A$777,$A127,СВЦЭМ!$B$34:$B$777,H$119)+'СЕТ СН'!$I$9+СВЦЭМ!$D$10+'СЕТ СН'!$I$6-'СЕТ СН'!$I$19</f>
        <v>2293.0087670700004</v>
      </c>
      <c r="I127" s="36">
        <f>SUMIFS(СВЦЭМ!$C$34:$C$777,СВЦЭМ!$A$34:$A$777,$A127,СВЦЭМ!$B$34:$B$777,I$119)+'СЕТ СН'!$I$9+СВЦЭМ!$D$10+'СЕТ СН'!$I$6-'СЕТ СН'!$I$19</f>
        <v>2187.39982091</v>
      </c>
      <c r="J127" s="36">
        <f>SUMIFS(СВЦЭМ!$C$34:$C$777,СВЦЭМ!$A$34:$A$777,$A127,СВЦЭМ!$B$34:$B$777,J$119)+'СЕТ СН'!$I$9+СВЦЭМ!$D$10+'СЕТ СН'!$I$6-'СЕТ СН'!$I$19</f>
        <v>2170.53836224</v>
      </c>
      <c r="K127" s="36">
        <f>SUMIFS(СВЦЭМ!$C$34:$C$777,СВЦЭМ!$A$34:$A$777,$A127,СВЦЭМ!$B$34:$B$777,K$119)+'СЕТ СН'!$I$9+СВЦЭМ!$D$10+'СЕТ СН'!$I$6-'СЕТ СН'!$I$19</f>
        <v>2162.2283643199999</v>
      </c>
      <c r="L127" s="36">
        <f>SUMIFS(СВЦЭМ!$C$34:$C$777,СВЦЭМ!$A$34:$A$777,$A127,СВЦЭМ!$B$34:$B$777,L$119)+'СЕТ СН'!$I$9+СВЦЭМ!$D$10+'СЕТ СН'!$I$6-'СЕТ СН'!$I$19</f>
        <v>2159.9509531399999</v>
      </c>
      <c r="M127" s="36">
        <f>SUMIFS(СВЦЭМ!$C$34:$C$777,СВЦЭМ!$A$34:$A$777,$A127,СВЦЭМ!$B$34:$B$777,M$119)+'СЕТ СН'!$I$9+СВЦЭМ!$D$10+'СЕТ СН'!$I$6-'СЕТ СН'!$I$19</f>
        <v>2163.9932468100001</v>
      </c>
      <c r="N127" s="36">
        <f>SUMIFS(СВЦЭМ!$C$34:$C$777,СВЦЭМ!$A$34:$A$777,$A127,СВЦЭМ!$B$34:$B$777,N$119)+'СЕТ СН'!$I$9+СВЦЭМ!$D$10+'СЕТ СН'!$I$6-'СЕТ СН'!$I$19</f>
        <v>2140.29781164</v>
      </c>
      <c r="O127" s="36">
        <f>SUMIFS(СВЦЭМ!$C$34:$C$777,СВЦЭМ!$A$34:$A$777,$A127,СВЦЭМ!$B$34:$B$777,O$119)+'СЕТ СН'!$I$9+СВЦЭМ!$D$10+'СЕТ СН'!$I$6-'СЕТ СН'!$I$19</f>
        <v>2074.2875542199999</v>
      </c>
      <c r="P127" s="36">
        <f>SUMIFS(СВЦЭМ!$C$34:$C$777,СВЦЭМ!$A$34:$A$777,$A127,СВЦЭМ!$B$34:$B$777,P$119)+'СЕТ СН'!$I$9+СВЦЭМ!$D$10+'СЕТ СН'!$I$6-'СЕТ СН'!$I$19</f>
        <v>2014.2526733</v>
      </c>
      <c r="Q127" s="36">
        <f>SUMIFS(СВЦЭМ!$C$34:$C$777,СВЦЭМ!$A$34:$A$777,$A127,СВЦЭМ!$B$34:$B$777,Q$119)+'СЕТ СН'!$I$9+СВЦЭМ!$D$10+'СЕТ СН'!$I$6-'СЕТ СН'!$I$19</f>
        <v>2004.4853758099998</v>
      </c>
      <c r="R127" s="36">
        <f>SUMIFS(СВЦЭМ!$C$34:$C$777,СВЦЭМ!$A$34:$A$777,$A127,СВЦЭМ!$B$34:$B$777,R$119)+'СЕТ СН'!$I$9+СВЦЭМ!$D$10+'СЕТ СН'!$I$6-'СЕТ СН'!$I$19</f>
        <v>2008.86625512</v>
      </c>
      <c r="S127" s="36">
        <f>SUMIFS(СВЦЭМ!$C$34:$C$777,СВЦЭМ!$A$34:$A$777,$A127,СВЦЭМ!$B$34:$B$777,S$119)+'СЕТ СН'!$I$9+СВЦЭМ!$D$10+'СЕТ СН'!$I$6-'СЕТ СН'!$I$19</f>
        <v>1997.7587973700001</v>
      </c>
      <c r="T127" s="36">
        <f>SUMIFS(СВЦЭМ!$C$34:$C$777,СВЦЭМ!$A$34:$A$777,$A127,СВЦЭМ!$B$34:$B$777,T$119)+'СЕТ СН'!$I$9+СВЦЭМ!$D$10+'СЕТ СН'!$I$6-'СЕТ СН'!$I$19</f>
        <v>1963.8947122999998</v>
      </c>
      <c r="U127" s="36">
        <f>SUMIFS(СВЦЭМ!$C$34:$C$777,СВЦЭМ!$A$34:$A$777,$A127,СВЦЭМ!$B$34:$B$777,U$119)+'СЕТ СН'!$I$9+СВЦЭМ!$D$10+'СЕТ СН'!$I$6-'СЕТ СН'!$I$19</f>
        <v>1982.7048062399999</v>
      </c>
      <c r="V127" s="36">
        <f>SUMIFS(СВЦЭМ!$C$34:$C$777,СВЦЭМ!$A$34:$A$777,$A127,СВЦЭМ!$B$34:$B$777,V$119)+'СЕТ СН'!$I$9+СВЦЭМ!$D$10+'СЕТ СН'!$I$6-'СЕТ СН'!$I$19</f>
        <v>1992.800667</v>
      </c>
      <c r="W127" s="36">
        <f>SUMIFS(СВЦЭМ!$C$34:$C$777,СВЦЭМ!$A$34:$A$777,$A127,СВЦЭМ!$B$34:$B$777,W$119)+'СЕТ СН'!$I$9+СВЦЭМ!$D$10+'СЕТ СН'!$I$6-'СЕТ СН'!$I$19</f>
        <v>1991.7583541599997</v>
      </c>
      <c r="X127" s="36">
        <f>SUMIFS(СВЦЭМ!$C$34:$C$777,СВЦЭМ!$A$34:$A$777,$A127,СВЦЭМ!$B$34:$B$777,X$119)+'СЕТ СН'!$I$9+СВЦЭМ!$D$10+'СЕТ СН'!$I$6-'СЕТ СН'!$I$19</f>
        <v>2013.6548650899999</v>
      </c>
      <c r="Y127" s="36">
        <f>SUMIFS(СВЦЭМ!$C$34:$C$777,СВЦЭМ!$A$34:$A$777,$A127,СВЦЭМ!$B$34:$B$777,Y$119)+'СЕТ СН'!$I$9+СВЦЭМ!$D$10+'СЕТ СН'!$I$6-'СЕТ СН'!$I$19</f>
        <v>2119.3683388600002</v>
      </c>
    </row>
    <row r="128" spans="1:27" ht="15.75" x14ac:dyDescent="0.2">
      <c r="A128" s="35">
        <f t="shared" si="3"/>
        <v>43413</v>
      </c>
      <c r="B128" s="36">
        <f>SUMIFS(СВЦЭМ!$C$34:$C$777,СВЦЭМ!$A$34:$A$777,$A128,СВЦЭМ!$B$34:$B$777,B$119)+'СЕТ СН'!$I$9+СВЦЭМ!$D$10+'СЕТ СН'!$I$6-'СЕТ СН'!$I$19</f>
        <v>2232.40698084</v>
      </c>
      <c r="C128" s="36">
        <f>SUMIFS(СВЦЭМ!$C$34:$C$777,СВЦЭМ!$A$34:$A$777,$A128,СВЦЭМ!$B$34:$B$777,C$119)+'СЕТ СН'!$I$9+СВЦЭМ!$D$10+'СЕТ СН'!$I$6-'СЕТ СН'!$I$19</f>
        <v>2299.5023983400001</v>
      </c>
      <c r="D128" s="36">
        <f>SUMIFS(СВЦЭМ!$C$34:$C$777,СВЦЭМ!$A$34:$A$777,$A128,СВЦЭМ!$B$34:$B$777,D$119)+'СЕТ СН'!$I$9+СВЦЭМ!$D$10+'СЕТ СН'!$I$6-'СЕТ СН'!$I$19</f>
        <v>2377.9398150500001</v>
      </c>
      <c r="E128" s="36">
        <f>SUMIFS(СВЦЭМ!$C$34:$C$777,СВЦЭМ!$A$34:$A$777,$A128,СВЦЭМ!$B$34:$B$777,E$119)+'СЕТ СН'!$I$9+СВЦЭМ!$D$10+'СЕТ СН'!$I$6-'СЕТ СН'!$I$19</f>
        <v>2389.35478358</v>
      </c>
      <c r="F128" s="36">
        <f>SUMIFS(СВЦЭМ!$C$34:$C$777,СВЦЭМ!$A$34:$A$777,$A128,СВЦЭМ!$B$34:$B$777,F$119)+'СЕТ СН'!$I$9+СВЦЭМ!$D$10+'СЕТ СН'!$I$6-'СЕТ СН'!$I$19</f>
        <v>2373.0735210299999</v>
      </c>
      <c r="G128" s="36">
        <f>SUMIFS(СВЦЭМ!$C$34:$C$777,СВЦЭМ!$A$34:$A$777,$A128,СВЦЭМ!$B$34:$B$777,G$119)+'СЕТ СН'!$I$9+СВЦЭМ!$D$10+'СЕТ СН'!$I$6-'СЕТ СН'!$I$19</f>
        <v>2349.5093517200003</v>
      </c>
      <c r="H128" s="36">
        <f>SUMIFS(СВЦЭМ!$C$34:$C$777,СВЦЭМ!$A$34:$A$777,$A128,СВЦЭМ!$B$34:$B$777,H$119)+'СЕТ СН'!$I$9+СВЦЭМ!$D$10+'СЕТ СН'!$I$6-'СЕТ СН'!$I$19</f>
        <v>2289.0504396200004</v>
      </c>
      <c r="I128" s="36">
        <f>SUMIFS(СВЦЭМ!$C$34:$C$777,СВЦЭМ!$A$34:$A$777,$A128,СВЦЭМ!$B$34:$B$777,I$119)+'СЕТ СН'!$I$9+СВЦЭМ!$D$10+'СЕТ СН'!$I$6-'СЕТ СН'!$I$19</f>
        <v>2210.5467774500003</v>
      </c>
      <c r="J128" s="36">
        <f>SUMIFS(СВЦЭМ!$C$34:$C$777,СВЦЭМ!$A$34:$A$777,$A128,СВЦЭМ!$B$34:$B$777,J$119)+'СЕТ СН'!$I$9+СВЦЭМ!$D$10+'СЕТ СН'!$I$6-'СЕТ СН'!$I$19</f>
        <v>2192.02278789</v>
      </c>
      <c r="K128" s="36">
        <f>SUMIFS(СВЦЭМ!$C$34:$C$777,СВЦЭМ!$A$34:$A$777,$A128,СВЦЭМ!$B$34:$B$777,K$119)+'СЕТ СН'!$I$9+СВЦЭМ!$D$10+'СЕТ СН'!$I$6-'СЕТ СН'!$I$19</f>
        <v>2183.7008112399999</v>
      </c>
      <c r="L128" s="36">
        <f>SUMIFS(СВЦЭМ!$C$34:$C$777,СВЦЭМ!$A$34:$A$777,$A128,СВЦЭМ!$B$34:$B$777,L$119)+'СЕТ СН'!$I$9+СВЦЭМ!$D$10+'СЕТ СН'!$I$6-'СЕТ СН'!$I$19</f>
        <v>2171.9243323000001</v>
      </c>
      <c r="M128" s="36">
        <f>SUMIFS(СВЦЭМ!$C$34:$C$777,СВЦЭМ!$A$34:$A$777,$A128,СВЦЭМ!$B$34:$B$777,M$119)+'СЕТ СН'!$I$9+СВЦЭМ!$D$10+'СЕТ СН'!$I$6-'СЕТ СН'!$I$19</f>
        <v>2159.6457003400001</v>
      </c>
      <c r="N128" s="36">
        <f>SUMIFS(СВЦЭМ!$C$34:$C$777,СВЦЭМ!$A$34:$A$777,$A128,СВЦЭМ!$B$34:$B$777,N$119)+'СЕТ СН'!$I$9+СВЦЭМ!$D$10+'СЕТ СН'!$I$6-'СЕТ СН'!$I$19</f>
        <v>2114.2235145700001</v>
      </c>
      <c r="O128" s="36">
        <f>SUMIFS(СВЦЭМ!$C$34:$C$777,СВЦЭМ!$A$34:$A$777,$A128,СВЦЭМ!$B$34:$B$777,O$119)+'СЕТ СН'!$I$9+СВЦЭМ!$D$10+'СЕТ СН'!$I$6-'СЕТ СН'!$I$19</f>
        <v>2051.59229078</v>
      </c>
      <c r="P128" s="36">
        <f>SUMIFS(СВЦЭМ!$C$34:$C$777,СВЦЭМ!$A$34:$A$777,$A128,СВЦЭМ!$B$34:$B$777,P$119)+'СЕТ СН'!$I$9+СВЦЭМ!$D$10+'СЕТ СН'!$I$6-'СЕТ СН'!$I$19</f>
        <v>1986.0898712899998</v>
      </c>
      <c r="Q128" s="36">
        <f>SUMIFS(СВЦЭМ!$C$34:$C$777,СВЦЭМ!$A$34:$A$777,$A128,СВЦЭМ!$B$34:$B$777,Q$119)+'СЕТ СН'!$I$9+СВЦЭМ!$D$10+'СЕТ СН'!$I$6-'СЕТ СН'!$I$19</f>
        <v>1976.3831242699998</v>
      </c>
      <c r="R128" s="36">
        <f>SUMIFS(СВЦЭМ!$C$34:$C$777,СВЦЭМ!$A$34:$A$777,$A128,СВЦЭМ!$B$34:$B$777,R$119)+'СЕТ СН'!$I$9+СВЦЭМ!$D$10+'СЕТ СН'!$I$6-'СЕТ СН'!$I$19</f>
        <v>1978.7428038200001</v>
      </c>
      <c r="S128" s="36">
        <f>SUMIFS(СВЦЭМ!$C$34:$C$777,СВЦЭМ!$A$34:$A$777,$A128,СВЦЭМ!$B$34:$B$777,S$119)+'СЕТ СН'!$I$9+СВЦЭМ!$D$10+'СЕТ СН'!$I$6-'СЕТ СН'!$I$19</f>
        <v>1968.0842229</v>
      </c>
      <c r="T128" s="36">
        <f>SUMIFS(СВЦЭМ!$C$34:$C$777,СВЦЭМ!$A$34:$A$777,$A128,СВЦЭМ!$B$34:$B$777,T$119)+'СЕТ СН'!$I$9+СВЦЭМ!$D$10+'СЕТ СН'!$I$6-'СЕТ СН'!$I$19</f>
        <v>1964.98341785</v>
      </c>
      <c r="U128" s="36">
        <f>SUMIFS(СВЦЭМ!$C$34:$C$777,СВЦЭМ!$A$34:$A$777,$A128,СВЦЭМ!$B$34:$B$777,U$119)+'СЕТ СН'!$I$9+СВЦЭМ!$D$10+'СЕТ СН'!$I$6-'СЕТ СН'!$I$19</f>
        <v>1970.21586634</v>
      </c>
      <c r="V128" s="36">
        <f>SUMIFS(СВЦЭМ!$C$34:$C$777,СВЦЭМ!$A$34:$A$777,$A128,СВЦЭМ!$B$34:$B$777,V$119)+'СЕТ СН'!$I$9+СВЦЭМ!$D$10+'СЕТ СН'!$I$6-'СЕТ СН'!$I$19</f>
        <v>1968.47082628</v>
      </c>
      <c r="W128" s="36">
        <f>SUMIFS(СВЦЭМ!$C$34:$C$777,СВЦЭМ!$A$34:$A$777,$A128,СВЦЭМ!$B$34:$B$777,W$119)+'СЕТ СН'!$I$9+СВЦЭМ!$D$10+'СЕТ СН'!$I$6-'СЕТ СН'!$I$19</f>
        <v>1976.7166016599999</v>
      </c>
      <c r="X128" s="36">
        <f>SUMIFS(СВЦЭМ!$C$34:$C$777,СВЦЭМ!$A$34:$A$777,$A128,СВЦЭМ!$B$34:$B$777,X$119)+'СЕТ СН'!$I$9+СВЦЭМ!$D$10+'СЕТ СН'!$I$6-'СЕТ СН'!$I$19</f>
        <v>1985.6373459400002</v>
      </c>
      <c r="Y128" s="36">
        <f>SUMIFS(СВЦЭМ!$C$34:$C$777,СВЦЭМ!$A$34:$A$777,$A128,СВЦЭМ!$B$34:$B$777,Y$119)+'СЕТ СН'!$I$9+СВЦЭМ!$D$10+'СЕТ СН'!$I$6-'СЕТ СН'!$I$19</f>
        <v>2082.7609164</v>
      </c>
    </row>
    <row r="129" spans="1:25" ht="15.75" x14ac:dyDescent="0.2">
      <c r="A129" s="35">
        <f t="shared" si="3"/>
        <v>43414</v>
      </c>
      <c r="B129" s="36">
        <f>SUMIFS(СВЦЭМ!$C$34:$C$777,СВЦЭМ!$A$34:$A$777,$A129,СВЦЭМ!$B$34:$B$777,B$119)+'СЕТ СН'!$I$9+СВЦЭМ!$D$10+'СЕТ СН'!$I$6-'СЕТ СН'!$I$19</f>
        <v>2155.4410137499999</v>
      </c>
      <c r="C129" s="36">
        <f>SUMIFS(СВЦЭМ!$C$34:$C$777,СВЦЭМ!$A$34:$A$777,$A129,СВЦЭМ!$B$34:$B$777,C$119)+'СЕТ СН'!$I$9+СВЦЭМ!$D$10+'СЕТ СН'!$I$6-'СЕТ СН'!$I$19</f>
        <v>2233.0924888</v>
      </c>
      <c r="D129" s="36">
        <f>SUMIFS(СВЦЭМ!$C$34:$C$777,СВЦЭМ!$A$34:$A$777,$A129,СВЦЭМ!$B$34:$B$777,D$119)+'СЕТ СН'!$I$9+СВЦЭМ!$D$10+'СЕТ СН'!$I$6-'СЕТ СН'!$I$19</f>
        <v>2263.8784658900004</v>
      </c>
      <c r="E129" s="36">
        <f>SUMIFS(СВЦЭМ!$C$34:$C$777,СВЦЭМ!$A$34:$A$777,$A129,СВЦЭМ!$B$34:$B$777,E$119)+'СЕТ СН'!$I$9+СВЦЭМ!$D$10+'СЕТ СН'!$I$6-'СЕТ СН'!$I$19</f>
        <v>2306.7588581199998</v>
      </c>
      <c r="F129" s="36">
        <f>SUMIFS(СВЦЭМ!$C$34:$C$777,СВЦЭМ!$A$34:$A$777,$A129,СВЦЭМ!$B$34:$B$777,F$119)+'СЕТ СН'!$I$9+СВЦЭМ!$D$10+'СЕТ СН'!$I$6-'СЕТ СН'!$I$19</f>
        <v>2304.7893908200003</v>
      </c>
      <c r="G129" s="36">
        <f>SUMIFS(СВЦЭМ!$C$34:$C$777,СВЦЭМ!$A$34:$A$777,$A129,СВЦЭМ!$B$34:$B$777,G$119)+'СЕТ СН'!$I$9+СВЦЭМ!$D$10+'СЕТ СН'!$I$6-'СЕТ СН'!$I$19</f>
        <v>2282.9087026900002</v>
      </c>
      <c r="H129" s="36">
        <f>SUMIFS(СВЦЭМ!$C$34:$C$777,СВЦЭМ!$A$34:$A$777,$A129,СВЦЭМ!$B$34:$B$777,H$119)+'СЕТ СН'!$I$9+СВЦЭМ!$D$10+'СЕТ СН'!$I$6-'СЕТ СН'!$I$19</f>
        <v>2232.3579948500001</v>
      </c>
      <c r="I129" s="36">
        <f>SUMIFS(СВЦЭМ!$C$34:$C$777,СВЦЭМ!$A$34:$A$777,$A129,СВЦЭМ!$B$34:$B$777,I$119)+'СЕТ СН'!$I$9+СВЦЭМ!$D$10+'СЕТ СН'!$I$6-'СЕТ СН'!$I$19</f>
        <v>2171.6629234299999</v>
      </c>
      <c r="J129" s="36">
        <f>SUMIFS(СВЦЭМ!$C$34:$C$777,СВЦЭМ!$A$34:$A$777,$A129,СВЦЭМ!$B$34:$B$777,J$119)+'СЕТ СН'!$I$9+СВЦЭМ!$D$10+'СЕТ СН'!$I$6-'СЕТ СН'!$I$19</f>
        <v>2116.12196752</v>
      </c>
      <c r="K129" s="36">
        <f>SUMIFS(СВЦЭМ!$C$34:$C$777,СВЦЭМ!$A$34:$A$777,$A129,СВЦЭМ!$B$34:$B$777,K$119)+'СЕТ СН'!$I$9+СВЦЭМ!$D$10+'СЕТ СН'!$I$6-'СЕТ СН'!$I$19</f>
        <v>2102.7722132400004</v>
      </c>
      <c r="L129" s="36">
        <f>SUMIFS(СВЦЭМ!$C$34:$C$777,СВЦЭМ!$A$34:$A$777,$A129,СВЦЭМ!$B$34:$B$777,L$119)+'СЕТ СН'!$I$9+СВЦЭМ!$D$10+'СЕТ СН'!$I$6-'СЕТ СН'!$I$19</f>
        <v>2113.2519275100003</v>
      </c>
      <c r="M129" s="36">
        <f>SUMIFS(СВЦЭМ!$C$34:$C$777,СВЦЭМ!$A$34:$A$777,$A129,СВЦЭМ!$B$34:$B$777,M$119)+'СЕТ СН'!$I$9+СВЦЭМ!$D$10+'СЕТ СН'!$I$6-'СЕТ СН'!$I$19</f>
        <v>2103.0006360500001</v>
      </c>
      <c r="N129" s="36">
        <f>SUMIFS(СВЦЭМ!$C$34:$C$777,СВЦЭМ!$A$34:$A$777,$A129,СВЦЭМ!$B$34:$B$777,N$119)+'СЕТ СН'!$I$9+СВЦЭМ!$D$10+'СЕТ СН'!$I$6-'СЕТ СН'!$I$19</f>
        <v>2071.7306380800001</v>
      </c>
      <c r="O129" s="36">
        <f>SUMIFS(СВЦЭМ!$C$34:$C$777,СВЦЭМ!$A$34:$A$777,$A129,СВЦЭМ!$B$34:$B$777,O$119)+'СЕТ СН'!$I$9+СВЦЭМ!$D$10+'СЕТ СН'!$I$6-'СЕТ СН'!$I$19</f>
        <v>2033.9547164599999</v>
      </c>
      <c r="P129" s="36">
        <f>SUMIFS(СВЦЭМ!$C$34:$C$777,СВЦЭМ!$A$34:$A$777,$A129,СВЦЭМ!$B$34:$B$777,P$119)+'СЕТ СН'!$I$9+СВЦЭМ!$D$10+'СЕТ СН'!$I$6-'СЕТ СН'!$I$19</f>
        <v>1969.9882977399998</v>
      </c>
      <c r="Q129" s="36">
        <f>SUMIFS(СВЦЭМ!$C$34:$C$777,СВЦЭМ!$A$34:$A$777,$A129,СВЦЭМ!$B$34:$B$777,Q$119)+'СЕТ СН'!$I$9+СВЦЭМ!$D$10+'СЕТ СН'!$I$6-'СЕТ СН'!$I$19</f>
        <v>1959.3899423799999</v>
      </c>
      <c r="R129" s="36">
        <f>SUMIFS(СВЦЭМ!$C$34:$C$777,СВЦЭМ!$A$34:$A$777,$A129,СВЦЭМ!$B$34:$B$777,R$119)+'СЕТ СН'!$I$9+СВЦЭМ!$D$10+'СЕТ СН'!$I$6-'СЕТ СН'!$I$19</f>
        <v>1947.1492923599999</v>
      </c>
      <c r="S129" s="36">
        <f>SUMIFS(СВЦЭМ!$C$34:$C$777,СВЦЭМ!$A$34:$A$777,$A129,СВЦЭМ!$B$34:$B$777,S$119)+'СЕТ СН'!$I$9+СВЦЭМ!$D$10+'СЕТ СН'!$I$6-'СЕТ СН'!$I$19</f>
        <v>1918.98935046</v>
      </c>
      <c r="T129" s="36">
        <f>SUMIFS(СВЦЭМ!$C$34:$C$777,СВЦЭМ!$A$34:$A$777,$A129,СВЦЭМ!$B$34:$B$777,T$119)+'СЕТ СН'!$I$9+СВЦЭМ!$D$10+'СЕТ СН'!$I$6-'СЕТ СН'!$I$19</f>
        <v>1882.8589268400001</v>
      </c>
      <c r="U129" s="36">
        <f>SUMIFS(СВЦЭМ!$C$34:$C$777,СВЦЭМ!$A$34:$A$777,$A129,СВЦЭМ!$B$34:$B$777,U$119)+'СЕТ СН'!$I$9+СВЦЭМ!$D$10+'СЕТ СН'!$I$6-'СЕТ СН'!$I$19</f>
        <v>1884.9291456800001</v>
      </c>
      <c r="V129" s="36">
        <f>SUMIFS(СВЦЭМ!$C$34:$C$777,СВЦЭМ!$A$34:$A$777,$A129,СВЦЭМ!$B$34:$B$777,V$119)+'СЕТ СН'!$I$9+СВЦЭМ!$D$10+'СЕТ СН'!$I$6-'СЕТ СН'!$I$19</f>
        <v>1901.01676202</v>
      </c>
      <c r="W129" s="36">
        <f>SUMIFS(СВЦЭМ!$C$34:$C$777,СВЦЭМ!$A$34:$A$777,$A129,СВЦЭМ!$B$34:$B$777,W$119)+'СЕТ СН'!$I$9+СВЦЭМ!$D$10+'СЕТ СН'!$I$6-'СЕТ СН'!$I$19</f>
        <v>1923.5667078900001</v>
      </c>
      <c r="X129" s="36">
        <f>SUMIFS(СВЦЭМ!$C$34:$C$777,СВЦЭМ!$A$34:$A$777,$A129,СВЦЭМ!$B$34:$B$777,X$119)+'СЕТ СН'!$I$9+СВЦЭМ!$D$10+'СЕТ СН'!$I$6-'СЕТ СН'!$I$19</f>
        <v>1954.0855776399999</v>
      </c>
      <c r="Y129" s="36">
        <f>SUMIFS(СВЦЭМ!$C$34:$C$777,СВЦЭМ!$A$34:$A$777,$A129,СВЦЭМ!$B$34:$B$777,Y$119)+'СЕТ СН'!$I$9+СВЦЭМ!$D$10+'СЕТ СН'!$I$6-'СЕТ СН'!$I$19</f>
        <v>2059.9306057700001</v>
      </c>
    </row>
    <row r="130" spans="1:25" ht="15.75" x14ac:dyDescent="0.2">
      <c r="A130" s="35">
        <f t="shared" si="3"/>
        <v>43415</v>
      </c>
      <c r="B130" s="36">
        <f>SUMIFS(СВЦЭМ!$C$34:$C$777,СВЦЭМ!$A$34:$A$777,$A130,СВЦЭМ!$B$34:$B$777,B$119)+'СЕТ СН'!$I$9+СВЦЭМ!$D$10+'СЕТ СН'!$I$6-'СЕТ СН'!$I$19</f>
        <v>2128.8664030700002</v>
      </c>
      <c r="C130" s="36">
        <f>SUMIFS(СВЦЭМ!$C$34:$C$777,СВЦЭМ!$A$34:$A$777,$A130,СВЦЭМ!$B$34:$B$777,C$119)+'СЕТ СН'!$I$9+СВЦЭМ!$D$10+'СЕТ СН'!$I$6-'СЕТ СН'!$I$19</f>
        <v>2218.5581573999998</v>
      </c>
      <c r="D130" s="36">
        <f>SUMIFS(СВЦЭМ!$C$34:$C$777,СВЦЭМ!$A$34:$A$777,$A130,СВЦЭМ!$B$34:$B$777,D$119)+'СЕТ СН'!$I$9+СВЦЭМ!$D$10+'СЕТ СН'!$I$6-'СЕТ СН'!$I$19</f>
        <v>2270.9377058</v>
      </c>
      <c r="E130" s="36">
        <f>SUMIFS(СВЦЭМ!$C$34:$C$777,СВЦЭМ!$A$34:$A$777,$A130,СВЦЭМ!$B$34:$B$777,E$119)+'СЕТ СН'!$I$9+СВЦЭМ!$D$10+'СЕТ СН'!$I$6-'СЕТ СН'!$I$19</f>
        <v>2266.6669886200002</v>
      </c>
      <c r="F130" s="36">
        <f>SUMIFS(СВЦЭМ!$C$34:$C$777,СВЦЭМ!$A$34:$A$777,$A130,СВЦЭМ!$B$34:$B$777,F$119)+'СЕТ СН'!$I$9+СВЦЭМ!$D$10+'СЕТ СН'!$I$6-'СЕТ СН'!$I$19</f>
        <v>2263.8900794600004</v>
      </c>
      <c r="G130" s="36">
        <f>SUMIFS(СВЦЭМ!$C$34:$C$777,СВЦЭМ!$A$34:$A$777,$A130,СВЦЭМ!$B$34:$B$777,G$119)+'СЕТ СН'!$I$9+СВЦЭМ!$D$10+'СЕТ СН'!$I$6-'СЕТ СН'!$I$19</f>
        <v>2253.7033334100001</v>
      </c>
      <c r="H130" s="36">
        <f>SUMIFS(СВЦЭМ!$C$34:$C$777,СВЦЭМ!$A$34:$A$777,$A130,СВЦЭМ!$B$34:$B$777,H$119)+'СЕТ СН'!$I$9+СВЦЭМ!$D$10+'СЕТ СН'!$I$6-'СЕТ СН'!$I$19</f>
        <v>2241.3378582900004</v>
      </c>
      <c r="I130" s="36">
        <f>SUMIFS(СВЦЭМ!$C$34:$C$777,СВЦЭМ!$A$34:$A$777,$A130,СВЦЭМ!$B$34:$B$777,I$119)+'СЕТ СН'!$I$9+СВЦЭМ!$D$10+'СЕТ СН'!$I$6-'СЕТ СН'!$I$19</f>
        <v>2208.1855227699998</v>
      </c>
      <c r="J130" s="36">
        <f>SUMIFS(СВЦЭМ!$C$34:$C$777,СВЦЭМ!$A$34:$A$777,$A130,СВЦЭМ!$B$34:$B$777,J$119)+'СЕТ СН'!$I$9+СВЦЭМ!$D$10+'СЕТ СН'!$I$6-'СЕТ СН'!$I$19</f>
        <v>2159.6098729599998</v>
      </c>
      <c r="K130" s="36">
        <f>SUMIFS(СВЦЭМ!$C$34:$C$777,СВЦЭМ!$A$34:$A$777,$A130,СВЦЭМ!$B$34:$B$777,K$119)+'СЕТ СН'!$I$9+СВЦЭМ!$D$10+'СЕТ СН'!$I$6-'СЕТ СН'!$I$19</f>
        <v>2130.9545190700001</v>
      </c>
      <c r="L130" s="36">
        <f>SUMIFS(СВЦЭМ!$C$34:$C$777,СВЦЭМ!$A$34:$A$777,$A130,СВЦЭМ!$B$34:$B$777,L$119)+'СЕТ СН'!$I$9+СВЦЭМ!$D$10+'СЕТ СН'!$I$6-'СЕТ СН'!$I$19</f>
        <v>2117.6142887400001</v>
      </c>
      <c r="M130" s="36">
        <f>SUMIFS(СВЦЭМ!$C$34:$C$777,СВЦЭМ!$A$34:$A$777,$A130,СВЦЭМ!$B$34:$B$777,M$119)+'СЕТ СН'!$I$9+СВЦЭМ!$D$10+'СЕТ СН'!$I$6-'СЕТ СН'!$I$19</f>
        <v>2118.67700517</v>
      </c>
      <c r="N130" s="36">
        <f>SUMIFS(СВЦЭМ!$C$34:$C$777,СВЦЭМ!$A$34:$A$777,$A130,СВЦЭМ!$B$34:$B$777,N$119)+'СЕТ СН'!$I$9+СВЦЭМ!$D$10+'СЕТ СН'!$I$6-'СЕТ СН'!$I$19</f>
        <v>2092.62759508</v>
      </c>
      <c r="O130" s="36">
        <f>SUMIFS(СВЦЭМ!$C$34:$C$777,СВЦЭМ!$A$34:$A$777,$A130,СВЦЭМ!$B$34:$B$777,O$119)+'СЕТ СН'!$I$9+СВЦЭМ!$D$10+'СЕТ СН'!$I$6-'СЕТ СН'!$I$19</f>
        <v>2035.53512761</v>
      </c>
      <c r="P130" s="36">
        <f>SUMIFS(СВЦЭМ!$C$34:$C$777,СВЦЭМ!$A$34:$A$777,$A130,СВЦЭМ!$B$34:$B$777,P$119)+'СЕТ СН'!$I$9+СВЦЭМ!$D$10+'СЕТ СН'!$I$6-'СЕТ СН'!$I$19</f>
        <v>1978.06645716</v>
      </c>
      <c r="Q130" s="36">
        <f>SUMIFS(СВЦЭМ!$C$34:$C$777,СВЦЭМ!$A$34:$A$777,$A130,СВЦЭМ!$B$34:$B$777,Q$119)+'СЕТ СН'!$I$9+СВЦЭМ!$D$10+'СЕТ СН'!$I$6-'СЕТ СН'!$I$19</f>
        <v>1966.3908701199998</v>
      </c>
      <c r="R130" s="36">
        <f>SUMIFS(СВЦЭМ!$C$34:$C$777,СВЦЭМ!$A$34:$A$777,$A130,СВЦЭМ!$B$34:$B$777,R$119)+'СЕТ СН'!$I$9+СВЦЭМ!$D$10+'СЕТ СН'!$I$6-'СЕТ СН'!$I$19</f>
        <v>1956.30083909</v>
      </c>
      <c r="S130" s="36">
        <f>SUMIFS(СВЦЭМ!$C$34:$C$777,СВЦЭМ!$A$34:$A$777,$A130,СВЦЭМ!$B$34:$B$777,S$119)+'СЕТ СН'!$I$9+СВЦЭМ!$D$10+'СЕТ СН'!$I$6-'СЕТ СН'!$I$19</f>
        <v>1924.1709262099998</v>
      </c>
      <c r="T130" s="36">
        <f>SUMIFS(СВЦЭМ!$C$34:$C$777,СВЦЭМ!$A$34:$A$777,$A130,СВЦЭМ!$B$34:$B$777,T$119)+'СЕТ СН'!$I$9+СВЦЭМ!$D$10+'СЕТ СН'!$I$6-'СЕТ СН'!$I$19</f>
        <v>1892.4835791999999</v>
      </c>
      <c r="U130" s="36">
        <f>SUMIFS(СВЦЭМ!$C$34:$C$777,СВЦЭМ!$A$34:$A$777,$A130,СВЦЭМ!$B$34:$B$777,U$119)+'СЕТ СН'!$I$9+СВЦЭМ!$D$10+'СЕТ СН'!$I$6-'СЕТ СН'!$I$19</f>
        <v>1891.5164287299999</v>
      </c>
      <c r="V130" s="36">
        <f>SUMIFS(СВЦЭМ!$C$34:$C$777,СВЦЭМ!$A$34:$A$777,$A130,СВЦЭМ!$B$34:$B$777,V$119)+'СЕТ СН'!$I$9+СВЦЭМ!$D$10+'СЕТ СН'!$I$6-'СЕТ СН'!$I$19</f>
        <v>1910.4105480399999</v>
      </c>
      <c r="W130" s="36">
        <f>SUMIFS(СВЦЭМ!$C$34:$C$777,СВЦЭМ!$A$34:$A$777,$A130,СВЦЭМ!$B$34:$B$777,W$119)+'СЕТ СН'!$I$9+СВЦЭМ!$D$10+'СЕТ СН'!$I$6-'СЕТ СН'!$I$19</f>
        <v>1935.2842674899998</v>
      </c>
      <c r="X130" s="36">
        <f>SUMIFS(СВЦЭМ!$C$34:$C$777,СВЦЭМ!$A$34:$A$777,$A130,СВЦЭМ!$B$34:$B$777,X$119)+'СЕТ СН'!$I$9+СВЦЭМ!$D$10+'СЕТ СН'!$I$6-'СЕТ СН'!$I$19</f>
        <v>1959.5982742199999</v>
      </c>
      <c r="Y130" s="36">
        <f>SUMIFS(СВЦЭМ!$C$34:$C$777,СВЦЭМ!$A$34:$A$777,$A130,СВЦЭМ!$B$34:$B$777,Y$119)+'СЕТ СН'!$I$9+СВЦЭМ!$D$10+'СЕТ СН'!$I$6-'СЕТ СН'!$I$19</f>
        <v>2059.4909186700002</v>
      </c>
    </row>
    <row r="131" spans="1:25" ht="15.75" x14ac:dyDescent="0.2">
      <c r="A131" s="35">
        <f t="shared" si="3"/>
        <v>43416</v>
      </c>
      <c r="B131" s="36">
        <f>SUMIFS(СВЦЭМ!$C$34:$C$777,СВЦЭМ!$A$34:$A$777,$A131,СВЦЭМ!$B$34:$B$777,B$119)+'СЕТ СН'!$I$9+СВЦЭМ!$D$10+'СЕТ СН'!$I$6-'СЕТ СН'!$I$19</f>
        <v>2126.3827130999998</v>
      </c>
      <c r="C131" s="36">
        <f>SUMIFS(СВЦЭМ!$C$34:$C$777,СВЦЭМ!$A$34:$A$777,$A131,СВЦЭМ!$B$34:$B$777,C$119)+'СЕТ СН'!$I$9+СВЦЭМ!$D$10+'СЕТ СН'!$I$6-'СЕТ СН'!$I$19</f>
        <v>2221.27638561</v>
      </c>
      <c r="D131" s="36">
        <f>SUMIFS(СВЦЭМ!$C$34:$C$777,СВЦЭМ!$A$34:$A$777,$A131,СВЦЭМ!$B$34:$B$777,D$119)+'СЕТ СН'!$I$9+СВЦЭМ!$D$10+'СЕТ СН'!$I$6-'СЕТ СН'!$I$19</f>
        <v>2283.4293067600001</v>
      </c>
      <c r="E131" s="36">
        <f>SUMIFS(СВЦЭМ!$C$34:$C$777,СВЦЭМ!$A$34:$A$777,$A131,СВЦЭМ!$B$34:$B$777,E$119)+'СЕТ СН'!$I$9+СВЦЭМ!$D$10+'СЕТ СН'!$I$6-'СЕТ СН'!$I$19</f>
        <v>2280.5843788299999</v>
      </c>
      <c r="F131" s="36">
        <f>SUMIFS(СВЦЭМ!$C$34:$C$777,СВЦЭМ!$A$34:$A$777,$A131,СВЦЭМ!$B$34:$B$777,F$119)+'СЕТ СН'!$I$9+СВЦЭМ!$D$10+'СЕТ СН'!$I$6-'СЕТ СН'!$I$19</f>
        <v>2278.3325605500004</v>
      </c>
      <c r="G131" s="36">
        <f>SUMIFS(СВЦЭМ!$C$34:$C$777,СВЦЭМ!$A$34:$A$777,$A131,СВЦЭМ!$B$34:$B$777,G$119)+'СЕТ СН'!$I$9+СВЦЭМ!$D$10+'СЕТ СН'!$I$6-'СЕТ СН'!$I$19</f>
        <v>2276.9159150700002</v>
      </c>
      <c r="H131" s="36">
        <f>SUMIFS(СВЦЭМ!$C$34:$C$777,СВЦЭМ!$A$34:$A$777,$A131,СВЦЭМ!$B$34:$B$777,H$119)+'СЕТ СН'!$I$9+СВЦЭМ!$D$10+'СЕТ СН'!$I$6-'СЕТ СН'!$I$19</f>
        <v>2236.5005593300002</v>
      </c>
      <c r="I131" s="36">
        <f>SUMIFS(СВЦЭМ!$C$34:$C$777,СВЦЭМ!$A$34:$A$777,$A131,СВЦЭМ!$B$34:$B$777,I$119)+'СЕТ СН'!$I$9+СВЦЭМ!$D$10+'СЕТ СН'!$I$6-'СЕТ СН'!$I$19</f>
        <v>2179.9447273300002</v>
      </c>
      <c r="J131" s="36">
        <f>SUMIFS(СВЦЭМ!$C$34:$C$777,СВЦЭМ!$A$34:$A$777,$A131,СВЦЭМ!$B$34:$B$777,J$119)+'СЕТ СН'!$I$9+СВЦЭМ!$D$10+'СЕТ СН'!$I$6-'СЕТ СН'!$I$19</f>
        <v>2142.47530947</v>
      </c>
      <c r="K131" s="36">
        <f>SUMIFS(СВЦЭМ!$C$34:$C$777,СВЦЭМ!$A$34:$A$777,$A131,СВЦЭМ!$B$34:$B$777,K$119)+'СЕТ СН'!$I$9+СВЦЭМ!$D$10+'СЕТ СН'!$I$6-'СЕТ СН'!$I$19</f>
        <v>2141.05352214</v>
      </c>
      <c r="L131" s="36">
        <f>SUMIFS(СВЦЭМ!$C$34:$C$777,СВЦЭМ!$A$34:$A$777,$A131,СВЦЭМ!$B$34:$B$777,L$119)+'СЕТ СН'!$I$9+СВЦЭМ!$D$10+'СЕТ СН'!$I$6-'СЕТ СН'!$I$19</f>
        <v>2130.7938904800003</v>
      </c>
      <c r="M131" s="36">
        <f>SUMIFS(СВЦЭМ!$C$34:$C$777,СВЦЭМ!$A$34:$A$777,$A131,СВЦЭМ!$B$34:$B$777,M$119)+'СЕТ СН'!$I$9+СВЦЭМ!$D$10+'СЕТ СН'!$I$6-'СЕТ СН'!$I$19</f>
        <v>2126.9861459499998</v>
      </c>
      <c r="N131" s="36">
        <f>SUMIFS(СВЦЭМ!$C$34:$C$777,СВЦЭМ!$A$34:$A$777,$A131,СВЦЭМ!$B$34:$B$777,N$119)+'СЕТ СН'!$I$9+СВЦЭМ!$D$10+'СЕТ СН'!$I$6-'СЕТ СН'!$I$19</f>
        <v>2096.5492449100002</v>
      </c>
      <c r="O131" s="36">
        <f>SUMIFS(СВЦЭМ!$C$34:$C$777,СВЦЭМ!$A$34:$A$777,$A131,СВЦЭМ!$B$34:$B$777,O$119)+'СЕТ СН'!$I$9+СВЦЭМ!$D$10+'СЕТ СН'!$I$6-'СЕТ СН'!$I$19</f>
        <v>2054.6649592799999</v>
      </c>
      <c r="P131" s="36">
        <f>SUMIFS(СВЦЭМ!$C$34:$C$777,СВЦЭМ!$A$34:$A$777,$A131,СВЦЭМ!$B$34:$B$777,P$119)+'СЕТ СН'!$I$9+СВЦЭМ!$D$10+'СЕТ СН'!$I$6-'СЕТ СН'!$I$19</f>
        <v>1986.3054507699999</v>
      </c>
      <c r="Q131" s="36">
        <f>SUMIFS(СВЦЭМ!$C$34:$C$777,СВЦЭМ!$A$34:$A$777,$A131,СВЦЭМ!$B$34:$B$777,Q$119)+'СЕТ СН'!$I$9+СВЦЭМ!$D$10+'СЕТ СН'!$I$6-'СЕТ СН'!$I$19</f>
        <v>1975.99108888</v>
      </c>
      <c r="R131" s="36">
        <f>SUMIFS(СВЦЭМ!$C$34:$C$777,СВЦЭМ!$A$34:$A$777,$A131,СВЦЭМ!$B$34:$B$777,R$119)+'СЕТ СН'!$I$9+СВЦЭМ!$D$10+'СЕТ СН'!$I$6-'СЕТ СН'!$I$19</f>
        <v>1964.5113589799998</v>
      </c>
      <c r="S131" s="36">
        <f>SUMIFS(СВЦЭМ!$C$34:$C$777,СВЦЭМ!$A$34:$A$777,$A131,СВЦЭМ!$B$34:$B$777,S$119)+'СЕТ СН'!$I$9+СВЦЭМ!$D$10+'СЕТ СН'!$I$6-'СЕТ СН'!$I$19</f>
        <v>1938.3745901799998</v>
      </c>
      <c r="T131" s="36">
        <f>SUMIFS(СВЦЭМ!$C$34:$C$777,СВЦЭМ!$A$34:$A$777,$A131,СВЦЭМ!$B$34:$B$777,T$119)+'СЕТ СН'!$I$9+СВЦЭМ!$D$10+'СЕТ СН'!$I$6-'СЕТ СН'!$I$19</f>
        <v>1923.5695145999998</v>
      </c>
      <c r="U131" s="36">
        <f>SUMIFS(СВЦЭМ!$C$34:$C$777,СВЦЭМ!$A$34:$A$777,$A131,СВЦЭМ!$B$34:$B$777,U$119)+'СЕТ СН'!$I$9+СВЦЭМ!$D$10+'СЕТ СН'!$I$6-'СЕТ СН'!$I$19</f>
        <v>1924.42603865</v>
      </c>
      <c r="V131" s="36">
        <f>SUMIFS(СВЦЭМ!$C$34:$C$777,СВЦЭМ!$A$34:$A$777,$A131,СВЦЭМ!$B$34:$B$777,V$119)+'СЕТ СН'!$I$9+СВЦЭМ!$D$10+'СЕТ СН'!$I$6-'СЕТ СН'!$I$19</f>
        <v>1925.8185824500001</v>
      </c>
      <c r="W131" s="36">
        <f>SUMIFS(СВЦЭМ!$C$34:$C$777,СВЦЭМ!$A$34:$A$777,$A131,СВЦЭМ!$B$34:$B$777,W$119)+'СЕТ СН'!$I$9+СВЦЭМ!$D$10+'СЕТ СН'!$I$6-'СЕТ СН'!$I$19</f>
        <v>1933.2253596400001</v>
      </c>
      <c r="X131" s="36">
        <f>SUMIFS(СВЦЭМ!$C$34:$C$777,СВЦЭМ!$A$34:$A$777,$A131,СВЦЭМ!$B$34:$B$777,X$119)+'СЕТ СН'!$I$9+СВЦЭМ!$D$10+'СЕТ СН'!$I$6-'СЕТ СН'!$I$19</f>
        <v>1964.8203439700001</v>
      </c>
      <c r="Y131" s="36">
        <f>SUMIFS(СВЦЭМ!$C$34:$C$777,СВЦЭМ!$A$34:$A$777,$A131,СВЦЭМ!$B$34:$B$777,Y$119)+'СЕТ СН'!$I$9+СВЦЭМ!$D$10+'СЕТ СН'!$I$6-'СЕТ СН'!$I$19</f>
        <v>2067.92606406</v>
      </c>
    </row>
    <row r="132" spans="1:25" ht="15.75" x14ac:dyDescent="0.2">
      <c r="A132" s="35">
        <f t="shared" si="3"/>
        <v>43417</v>
      </c>
      <c r="B132" s="36">
        <f>SUMIFS(СВЦЭМ!$C$34:$C$777,СВЦЭМ!$A$34:$A$777,$A132,СВЦЭМ!$B$34:$B$777,B$119)+'СЕТ СН'!$I$9+СВЦЭМ!$D$10+'СЕТ СН'!$I$6-'СЕТ СН'!$I$19</f>
        <v>2155.9214925000001</v>
      </c>
      <c r="C132" s="36">
        <f>SUMIFS(СВЦЭМ!$C$34:$C$777,СВЦЭМ!$A$34:$A$777,$A132,СВЦЭМ!$B$34:$B$777,C$119)+'СЕТ СН'!$I$9+СВЦЭМ!$D$10+'СЕТ СН'!$I$6-'СЕТ СН'!$I$19</f>
        <v>2230.2649886899999</v>
      </c>
      <c r="D132" s="36">
        <f>SUMIFS(СВЦЭМ!$C$34:$C$777,СВЦЭМ!$A$34:$A$777,$A132,СВЦЭМ!$B$34:$B$777,D$119)+'СЕТ СН'!$I$9+СВЦЭМ!$D$10+'СЕТ СН'!$I$6-'СЕТ СН'!$I$19</f>
        <v>2257.3140788400001</v>
      </c>
      <c r="E132" s="36">
        <f>SUMIFS(СВЦЭМ!$C$34:$C$777,СВЦЭМ!$A$34:$A$777,$A132,СВЦЭМ!$B$34:$B$777,E$119)+'СЕТ СН'!$I$9+СВЦЭМ!$D$10+'СЕТ СН'!$I$6-'СЕТ СН'!$I$19</f>
        <v>2255.2170065600003</v>
      </c>
      <c r="F132" s="36">
        <f>SUMIFS(СВЦЭМ!$C$34:$C$777,СВЦЭМ!$A$34:$A$777,$A132,СВЦЭМ!$B$34:$B$777,F$119)+'СЕТ СН'!$I$9+СВЦЭМ!$D$10+'СЕТ СН'!$I$6-'СЕТ СН'!$I$19</f>
        <v>2255.7430212099998</v>
      </c>
      <c r="G132" s="36">
        <f>SUMIFS(СВЦЭМ!$C$34:$C$777,СВЦЭМ!$A$34:$A$777,$A132,СВЦЭМ!$B$34:$B$777,G$119)+'СЕТ СН'!$I$9+СВЦЭМ!$D$10+'СЕТ СН'!$I$6-'СЕТ СН'!$I$19</f>
        <v>2262.2466335400004</v>
      </c>
      <c r="H132" s="36">
        <f>SUMIFS(СВЦЭМ!$C$34:$C$777,СВЦЭМ!$A$34:$A$777,$A132,СВЦЭМ!$B$34:$B$777,H$119)+'СЕТ СН'!$I$9+СВЦЭМ!$D$10+'СЕТ СН'!$I$6-'СЕТ СН'!$I$19</f>
        <v>2226.5746999100002</v>
      </c>
      <c r="I132" s="36">
        <f>SUMIFS(СВЦЭМ!$C$34:$C$777,СВЦЭМ!$A$34:$A$777,$A132,СВЦЭМ!$B$34:$B$777,I$119)+'СЕТ СН'!$I$9+СВЦЭМ!$D$10+'СЕТ СН'!$I$6-'СЕТ СН'!$I$19</f>
        <v>2160.7879591700002</v>
      </c>
      <c r="J132" s="36">
        <f>SUMIFS(СВЦЭМ!$C$34:$C$777,СВЦЭМ!$A$34:$A$777,$A132,СВЦЭМ!$B$34:$B$777,J$119)+'СЕТ СН'!$I$9+СВЦЭМ!$D$10+'СЕТ СН'!$I$6-'СЕТ СН'!$I$19</f>
        <v>2145.59828165</v>
      </c>
      <c r="K132" s="36">
        <f>SUMIFS(СВЦЭМ!$C$34:$C$777,СВЦЭМ!$A$34:$A$777,$A132,СВЦЭМ!$B$34:$B$777,K$119)+'СЕТ СН'!$I$9+СВЦЭМ!$D$10+'СЕТ СН'!$I$6-'СЕТ СН'!$I$19</f>
        <v>2130.85178451</v>
      </c>
      <c r="L132" s="36">
        <f>SUMIFS(СВЦЭМ!$C$34:$C$777,СВЦЭМ!$A$34:$A$777,$A132,СВЦЭМ!$B$34:$B$777,L$119)+'СЕТ СН'!$I$9+СВЦЭМ!$D$10+'СЕТ СН'!$I$6-'СЕТ СН'!$I$19</f>
        <v>2126.8625507500001</v>
      </c>
      <c r="M132" s="36">
        <f>SUMIFS(СВЦЭМ!$C$34:$C$777,СВЦЭМ!$A$34:$A$777,$A132,СВЦЭМ!$B$34:$B$777,M$119)+'СЕТ СН'!$I$9+СВЦЭМ!$D$10+'СЕТ СН'!$I$6-'СЕТ СН'!$I$19</f>
        <v>2126.0395071399998</v>
      </c>
      <c r="N132" s="36">
        <f>SUMIFS(СВЦЭМ!$C$34:$C$777,СВЦЭМ!$A$34:$A$777,$A132,СВЦЭМ!$B$34:$B$777,N$119)+'СЕТ СН'!$I$9+СВЦЭМ!$D$10+'СЕТ СН'!$I$6-'СЕТ СН'!$I$19</f>
        <v>2092.7896921700003</v>
      </c>
      <c r="O132" s="36">
        <f>SUMIFS(СВЦЭМ!$C$34:$C$777,СВЦЭМ!$A$34:$A$777,$A132,СВЦЭМ!$B$34:$B$777,O$119)+'СЕТ СН'!$I$9+СВЦЭМ!$D$10+'СЕТ СН'!$I$6-'СЕТ СН'!$I$19</f>
        <v>2048.7744315999998</v>
      </c>
      <c r="P132" s="36">
        <f>SUMIFS(СВЦЭМ!$C$34:$C$777,СВЦЭМ!$A$34:$A$777,$A132,СВЦЭМ!$B$34:$B$777,P$119)+'СЕТ СН'!$I$9+СВЦЭМ!$D$10+'СЕТ СН'!$I$6-'СЕТ СН'!$I$19</f>
        <v>1986.4222223399997</v>
      </c>
      <c r="Q132" s="36">
        <f>SUMIFS(СВЦЭМ!$C$34:$C$777,СВЦЭМ!$A$34:$A$777,$A132,СВЦЭМ!$B$34:$B$777,Q$119)+'СЕТ СН'!$I$9+СВЦЭМ!$D$10+'СЕТ СН'!$I$6-'СЕТ СН'!$I$19</f>
        <v>1975.3256306200001</v>
      </c>
      <c r="R132" s="36">
        <f>SUMIFS(СВЦЭМ!$C$34:$C$777,СВЦЭМ!$A$34:$A$777,$A132,СВЦЭМ!$B$34:$B$777,R$119)+'СЕТ СН'!$I$9+СВЦЭМ!$D$10+'СЕТ СН'!$I$6-'СЕТ СН'!$I$19</f>
        <v>1986.1920991299999</v>
      </c>
      <c r="S132" s="36">
        <f>SUMIFS(СВЦЭМ!$C$34:$C$777,СВЦЭМ!$A$34:$A$777,$A132,СВЦЭМ!$B$34:$B$777,S$119)+'СЕТ СН'!$I$9+СВЦЭМ!$D$10+'СЕТ СН'!$I$6-'СЕТ СН'!$I$19</f>
        <v>1962.9231470700001</v>
      </c>
      <c r="T132" s="36">
        <f>SUMIFS(СВЦЭМ!$C$34:$C$777,СВЦЭМ!$A$34:$A$777,$A132,СВЦЭМ!$B$34:$B$777,T$119)+'СЕТ СН'!$I$9+СВЦЭМ!$D$10+'СЕТ СН'!$I$6-'СЕТ СН'!$I$19</f>
        <v>1920.9713487899999</v>
      </c>
      <c r="U132" s="36">
        <f>SUMIFS(СВЦЭМ!$C$34:$C$777,СВЦЭМ!$A$34:$A$777,$A132,СВЦЭМ!$B$34:$B$777,U$119)+'СЕТ СН'!$I$9+СВЦЭМ!$D$10+'СЕТ СН'!$I$6-'СЕТ СН'!$I$19</f>
        <v>1921.50778588</v>
      </c>
      <c r="V132" s="36">
        <f>SUMIFS(СВЦЭМ!$C$34:$C$777,СВЦЭМ!$A$34:$A$777,$A132,СВЦЭМ!$B$34:$B$777,V$119)+'СЕТ СН'!$I$9+СВЦЭМ!$D$10+'СЕТ СН'!$I$6-'СЕТ СН'!$I$19</f>
        <v>1926.6958728700001</v>
      </c>
      <c r="W132" s="36">
        <f>SUMIFS(СВЦЭМ!$C$34:$C$777,СВЦЭМ!$A$34:$A$777,$A132,СВЦЭМ!$B$34:$B$777,W$119)+'СЕТ СН'!$I$9+СВЦЭМ!$D$10+'СЕТ СН'!$I$6-'СЕТ СН'!$I$19</f>
        <v>1932.61792853</v>
      </c>
      <c r="X132" s="36">
        <f>SUMIFS(СВЦЭМ!$C$34:$C$777,СВЦЭМ!$A$34:$A$777,$A132,СВЦЭМ!$B$34:$B$777,X$119)+'СЕТ СН'!$I$9+СВЦЭМ!$D$10+'СЕТ СН'!$I$6-'СЕТ СН'!$I$19</f>
        <v>1968.6502700299998</v>
      </c>
      <c r="Y132" s="36">
        <f>SUMIFS(СВЦЭМ!$C$34:$C$777,СВЦЭМ!$A$34:$A$777,$A132,СВЦЭМ!$B$34:$B$777,Y$119)+'СЕТ СН'!$I$9+СВЦЭМ!$D$10+'СЕТ СН'!$I$6-'СЕТ СН'!$I$19</f>
        <v>2071.0150027300001</v>
      </c>
    </row>
    <row r="133" spans="1:25" ht="15.75" x14ac:dyDescent="0.2">
      <c r="A133" s="35">
        <f t="shared" si="3"/>
        <v>43418</v>
      </c>
      <c r="B133" s="36">
        <f>SUMIFS(СВЦЭМ!$C$34:$C$777,СВЦЭМ!$A$34:$A$777,$A133,СВЦЭМ!$B$34:$B$777,B$119)+'СЕТ СН'!$I$9+СВЦЭМ!$D$10+'СЕТ СН'!$I$6-'СЕТ СН'!$I$19</f>
        <v>2164.8946074100004</v>
      </c>
      <c r="C133" s="36">
        <f>SUMIFS(СВЦЭМ!$C$34:$C$777,СВЦЭМ!$A$34:$A$777,$A133,СВЦЭМ!$B$34:$B$777,C$119)+'СЕТ СН'!$I$9+СВЦЭМ!$D$10+'СЕТ СН'!$I$6-'СЕТ СН'!$I$19</f>
        <v>2243.0963477300002</v>
      </c>
      <c r="D133" s="36">
        <f>SUMIFS(СВЦЭМ!$C$34:$C$777,СВЦЭМ!$A$34:$A$777,$A133,СВЦЭМ!$B$34:$B$777,D$119)+'СЕТ СН'!$I$9+СВЦЭМ!$D$10+'СЕТ СН'!$I$6-'СЕТ СН'!$I$19</f>
        <v>2258.4951108300002</v>
      </c>
      <c r="E133" s="36">
        <f>SUMIFS(СВЦЭМ!$C$34:$C$777,СВЦЭМ!$A$34:$A$777,$A133,СВЦЭМ!$B$34:$B$777,E$119)+'СЕТ СН'!$I$9+СВЦЭМ!$D$10+'СЕТ СН'!$I$6-'СЕТ СН'!$I$19</f>
        <v>2257.1047160400003</v>
      </c>
      <c r="F133" s="36">
        <f>SUMIFS(СВЦЭМ!$C$34:$C$777,СВЦЭМ!$A$34:$A$777,$A133,СВЦЭМ!$B$34:$B$777,F$119)+'СЕТ СН'!$I$9+СВЦЭМ!$D$10+'СЕТ СН'!$I$6-'СЕТ СН'!$I$19</f>
        <v>2257.7172492200002</v>
      </c>
      <c r="G133" s="36">
        <f>SUMIFS(СВЦЭМ!$C$34:$C$777,СВЦЭМ!$A$34:$A$777,$A133,СВЦЭМ!$B$34:$B$777,G$119)+'СЕТ СН'!$I$9+СВЦЭМ!$D$10+'СЕТ СН'!$I$6-'СЕТ СН'!$I$19</f>
        <v>2264.6120924000002</v>
      </c>
      <c r="H133" s="36">
        <f>SUMIFS(СВЦЭМ!$C$34:$C$777,СВЦЭМ!$A$34:$A$777,$A133,СВЦЭМ!$B$34:$B$777,H$119)+'СЕТ СН'!$I$9+СВЦЭМ!$D$10+'СЕТ СН'!$I$6-'СЕТ СН'!$I$19</f>
        <v>2228.4212310800003</v>
      </c>
      <c r="I133" s="36">
        <f>SUMIFS(СВЦЭМ!$C$34:$C$777,СВЦЭМ!$A$34:$A$777,$A133,СВЦЭМ!$B$34:$B$777,I$119)+'СЕТ СН'!$I$9+СВЦЭМ!$D$10+'СЕТ СН'!$I$6-'СЕТ СН'!$I$19</f>
        <v>2153.4344293499998</v>
      </c>
      <c r="J133" s="36">
        <f>SUMIFS(СВЦЭМ!$C$34:$C$777,СВЦЭМ!$A$34:$A$777,$A133,СВЦЭМ!$B$34:$B$777,J$119)+'СЕТ СН'!$I$9+СВЦЭМ!$D$10+'СЕТ СН'!$I$6-'СЕТ СН'!$I$19</f>
        <v>2146.2694969000004</v>
      </c>
      <c r="K133" s="36">
        <f>SUMIFS(СВЦЭМ!$C$34:$C$777,СВЦЭМ!$A$34:$A$777,$A133,СВЦЭМ!$B$34:$B$777,K$119)+'СЕТ СН'!$I$9+СВЦЭМ!$D$10+'СЕТ СН'!$I$6-'СЕТ СН'!$I$19</f>
        <v>2139.7610422600001</v>
      </c>
      <c r="L133" s="36">
        <f>SUMIFS(СВЦЭМ!$C$34:$C$777,СВЦЭМ!$A$34:$A$777,$A133,СВЦЭМ!$B$34:$B$777,L$119)+'СЕТ СН'!$I$9+СВЦЭМ!$D$10+'СЕТ СН'!$I$6-'СЕТ СН'!$I$19</f>
        <v>2144.9348887000001</v>
      </c>
      <c r="M133" s="36">
        <f>SUMIFS(СВЦЭМ!$C$34:$C$777,СВЦЭМ!$A$34:$A$777,$A133,СВЦЭМ!$B$34:$B$777,M$119)+'СЕТ СН'!$I$9+СВЦЭМ!$D$10+'СЕТ СН'!$I$6-'СЕТ СН'!$I$19</f>
        <v>2150.2276687000003</v>
      </c>
      <c r="N133" s="36">
        <f>SUMIFS(СВЦЭМ!$C$34:$C$777,СВЦЭМ!$A$34:$A$777,$A133,СВЦЭМ!$B$34:$B$777,N$119)+'СЕТ СН'!$I$9+СВЦЭМ!$D$10+'СЕТ СН'!$I$6-'СЕТ СН'!$I$19</f>
        <v>2101.0347073600001</v>
      </c>
      <c r="O133" s="36">
        <f>SUMIFS(СВЦЭМ!$C$34:$C$777,СВЦЭМ!$A$34:$A$777,$A133,СВЦЭМ!$B$34:$B$777,O$119)+'СЕТ СН'!$I$9+СВЦЭМ!$D$10+'СЕТ СН'!$I$6-'СЕТ СН'!$I$19</f>
        <v>2072.9255943500002</v>
      </c>
      <c r="P133" s="36">
        <f>SUMIFS(СВЦЭМ!$C$34:$C$777,СВЦЭМ!$A$34:$A$777,$A133,СВЦЭМ!$B$34:$B$777,P$119)+'СЕТ СН'!$I$9+СВЦЭМ!$D$10+'СЕТ СН'!$I$6-'СЕТ СН'!$I$19</f>
        <v>2010.9102446500001</v>
      </c>
      <c r="Q133" s="36">
        <f>SUMIFS(СВЦЭМ!$C$34:$C$777,СВЦЭМ!$A$34:$A$777,$A133,СВЦЭМ!$B$34:$B$777,Q$119)+'СЕТ СН'!$I$9+СВЦЭМ!$D$10+'СЕТ СН'!$I$6-'СЕТ СН'!$I$19</f>
        <v>1987.2882684299998</v>
      </c>
      <c r="R133" s="36">
        <f>SUMIFS(СВЦЭМ!$C$34:$C$777,СВЦЭМ!$A$34:$A$777,$A133,СВЦЭМ!$B$34:$B$777,R$119)+'СЕТ СН'!$I$9+СВЦЭМ!$D$10+'СЕТ СН'!$I$6-'СЕТ СН'!$I$19</f>
        <v>1991.23146834</v>
      </c>
      <c r="S133" s="36">
        <f>SUMIFS(СВЦЭМ!$C$34:$C$777,СВЦЭМ!$A$34:$A$777,$A133,СВЦЭМ!$B$34:$B$777,S$119)+'СЕТ СН'!$I$9+СВЦЭМ!$D$10+'СЕТ СН'!$I$6-'СЕТ СН'!$I$19</f>
        <v>1962.8314826599999</v>
      </c>
      <c r="T133" s="36">
        <f>SUMIFS(СВЦЭМ!$C$34:$C$777,СВЦЭМ!$A$34:$A$777,$A133,СВЦЭМ!$B$34:$B$777,T$119)+'СЕТ СН'!$I$9+СВЦЭМ!$D$10+'СЕТ СН'!$I$6-'СЕТ СН'!$I$19</f>
        <v>1914.90428939</v>
      </c>
      <c r="U133" s="36">
        <f>SUMIFS(СВЦЭМ!$C$34:$C$777,СВЦЭМ!$A$34:$A$777,$A133,СВЦЭМ!$B$34:$B$777,U$119)+'СЕТ СН'!$I$9+СВЦЭМ!$D$10+'СЕТ СН'!$I$6-'СЕТ СН'!$I$19</f>
        <v>1930.62641239</v>
      </c>
      <c r="V133" s="36">
        <f>SUMIFS(СВЦЭМ!$C$34:$C$777,СВЦЭМ!$A$34:$A$777,$A133,СВЦЭМ!$B$34:$B$777,V$119)+'СЕТ СН'!$I$9+СВЦЭМ!$D$10+'СЕТ СН'!$I$6-'СЕТ СН'!$I$19</f>
        <v>1948.96668482</v>
      </c>
      <c r="W133" s="36">
        <f>SUMIFS(СВЦЭМ!$C$34:$C$777,СВЦЭМ!$A$34:$A$777,$A133,СВЦЭМ!$B$34:$B$777,W$119)+'СЕТ СН'!$I$9+СВЦЭМ!$D$10+'СЕТ СН'!$I$6-'СЕТ СН'!$I$19</f>
        <v>1924.6230655499999</v>
      </c>
      <c r="X133" s="36">
        <f>SUMIFS(СВЦЭМ!$C$34:$C$777,СВЦЭМ!$A$34:$A$777,$A133,СВЦЭМ!$B$34:$B$777,X$119)+'СЕТ СН'!$I$9+СВЦЭМ!$D$10+'СЕТ СН'!$I$6-'СЕТ СН'!$I$19</f>
        <v>1947.4294499399998</v>
      </c>
      <c r="Y133" s="36">
        <f>SUMIFS(СВЦЭМ!$C$34:$C$777,СВЦЭМ!$A$34:$A$777,$A133,СВЦЭМ!$B$34:$B$777,Y$119)+'СЕТ СН'!$I$9+СВЦЭМ!$D$10+'СЕТ СН'!$I$6-'СЕТ СН'!$I$19</f>
        <v>2043.4729758499998</v>
      </c>
    </row>
    <row r="134" spans="1:25" ht="15.75" x14ac:dyDescent="0.2">
      <c r="A134" s="35">
        <f t="shared" si="3"/>
        <v>43419</v>
      </c>
      <c r="B134" s="36">
        <f>SUMIFS(СВЦЭМ!$C$34:$C$777,СВЦЭМ!$A$34:$A$777,$A134,СВЦЭМ!$B$34:$B$777,B$119)+'СЕТ СН'!$I$9+СВЦЭМ!$D$10+'СЕТ СН'!$I$6-'СЕТ СН'!$I$19</f>
        <v>2147.2675911799997</v>
      </c>
      <c r="C134" s="36">
        <f>SUMIFS(СВЦЭМ!$C$34:$C$777,СВЦЭМ!$A$34:$A$777,$A134,СВЦЭМ!$B$34:$B$777,C$119)+'СЕТ СН'!$I$9+СВЦЭМ!$D$10+'СЕТ СН'!$I$6-'СЕТ СН'!$I$19</f>
        <v>2239.3545684700002</v>
      </c>
      <c r="D134" s="36">
        <f>SUMIFS(СВЦЭМ!$C$34:$C$777,СВЦЭМ!$A$34:$A$777,$A134,СВЦЭМ!$B$34:$B$777,D$119)+'СЕТ СН'!$I$9+СВЦЭМ!$D$10+'СЕТ СН'!$I$6-'СЕТ СН'!$I$19</f>
        <v>2260.75510334</v>
      </c>
      <c r="E134" s="36">
        <f>SUMIFS(СВЦЭМ!$C$34:$C$777,СВЦЭМ!$A$34:$A$777,$A134,СВЦЭМ!$B$34:$B$777,E$119)+'СЕТ СН'!$I$9+СВЦЭМ!$D$10+'СЕТ СН'!$I$6-'СЕТ СН'!$I$19</f>
        <v>2256.3797447000002</v>
      </c>
      <c r="F134" s="36">
        <f>SUMIFS(СВЦЭМ!$C$34:$C$777,СВЦЭМ!$A$34:$A$777,$A134,СВЦЭМ!$B$34:$B$777,F$119)+'СЕТ СН'!$I$9+СВЦЭМ!$D$10+'СЕТ СН'!$I$6-'СЕТ СН'!$I$19</f>
        <v>2256.8549523700003</v>
      </c>
      <c r="G134" s="36">
        <f>SUMIFS(СВЦЭМ!$C$34:$C$777,СВЦЭМ!$A$34:$A$777,$A134,СВЦЭМ!$B$34:$B$777,G$119)+'СЕТ СН'!$I$9+СВЦЭМ!$D$10+'СЕТ СН'!$I$6-'СЕТ СН'!$I$19</f>
        <v>2267.3772586300001</v>
      </c>
      <c r="H134" s="36">
        <f>SUMIFS(СВЦЭМ!$C$34:$C$777,СВЦЭМ!$A$34:$A$777,$A134,СВЦЭМ!$B$34:$B$777,H$119)+'СЕТ СН'!$I$9+СВЦЭМ!$D$10+'СЕТ СН'!$I$6-'СЕТ СН'!$I$19</f>
        <v>2229.8239798900004</v>
      </c>
      <c r="I134" s="36">
        <f>SUMIFS(СВЦЭМ!$C$34:$C$777,СВЦЭМ!$A$34:$A$777,$A134,СВЦЭМ!$B$34:$B$777,I$119)+'СЕТ СН'!$I$9+СВЦЭМ!$D$10+'СЕТ СН'!$I$6-'СЕТ СН'!$I$19</f>
        <v>2151.8008097399997</v>
      </c>
      <c r="J134" s="36">
        <f>SUMIFS(СВЦЭМ!$C$34:$C$777,СВЦЭМ!$A$34:$A$777,$A134,СВЦЭМ!$B$34:$B$777,J$119)+'СЕТ СН'!$I$9+СВЦЭМ!$D$10+'СЕТ СН'!$I$6-'СЕТ СН'!$I$19</f>
        <v>2142.92036134</v>
      </c>
      <c r="K134" s="36">
        <f>SUMIFS(СВЦЭМ!$C$34:$C$777,СВЦЭМ!$A$34:$A$777,$A134,СВЦЭМ!$B$34:$B$777,K$119)+'СЕТ СН'!$I$9+СВЦЭМ!$D$10+'СЕТ СН'!$I$6-'СЕТ СН'!$I$19</f>
        <v>2144.7942584700004</v>
      </c>
      <c r="L134" s="36">
        <f>SUMIFS(СВЦЭМ!$C$34:$C$777,СВЦЭМ!$A$34:$A$777,$A134,СВЦЭМ!$B$34:$B$777,L$119)+'СЕТ СН'!$I$9+СВЦЭМ!$D$10+'СЕТ СН'!$I$6-'СЕТ СН'!$I$19</f>
        <v>2143.3400734900001</v>
      </c>
      <c r="M134" s="36">
        <f>SUMIFS(СВЦЭМ!$C$34:$C$777,СВЦЭМ!$A$34:$A$777,$A134,СВЦЭМ!$B$34:$B$777,M$119)+'СЕТ СН'!$I$9+СВЦЭМ!$D$10+'СЕТ СН'!$I$6-'СЕТ СН'!$I$19</f>
        <v>2146.5588901700003</v>
      </c>
      <c r="N134" s="36">
        <f>SUMIFS(СВЦЭМ!$C$34:$C$777,СВЦЭМ!$A$34:$A$777,$A134,СВЦЭМ!$B$34:$B$777,N$119)+'СЕТ СН'!$I$9+СВЦЭМ!$D$10+'СЕТ СН'!$I$6-'СЕТ СН'!$I$19</f>
        <v>2089.5913035499998</v>
      </c>
      <c r="O134" s="36">
        <f>SUMIFS(СВЦЭМ!$C$34:$C$777,СВЦЭМ!$A$34:$A$777,$A134,СВЦЭМ!$B$34:$B$777,O$119)+'СЕТ СН'!$I$9+СВЦЭМ!$D$10+'СЕТ СН'!$I$6-'СЕТ СН'!$I$19</f>
        <v>2048.9410050500001</v>
      </c>
      <c r="P134" s="36">
        <f>SUMIFS(СВЦЭМ!$C$34:$C$777,СВЦЭМ!$A$34:$A$777,$A134,СВЦЭМ!$B$34:$B$777,P$119)+'СЕТ СН'!$I$9+СВЦЭМ!$D$10+'СЕТ СН'!$I$6-'СЕТ СН'!$I$19</f>
        <v>1987.05859646</v>
      </c>
      <c r="Q134" s="36">
        <f>SUMIFS(СВЦЭМ!$C$34:$C$777,СВЦЭМ!$A$34:$A$777,$A134,СВЦЭМ!$B$34:$B$777,Q$119)+'СЕТ СН'!$I$9+СВЦЭМ!$D$10+'СЕТ СН'!$I$6-'СЕТ СН'!$I$19</f>
        <v>1965.9547110200001</v>
      </c>
      <c r="R134" s="36">
        <f>SUMIFS(СВЦЭМ!$C$34:$C$777,СВЦЭМ!$A$34:$A$777,$A134,СВЦЭМ!$B$34:$B$777,R$119)+'СЕТ СН'!$I$9+СВЦЭМ!$D$10+'СЕТ СН'!$I$6-'СЕТ СН'!$I$19</f>
        <v>1975.2854015399998</v>
      </c>
      <c r="S134" s="36">
        <f>SUMIFS(СВЦЭМ!$C$34:$C$777,СВЦЭМ!$A$34:$A$777,$A134,СВЦЭМ!$B$34:$B$777,S$119)+'СЕТ СН'!$I$9+СВЦЭМ!$D$10+'СЕТ СН'!$I$6-'СЕТ СН'!$I$19</f>
        <v>1948.1782019299999</v>
      </c>
      <c r="T134" s="36">
        <f>SUMIFS(СВЦЭМ!$C$34:$C$777,СВЦЭМ!$A$34:$A$777,$A134,СВЦЭМ!$B$34:$B$777,T$119)+'СЕТ СН'!$I$9+СВЦЭМ!$D$10+'СЕТ СН'!$I$6-'СЕТ СН'!$I$19</f>
        <v>1901.6461554500002</v>
      </c>
      <c r="U134" s="36">
        <f>SUMIFS(СВЦЭМ!$C$34:$C$777,СВЦЭМ!$A$34:$A$777,$A134,СВЦЭМ!$B$34:$B$777,U$119)+'СЕТ СН'!$I$9+СВЦЭМ!$D$10+'СЕТ СН'!$I$6-'СЕТ СН'!$I$19</f>
        <v>1903.1476226999998</v>
      </c>
      <c r="V134" s="36">
        <f>SUMIFS(СВЦЭМ!$C$34:$C$777,СВЦЭМ!$A$34:$A$777,$A134,СВЦЭМ!$B$34:$B$777,V$119)+'СЕТ СН'!$I$9+СВЦЭМ!$D$10+'СЕТ СН'!$I$6-'СЕТ СН'!$I$19</f>
        <v>1929.09787336</v>
      </c>
      <c r="W134" s="36">
        <f>SUMIFS(СВЦЭМ!$C$34:$C$777,СВЦЭМ!$A$34:$A$777,$A134,СВЦЭМ!$B$34:$B$777,W$119)+'СЕТ СН'!$I$9+СВЦЭМ!$D$10+'СЕТ СН'!$I$6-'СЕТ СН'!$I$19</f>
        <v>1947.26170159</v>
      </c>
      <c r="X134" s="36">
        <f>SUMIFS(СВЦЭМ!$C$34:$C$777,СВЦЭМ!$A$34:$A$777,$A134,СВЦЭМ!$B$34:$B$777,X$119)+'СЕТ СН'!$I$9+СВЦЭМ!$D$10+'СЕТ СН'!$I$6-'СЕТ СН'!$I$19</f>
        <v>1969.9046033700001</v>
      </c>
      <c r="Y134" s="36">
        <f>SUMIFS(СВЦЭМ!$C$34:$C$777,СВЦЭМ!$A$34:$A$777,$A134,СВЦЭМ!$B$34:$B$777,Y$119)+'СЕТ СН'!$I$9+СВЦЭМ!$D$10+'СЕТ СН'!$I$6-'СЕТ СН'!$I$19</f>
        <v>2073.6479025799999</v>
      </c>
    </row>
    <row r="135" spans="1:25" ht="15.75" x14ac:dyDescent="0.2">
      <c r="A135" s="35">
        <f t="shared" si="3"/>
        <v>43420</v>
      </c>
      <c r="B135" s="36">
        <f>SUMIFS(СВЦЭМ!$C$34:$C$777,СВЦЭМ!$A$34:$A$777,$A135,СВЦЭМ!$B$34:$B$777,B$119)+'СЕТ СН'!$I$9+СВЦЭМ!$D$10+'СЕТ СН'!$I$6-'СЕТ СН'!$I$19</f>
        <v>2161.9532695600001</v>
      </c>
      <c r="C135" s="36">
        <f>SUMIFS(СВЦЭМ!$C$34:$C$777,СВЦЭМ!$A$34:$A$777,$A135,СВЦЭМ!$B$34:$B$777,C$119)+'СЕТ СН'!$I$9+СВЦЭМ!$D$10+'СЕТ СН'!$I$6-'СЕТ СН'!$I$19</f>
        <v>2191.5326753199997</v>
      </c>
      <c r="D135" s="36">
        <f>SUMIFS(СВЦЭМ!$C$34:$C$777,СВЦЭМ!$A$34:$A$777,$A135,СВЦЭМ!$B$34:$B$777,D$119)+'СЕТ СН'!$I$9+СВЦЭМ!$D$10+'СЕТ СН'!$I$6-'СЕТ СН'!$I$19</f>
        <v>2255.75367671</v>
      </c>
      <c r="E135" s="36">
        <f>SUMIFS(СВЦЭМ!$C$34:$C$777,СВЦЭМ!$A$34:$A$777,$A135,СВЦЭМ!$B$34:$B$777,E$119)+'СЕТ СН'!$I$9+СВЦЭМ!$D$10+'СЕТ СН'!$I$6-'СЕТ СН'!$I$19</f>
        <v>2251.9272218599999</v>
      </c>
      <c r="F135" s="36">
        <f>SUMIFS(СВЦЭМ!$C$34:$C$777,СВЦЭМ!$A$34:$A$777,$A135,СВЦЭМ!$B$34:$B$777,F$119)+'СЕТ СН'!$I$9+СВЦЭМ!$D$10+'СЕТ СН'!$I$6-'СЕТ СН'!$I$19</f>
        <v>2254.0264057900004</v>
      </c>
      <c r="G135" s="36">
        <f>SUMIFS(СВЦЭМ!$C$34:$C$777,СВЦЭМ!$A$34:$A$777,$A135,СВЦЭМ!$B$34:$B$777,G$119)+'СЕТ СН'!$I$9+СВЦЭМ!$D$10+'СЕТ СН'!$I$6-'СЕТ СН'!$I$19</f>
        <v>2246.1506132200002</v>
      </c>
      <c r="H135" s="36">
        <f>SUMIFS(СВЦЭМ!$C$34:$C$777,СВЦЭМ!$A$34:$A$777,$A135,СВЦЭМ!$B$34:$B$777,H$119)+'СЕТ СН'!$I$9+СВЦЭМ!$D$10+'СЕТ СН'!$I$6-'СЕТ СН'!$I$19</f>
        <v>2179.6133324900002</v>
      </c>
      <c r="I135" s="36">
        <f>SUMIFS(СВЦЭМ!$C$34:$C$777,СВЦЭМ!$A$34:$A$777,$A135,СВЦЭМ!$B$34:$B$777,I$119)+'СЕТ СН'!$I$9+СВЦЭМ!$D$10+'СЕТ СН'!$I$6-'СЕТ СН'!$I$19</f>
        <v>2173.28856116</v>
      </c>
      <c r="J135" s="36">
        <f>SUMIFS(СВЦЭМ!$C$34:$C$777,СВЦЭМ!$A$34:$A$777,$A135,СВЦЭМ!$B$34:$B$777,J$119)+'СЕТ СН'!$I$9+СВЦЭМ!$D$10+'СЕТ СН'!$I$6-'СЕТ СН'!$I$19</f>
        <v>2164.29798575</v>
      </c>
      <c r="K135" s="36">
        <f>SUMIFS(СВЦЭМ!$C$34:$C$777,СВЦЭМ!$A$34:$A$777,$A135,СВЦЭМ!$B$34:$B$777,K$119)+'СЕТ СН'!$I$9+СВЦЭМ!$D$10+'СЕТ СН'!$I$6-'СЕТ СН'!$I$19</f>
        <v>2169.2456592200001</v>
      </c>
      <c r="L135" s="36">
        <f>SUMIFS(СВЦЭМ!$C$34:$C$777,СВЦЭМ!$A$34:$A$777,$A135,СВЦЭМ!$B$34:$B$777,L$119)+'СЕТ СН'!$I$9+СВЦЭМ!$D$10+'СЕТ СН'!$I$6-'СЕТ СН'!$I$19</f>
        <v>2170.0853254499998</v>
      </c>
      <c r="M135" s="36">
        <f>SUMIFS(СВЦЭМ!$C$34:$C$777,СВЦЭМ!$A$34:$A$777,$A135,СВЦЭМ!$B$34:$B$777,M$119)+'СЕТ СН'!$I$9+СВЦЭМ!$D$10+'СЕТ СН'!$I$6-'СЕТ СН'!$I$19</f>
        <v>2164.8546828999997</v>
      </c>
      <c r="N135" s="36">
        <f>SUMIFS(СВЦЭМ!$C$34:$C$777,СВЦЭМ!$A$34:$A$777,$A135,СВЦЭМ!$B$34:$B$777,N$119)+'СЕТ СН'!$I$9+СВЦЭМ!$D$10+'СЕТ СН'!$I$6-'СЕТ СН'!$I$19</f>
        <v>2150.8184203000001</v>
      </c>
      <c r="O135" s="36">
        <f>SUMIFS(СВЦЭМ!$C$34:$C$777,СВЦЭМ!$A$34:$A$777,$A135,СВЦЭМ!$B$34:$B$777,O$119)+'СЕТ СН'!$I$9+СВЦЭМ!$D$10+'СЕТ СН'!$I$6-'СЕТ СН'!$I$19</f>
        <v>2076.2224988100002</v>
      </c>
      <c r="P135" s="36">
        <f>SUMIFS(СВЦЭМ!$C$34:$C$777,СВЦЭМ!$A$34:$A$777,$A135,СВЦЭМ!$B$34:$B$777,P$119)+'СЕТ СН'!$I$9+СВЦЭМ!$D$10+'СЕТ СН'!$I$6-'СЕТ СН'!$I$19</f>
        <v>2018.4089335499998</v>
      </c>
      <c r="Q135" s="36">
        <f>SUMIFS(СВЦЭМ!$C$34:$C$777,СВЦЭМ!$A$34:$A$777,$A135,СВЦЭМ!$B$34:$B$777,Q$119)+'СЕТ СН'!$I$9+СВЦЭМ!$D$10+'СЕТ СН'!$I$6-'СЕТ СН'!$I$19</f>
        <v>2011.4293092899998</v>
      </c>
      <c r="R135" s="36">
        <f>SUMIFS(СВЦЭМ!$C$34:$C$777,СВЦЭМ!$A$34:$A$777,$A135,СВЦЭМ!$B$34:$B$777,R$119)+'СЕТ СН'!$I$9+СВЦЭМ!$D$10+'СЕТ СН'!$I$6-'СЕТ СН'!$I$19</f>
        <v>2020.2911176600001</v>
      </c>
      <c r="S135" s="36">
        <f>SUMIFS(СВЦЭМ!$C$34:$C$777,СВЦЭМ!$A$34:$A$777,$A135,СВЦЭМ!$B$34:$B$777,S$119)+'СЕТ СН'!$I$9+СВЦЭМ!$D$10+'СЕТ СН'!$I$6-'СЕТ СН'!$I$19</f>
        <v>1977.8980842199999</v>
      </c>
      <c r="T135" s="36">
        <f>SUMIFS(СВЦЭМ!$C$34:$C$777,СВЦЭМ!$A$34:$A$777,$A135,СВЦЭМ!$B$34:$B$777,T$119)+'СЕТ СН'!$I$9+СВЦЭМ!$D$10+'СЕТ СН'!$I$6-'СЕТ СН'!$I$19</f>
        <v>1970.3184790800001</v>
      </c>
      <c r="U135" s="36">
        <f>SUMIFS(СВЦЭМ!$C$34:$C$777,СВЦЭМ!$A$34:$A$777,$A135,СВЦЭМ!$B$34:$B$777,U$119)+'СЕТ СН'!$I$9+СВЦЭМ!$D$10+'СЕТ СН'!$I$6-'СЕТ СН'!$I$19</f>
        <v>1964.8171239499998</v>
      </c>
      <c r="V135" s="36">
        <f>SUMIFS(СВЦЭМ!$C$34:$C$777,СВЦЭМ!$A$34:$A$777,$A135,СВЦЭМ!$B$34:$B$777,V$119)+'СЕТ СН'!$I$9+СВЦЭМ!$D$10+'СЕТ СН'!$I$6-'СЕТ СН'!$I$19</f>
        <v>1984.9503962799999</v>
      </c>
      <c r="W135" s="36">
        <f>SUMIFS(СВЦЭМ!$C$34:$C$777,СВЦЭМ!$A$34:$A$777,$A135,СВЦЭМ!$B$34:$B$777,W$119)+'СЕТ СН'!$I$9+СВЦЭМ!$D$10+'СЕТ СН'!$I$6-'СЕТ СН'!$I$19</f>
        <v>1990.63805447</v>
      </c>
      <c r="X135" s="36">
        <f>SUMIFS(СВЦЭМ!$C$34:$C$777,СВЦЭМ!$A$34:$A$777,$A135,СВЦЭМ!$B$34:$B$777,X$119)+'СЕТ СН'!$I$9+СВЦЭМ!$D$10+'СЕТ СН'!$I$6-'СЕТ СН'!$I$19</f>
        <v>1998.9626146199998</v>
      </c>
      <c r="Y135" s="36">
        <f>SUMIFS(СВЦЭМ!$C$34:$C$777,СВЦЭМ!$A$34:$A$777,$A135,СВЦЭМ!$B$34:$B$777,Y$119)+'СЕТ СН'!$I$9+СВЦЭМ!$D$10+'СЕТ СН'!$I$6-'СЕТ СН'!$I$19</f>
        <v>2095.0628866699999</v>
      </c>
    </row>
    <row r="136" spans="1:25" ht="15.75" x14ac:dyDescent="0.2">
      <c r="A136" s="35">
        <f t="shared" si="3"/>
        <v>43421</v>
      </c>
      <c r="B136" s="36">
        <f>SUMIFS(СВЦЭМ!$C$34:$C$777,СВЦЭМ!$A$34:$A$777,$A136,СВЦЭМ!$B$34:$B$777,B$119)+'СЕТ СН'!$I$9+СВЦЭМ!$D$10+'СЕТ СН'!$I$6-'СЕТ СН'!$I$19</f>
        <v>2138.4623000299998</v>
      </c>
      <c r="C136" s="36">
        <f>SUMIFS(СВЦЭМ!$C$34:$C$777,СВЦЭМ!$A$34:$A$777,$A136,СВЦЭМ!$B$34:$B$777,C$119)+'СЕТ СН'!$I$9+СВЦЭМ!$D$10+'СЕТ СН'!$I$6-'СЕТ СН'!$I$19</f>
        <v>2211.1444269499998</v>
      </c>
      <c r="D136" s="36">
        <f>SUMIFS(СВЦЭМ!$C$34:$C$777,СВЦЭМ!$A$34:$A$777,$A136,СВЦЭМ!$B$34:$B$777,D$119)+'СЕТ СН'!$I$9+СВЦЭМ!$D$10+'СЕТ СН'!$I$6-'СЕТ СН'!$I$19</f>
        <v>2261.4448433500002</v>
      </c>
      <c r="E136" s="36">
        <f>SUMIFS(СВЦЭМ!$C$34:$C$777,СВЦЭМ!$A$34:$A$777,$A136,СВЦЭМ!$B$34:$B$777,E$119)+'СЕТ СН'!$I$9+СВЦЭМ!$D$10+'СЕТ СН'!$I$6-'СЕТ СН'!$I$19</f>
        <v>2257.4736859200002</v>
      </c>
      <c r="F136" s="36">
        <f>SUMIFS(СВЦЭМ!$C$34:$C$777,СВЦЭМ!$A$34:$A$777,$A136,СВЦЭМ!$B$34:$B$777,F$119)+'СЕТ СН'!$I$9+СВЦЭМ!$D$10+'СЕТ СН'!$I$6-'СЕТ СН'!$I$19</f>
        <v>2255.6147437</v>
      </c>
      <c r="G136" s="36">
        <f>SUMIFS(СВЦЭМ!$C$34:$C$777,СВЦЭМ!$A$34:$A$777,$A136,СВЦЭМ!$B$34:$B$777,G$119)+'СЕТ СН'!$I$9+СВЦЭМ!$D$10+'СЕТ СН'!$I$6-'СЕТ СН'!$I$19</f>
        <v>2249.39930813</v>
      </c>
      <c r="H136" s="36">
        <f>SUMIFS(СВЦЭМ!$C$34:$C$777,СВЦЭМ!$A$34:$A$777,$A136,СВЦЭМ!$B$34:$B$777,H$119)+'СЕТ СН'!$I$9+СВЦЭМ!$D$10+'СЕТ СН'!$I$6-'СЕТ СН'!$I$19</f>
        <v>2224.4527029700002</v>
      </c>
      <c r="I136" s="36">
        <f>SUMIFS(СВЦЭМ!$C$34:$C$777,СВЦЭМ!$A$34:$A$777,$A136,СВЦЭМ!$B$34:$B$777,I$119)+'СЕТ СН'!$I$9+СВЦЭМ!$D$10+'СЕТ СН'!$I$6-'СЕТ СН'!$I$19</f>
        <v>2189.56250589</v>
      </c>
      <c r="J136" s="36">
        <f>SUMIFS(СВЦЭМ!$C$34:$C$777,СВЦЭМ!$A$34:$A$777,$A136,СВЦЭМ!$B$34:$B$777,J$119)+'СЕТ СН'!$I$9+СВЦЭМ!$D$10+'СЕТ СН'!$I$6-'СЕТ СН'!$I$19</f>
        <v>2156.3922848900002</v>
      </c>
      <c r="K136" s="36">
        <f>SUMIFS(СВЦЭМ!$C$34:$C$777,СВЦЭМ!$A$34:$A$777,$A136,СВЦЭМ!$B$34:$B$777,K$119)+'СЕТ СН'!$I$9+СВЦЭМ!$D$10+'СЕТ СН'!$I$6-'СЕТ СН'!$I$19</f>
        <v>2133.4582889800004</v>
      </c>
      <c r="L136" s="36">
        <f>SUMIFS(СВЦЭМ!$C$34:$C$777,СВЦЭМ!$A$34:$A$777,$A136,СВЦЭМ!$B$34:$B$777,L$119)+'СЕТ СН'!$I$9+СВЦЭМ!$D$10+'СЕТ СН'!$I$6-'СЕТ СН'!$I$19</f>
        <v>2139.1950910800001</v>
      </c>
      <c r="M136" s="36">
        <f>SUMIFS(СВЦЭМ!$C$34:$C$777,СВЦЭМ!$A$34:$A$777,$A136,СВЦЭМ!$B$34:$B$777,M$119)+'СЕТ СН'!$I$9+СВЦЭМ!$D$10+'СЕТ СН'!$I$6-'СЕТ СН'!$I$19</f>
        <v>2140.1824430300003</v>
      </c>
      <c r="N136" s="36">
        <f>SUMIFS(СВЦЭМ!$C$34:$C$777,СВЦЭМ!$A$34:$A$777,$A136,СВЦЭМ!$B$34:$B$777,N$119)+'СЕТ СН'!$I$9+СВЦЭМ!$D$10+'СЕТ СН'!$I$6-'СЕТ СН'!$I$19</f>
        <v>2107.80965896</v>
      </c>
      <c r="O136" s="36">
        <f>SUMIFS(СВЦЭМ!$C$34:$C$777,СВЦЭМ!$A$34:$A$777,$A136,СВЦЭМ!$B$34:$B$777,O$119)+'СЕТ СН'!$I$9+СВЦЭМ!$D$10+'СЕТ СН'!$I$6-'СЕТ СН'!$I$19</f>
        <v>2059.6151607000002</v>
      </c>
      <c r="P136" s="36">
        <f>SUMIFS(СВЦЭМ!$C$34:$C$777,СВЦЭМ!$A$34:$A$777,$A136,СВЦЭМ!$B$34:$B$777,P$119)+'СЕТ СН'!$I$9+СВЦЭМ!$D$10+'СЕТ СН'!$I$6-'СЕТ СН'!$I$19</f>
        <v>1981.19498075</v>
      </c>
      <c r="Q136" s="36">
        <f>SUMIFS(СВЦЭМ!$C$34:$C$777,СВЦЭМ!$A$34:$A$777,$A136,СВЦЭМ!$B$34:$B$777,Q$119)+'СЕТ СН'!$I$9+СВЦЭМ!$D$10+'СЕТ СН'!$I$6-'СЕТ СН'!$I$19</f>
        <v>1966.7439804999999</v>
      </c>
      <c r="R136" s="36">
        <f>SUMIFS(СВЦЭМ!$C$34:$C$777,СВЦЭМ!$A$34:$A$777,$A136,СВЦЭМ!$B$34:$B$777,R$119)+'СЕТ СН'!$I$9+СВЦЭМ!$D$10+'СЕТ СН'!$I$6-'СЕТ СН'!$I$19</f>
        <v>1966.3358047799998</v>
      </c>
      <c r="S136" s="36">
        <f>SUMIFS(СВЦЭМ!$C$34:$C$777,СВЦЭМ!$A$34:$A$777,$A136,СВЦЭМ!$B$34:$B$777,S$119)+'СЕТ СН'!$I$9+СВЦЭМ!$D$10+'СЕТ СН'!$I$6-'СЕТ СН'!$I$19</f>
        <v>1931.0101728099999</v>
      </c>
      <c r="T136" s="36">
        <f>SUMIFS(СВЦЭМ!$C$34:$C$777,СВЦЭМ!$A$34:$A$777,$A136,СВЦЭМ!$B$34:$B$777,T$119)+'СЕТ СН'!$I$9+СВЦЭМ!$D$10+'СЕТ СН'!$I$6-'СЕТ СН'!$I$19</f>
        <v>1902.15033214</v>
      </c>
      <c r="U136" s="36">
        <f>SUMIFS(СВЦЭМ!$C$34:$C$777,СВЦЭМ!$A$34:$A$777,$A136,СВЦЭМ!$B$34:$B$777,U$119)+'СЕТ СН'!$I$9+СВЦЭМ!$D$10+'СЕТ СН'!$I$6-'СЕТ СН'!$I$19</f>
        <v>1893.2197795299999</v>
      </c>
      <c r="V136" s="36">
        <f>SUMIFS(СВЦЭМ!$C$34:$C$777,СВЦЭМ!$A$34:$A$777,$A136,СВЦЭМ!$B$34:$B$777,V$119)+'СЕТ СН'!$I$9+СВЦЭМ!$D$10+'СЕТ СН'!$I$6-'СЕТ СН'!$I$19</f>
        <v>1918.9638696399998</v>
      </c>
      <c r="W136" s="36">
        <f>SUMIFS(СВЦЭМ!$C$34:$C$777,СВЦЭМ!$A$34:$A$777,$A136,СВЦЭМ!$B$34:$B$777,W$119)+'СЕТ СН'!$I$9+СВЦЭМ!$D$10+'СЕТ СН'!$I$6-'СЕТ СН'!$I$19</f>
        <v>1931.3733651799998</v>
      </c>
      <c r="X136" s="36">
        <f>SUMIFS(СВЦЭМ!$C$34:$C$777,СВЦЭМ!$A$34:$A$777,$A136,СВЦЭМ!$B$34:$B$777,X$119)+'СЕТ СН'!$I$9+СВЦЭМ!$D$10+'СЕТ СН'!$I$6-'СЕТ СН'!$I$19</f>
        <v>1960.0273244999998</v>
      </c>
      <c r="Y136" s="36">
        <f>SUMIFS(СВЦЭМ!$C$34:$C$777,СВЦЭМ!$A$34:$A$777,$A136,СВЦЭМ!$B$34:$B$777,Y$119)+'СЕТ СН'!$I$9+СВЦЭМ!$D$10+'СЕТ СН'!$I$6-'СЕТ СН'!$I$19</f>
        <v>2047.4454048699999</v>
      </c>
    </row>
    <row r="137" spans="1:25" ht="15.75" x14ac:dyDescent="0.2">
      <c r="A137" s="35">
        <f t="shared" si="3"/>
        <v>43422</v>
      </c>
      <c r="B137" s="36">
        <f>SUMIFS(СВЦЭМ!$C$34:$C$777,СВЦЭМ!$A$34:$A$777,$A137,СВЦЭМ!$B$34:$B$777,B$119)+'СЕТ СН'!$I$9+СВЦЭМ!$D$10+'СЕТ СН'!$I$6-'СЕТ СН'!$I$19</f>
        <v>2161.9544630400001</v>
      </c>
      <c r="C137" s="36">
        <f>SUMIFS(СВЦЭМ!$C$34:$C$777,СВЦЭМ!$A$34:$A$777,$A137,СВЦЭМ!$B$34:$B$777,C$119)+'СЕТ СН'!$I$9+СВЦЭМ!$D$10+'СЕТ СН'!$I$6-'СЕТ СН'!$I$19</f>
        <v>2233.4670953200002</v>
      </c>
      <c r="D137" s="36">
        <f>SUMIFS(СВЦЭМ!$C$34:$C$777,СВЦЭМ!$A$34:$A$777,$A137,СВЦЭМ!$B$34:$B$777,D$119)+'СЕТ СН'!$I$9+СВЦЭМ!$D$10+'СЕТ СН'!$I$6-'СЕТ СН'!$I$19</f>
        <v>2297.0616740700002</v>
      </c>
      <c r="E137" s="36">
        <f>SUMIFS(СВЦЭМ!$C$34:$C$777,СВЦЭМ!$A$34:$A$777,$A137,СВЦЭМ!$B$34:$B$777,E$119)+'СЕТ СН'!$I$9+СВЦЭМ!$D$10+'СЕТ СН'!$I$6-'СЕТ СН'!$I$19</f>
        <v>2292.5378189100002</v>
      </c>
      <c r="F137" s="36">
        <f>SUMIFS(СВЦЭМ!$C$34:$C$777,СВЦЭМ!$A$34:$A$777,$A137,СВЦЭМ!$B$34:$B$777,F$119)+'СЕТ СН'!$I$9+СВЦЭМ!$D$10+'СЕТ СН'!$I$6-'СЕТ СН'!$I$19</f>
        <v>2289.6076061499998</v>
      </c>
      <c r="G137" s="36">
        <f>SUMIFS(СВЦЭМ!$C$34:$C$777,СВЦЭМ!$A$34:$A$777,$A137,СВЦЭМ!$B$34:$B$777,G$119)+'СЕТ СН'!$I$9+СВЦЭМ!$D$10+'СЕТ СН'!$I$6-'СЕТ СН'!$I$19</f>
        <v>2285.1697254400001</v>
      </c>
      <c r="H137" s="36">
        <f>SUMIFS(СВЦЭМ!$C$34:$C$777,СВЦЭМ!$A$34:$A$777,$A137,СВЦЭМ!$B$34:$B$777,H$119)+'СЕТ СН'!$I$9+СВЦЭМ!$D$10+'СЕТ СН'!$I$6-'СЕТ СН'!$I$19</f>
        <v>2290.8668729299998</v>
      </c>
      <c r="I137" s="36">
        <f>SUMIFS(СВЦЭМ!$C$34:$C$777,СВЦЭМ!$A$34:$A$777,$A137,СВЦЭМ!$B$34:$B$777,I$119)+'СЕТ СН'!$I$9+СВЦЭМ!$D$10+'СЕТ СН'!$I$6-'СЕТ СН'!$I$19</f>
        <v>2275.7311189000002</v>
      </c>
      <c r="J137" s="36">
        <f>SUMIFS(СВЦЭМ!$C$34:$C$777,СВЦЭМ!$A$34:$A$777,$A137,СВЦЭМ!$B$34:$B$777,J$119)+'СЕТ СН'!$I$9+СВЦЭМ!$D$10+'СЕТ СН'!$I$6-'СЕТ СН'!$I$19</f>
        <v>2215.2447556000002</v>
      </c>
      <c r="K137" s="36">
        <f>SUMIFS(СВЦЭМ!$C$34:$C$777,СВЦЭМ!$A$34:$A$777,$A137,СВЦЭМ!$B$34:$B$777,K$119)+'СЕТ СН'!$I$9+СВЦЭМ!$D$10+'СЕТ СН'!$I$6-'СЕТ СН'!$I$19</f>
        <v>2183.1611177</v>
      </c>
      <c r="L137" s="36">
        <f>SUMIFS(СВЦЭМ!$C$34:$C$777,СВЦЭМ!$A$34:$A$777,$A137,СВЦЭМ!$B$34:$B$777,L$119)+'СЕТ СН'!$I$9+СВЦЭМ!$D$10+'СЕТ СН'!$I$6-'СЕТ СН'!$I$19</f>
        <v>2164.8242639999999</v>
      </c>
      <c r="M137" s="36">
        <f>SUMIFS(СВЦЭМ!$C$34:$C$777,СВЦЭМ!$A$34:$A$777,$A137,СВЦЭМ!$B$34:$B$777,M$119)+'СЕТ СН'!$I$9+СВЦЭМ!$D$10+'СЕТ СН'!$I$6-'СЕТ СН'!$I$19</f>
        <v>2154.8452319400003</v>
      </c>
      <c r="N137" s="36">
        <f>SUMIFS(СВЦЭМ!$C$34:$C$777,СВЦЭМ!$A$34:$A$777,$A137,СВЦЭМ!$B$34:$B$777,N$119)+'СЕТ СН'!$I$9+СВЦЭМ!$D$10+'СЕТ СН'!$I$6-'СЕТ СН'!$I$19</f>
        <v>2115.3960256800001</v>
      </c>
      <c r="O137" s="36">
        <f>SUMIFS(СВЦЭМ!$C$34:$C$777,СВЦЭМ!$A$34:$A$777,$A137,СВЦЭМ!$B$34:$B$777,O$119)+'СЕТ СН'!$I$9+СВЦЭМ!$D$10+'СЕТ СН'!$I$6-'СЕТ СН'!$I$19</f>
        <v>2055.02153116</v>
      </c>
      <c r="P137" s="36">
        <f>SUMIFS(СВЦЭМ!$C$34:$C$777,СВЦЭМ!$A$34:$A$777,$A137,СВЦЭМ!$B$34:$B$777,P$119)+'СЕТ СН'!$I$9+СВЦЭМ!$D$10+'СЕТ СН'!$I$6-'СЕТ СН'!$I$19</f>
        <v>1984.9547876399997</v>
      </c>
      <c r="Q137" s="36">
        <f>SUMIFS(СВЦЭМ!$C$34:$C$777,СВЦЭМ!$A$34:$A$777,$A137,СВЦЭМ!$B$34:$B$777,Q$119)+'СЕТ СН'!$I$9+СВЦЭМ!$D$10+'СЕТ СН'!$I$6-'СЕТ СН'!$I$19</f>
        <v>1972.72169661</v>
      </c>
      <c r="R137" s="36">
        <f>SUMIFS(СВЦЭМ!$C$34:$C$777,СВЦЭМ!$A$34:$A$777,$A137,СВЦЭМ!$B$34:$B$777,R$119)+'СЕТ СН'!$I$9+СВЦЭМ!$D$10+'СЕТ СН'!$I$6-'СЕТ СН'!$I$19</f>
        <v>1970.6313622100001</v>
      </c>
      <c r="S137" s="36">
        <f>SUMIFS(СВЦЭМ!$C$34:$C$777,СВЦЭМ!$A$34:$A$777,$A137,СВЦЭМ!$B$34:$B$777,S$119)+'СЕТ СН'!$I$9+СВЦЭМ!$D$10+'СЕТ СН'!$I$6-'СЕТ СН'!$I$19</f>
        <v>1929.3615392900001</v>
      </c>
      <c r="T137" s="36">
        <f>SUMIFS(СВЦЭМ!$C$34:$C$777,СВЦЭМ!$A$34:$A$777,$A137,СВЦЭМ!$B$34:$B$777,T$119)+'СЕТ СН'!$I$9+СВЦЭМ!$D$10+'СЕТ СН'!$I$6-'СЕТ СН'!$I$19</f>
        <v>1900.7007440299999</v>
      </c>
      <c r="U137" s="36">
        <f>SUMIFS(СВЦЭМ!$C$34:$C$777,СВЦЭМ!$A$34:$A$777,$A137,СВЦЭМ!$B$34:$B$777,U$119)+'СЕТ СН'!$I$9+СВЦЭМ!$D$10+'СЕТ СН'!$I$6-'СЕТ СН'!$I$19</f>
        <v>1901.0223399199999</v>
      </c>
      <c r="V137" s="36">
        <f>SUMIFS(СВЦЭМ!$C$34:$C$777,СВЦЭМ!$A$34:$A$777,$A137,СВЦЭМ!$B$34:$B$777,V$119)+'СЕТ СН'!$I$9+СВЦЭМ!$D$10+'СЕТ СН'!$I$6-'СЕТ СН'!$I$19</f>
        <v>1922.4972783499998</v>
      </c>
      <c r="W137" s="36">
        <f>SUMIFS(СВЦЭМ!$C$34:$C$777,СВЦЭМ!$A$34:$A$777,$A137,СВЦЭМ!$B$34:$B$777,W$119)+'СЕТ СН'!$I$9+СВЦЭМ!$D$10+'СЕТ СН'!$I$6-'СЕТ СН'!$I$19</f>
        <v>1941.9482337599998</v>
      </c>
      <c r="X137" s="36">
        <f>SUMIFS(СВЦЭМ!$C$34:$C$777,СВЦЭМ!$A$34:$A$777,$A137,СВЦЭМ!$B$34:$B$777,X$119)+'СЕТ СН'!$I$9+СВЦЭМ!$D$10+'СЕТ СН'!$I$6-'СЕТ СН'!$I$19</f>
        <v>1969.5623161399999</v>
      </c>
      <c r="Y137" s="36">
        <f>SUMIFS(СВЦЭМ!$C$34:$C$777,СВЦЭМ!$A$34:$A$777,$A137,СВЦЭМ!$B$34:$B$777,Y$119)+'СЕТ СН'!$I$9+СВЦЭМ!$D$10+'СЕТ СН'!$I$6-'СЕТ СН'!$I$19</f>
        <v>2082.7701599700003</v>
      </c>
    </row>
    <row r="138" spans="1:25" ht="15.75" x14ac:dyDescent="0.2">
      <c r="A138" s="35">
        <f t="shared" si="3"/>
        <v>43423</v>
      </c>
      <c r="B138" s="36">
        <f>SUMIFS(СВЦЭМ!$C$34:$C$777,СВЦЭМ!$A$34:$A$777,$A138,СВЦЭМ!$B$34:$B$777,B$119)+'СЕТ СН'!$I$9+СВЦЭМ!$D$10+'СЕТ СН'!$I$6-'СЕТ СН'!$I$19</f>
        <v>2138.24984094</v>
      </c>
      <c r="C138" s="36">
        <f>SUMIFS(СВЦЭМ!$C$34:$C$777,СВЦЭМ!$A$34:$A$777,$A138,СВЦЭМ!$B$34:$B$777,C$119)+'СЕТ СН'!$I$9+СВЦЭМ!$D$10+'СЕТ СН'!$I$6-'СЕТ СН'!$I$19</f>
        <v>2179.6315974899999</v>
      </c>
      <c r="D138" s="36">
        <f>SUMIFS(СВЦЭМ!$C$34:$C$777,СВЦЭМ!$A$34:$A$777,$A138,СВЦЭМ!$B$34:$B$777,D$119)+'СЕТ СН'!$I$9+СВЦЭМ!$D$10+'СЕТ СН'!$I$6-'СЕТ СН'!$I$19</f>
        <v>2266.5130375200001</v>
      </c>
      <c r="E138" s="36">
        <f>SUMIFS(СВЦЭМ!$C$34:$C$777,СВЦЭМ!$A$34:$A$777,$A138,СВЦЭМ!$B$34:$B$777,E$119)+'СЕТ СН'!$I$9+СВЦЭМ!$D$10+'СЕТ СН'!$I$6-'СЕТ СН'!$I$19</f>
        <v>2269.9410201400001</v>
      </c>
      <c r="F138" s="36">
        <f>SUMIFS(СВЦЭМ!$C$34:$C$777,СВЦЭМ!$A$34:$A$777,$A138,СВЦЭМ!$B$34:$B$777,F$119)+'СЕТ СН'!$I$9+СВЦЭМ!$D$10+'СЕТ СН'!$I$6-'СЕТ СН'!$I$19</f>
        <v>2270.1971174700002</v>
      </c>
      <c r="G138" s="36">
        <f>SUMIFS(СВЦЭМ!$C$34:$C$777,СВЦЭМ!$A$34:$A$777,$A138,СВЦЭМ!$B$34:$B$777,G$119)+'СЕТ СН'!$I$9+СВЦЭМ!$D$10+'СЕТ СН'!$I$6-'СЕТ СН'!$I$19</f>
        <v>2279.60497519</v>
      </c>
      <c r="H138" s="36">
        <f>SUMIFS(СВЦЭМ!$C$34:$C$777,СВЦЭМ!$A$34:$A$777,$A138,СВЦЭМ!$B$34:$B$777,H$119)+'СЕТ СН'!$I$9+СВЦЭМ!$D$10+'СЕТ СН'!$I$6-'СЕТ СН'!$I$19</f>
        <v>2256.5550578500001</v>
      </c>
      <c r="I138" s="36">
        <f>SUMIFS(СВЦЭМ!$C$34:$C$777,СВЦЭМ!$A$34:$A$777,$A138,СВЦЭМ!$B$34:$B$777,I$119)+'СЕТ СН'!$I$9+СВЦЭМ!$D$10+'СЕТ СН'!$I$6-'СЕТ СН'!$I$19</f>
        <v>2220.6375553300004</v>
      </c>
      <c r="J138" s="36">
        <f>SUMIFS(СВЦЭМ!$C$34:$C$777,СВЦЭМ!$A$34:$A$777,$A138,СВЦЭМ!$B$34:$B$777,J$119)+'СЕТ СН'!$I$9+СВЦЭМ!$D$10+'СЕТ СН'!$I$6-'СЕТ СН'!$I$19</f>
        <v>2193.0309434199999</v>
      </c>
      <c r="K138" s="36">
        <f>SUMIFS(СВЦЭМ!$C$34:$C$777,СВЦЭМ!$A$34:$A$777,$A138,СВЦЭМ!$B$34:$B$777,K$119)+'СЕТ СН'!$I$9+СВЦЭМ!$D$10+'СЕТ СН'!$I$6-'СЕТ СН'!$I$19</f>
        <v>2170.2042527600001</v>
      </c>
      <c r="L138" s="36">
        <f>SUMIFS(СВЦЭМ!$C$34:$C$777,СВЦЭМ!$A$34:$A$777,$A138,СВЦЭМ!$B$34:$B$777,L$119)+'СЕТ СН'!$I$9+СВЦЭМ!$D$10+'СЕТ СН'!$I$6-'СЕТ СН'!$I$19</f>
        <v>2172.7106916299999</v>
      </c>
      <c r="M138" s="36">
        <f>SUMIFS(СВЦЭМ!$C$34:$C$777,СВЦЭМ!$A$34:$A$777,$A138,СВЦЭМ!$B$34:$B$777,M$119)+'СЕТ СН'!$I$9+СВЦЭМ!$D$10+'СЕТ СН'!$I$6-'СЕТ СН'!$I$19</f>
        <v>2172.5096663200002</v>
      </c>
      <c r="N138" s="36">
        <f>SUMIFS(СВЦЭМ!$C$34:$C$777,СВЦЭМ!$A$34:$A$777,$A138,СВЦЭМ!$B$34:$B$777,N$119)+'СЕТ СН'!$I$9+СВЦЭМ!$D$10+'СЕТ СН'!$I$6-'СЕТ СН'!$I$19</f>
        <v>2148.7689199200004</v>
      </c>
      <c r="O138" s="36">
        <f>SUMIFS(СВЦЭМ!$C$34:$C$777,СВЦЭМ!$A$34:$A$777,$A138,СВЦЭМ!$B$34:$B$777,O$119)+'СЕТ СН'!$I$9+СВЦЭМ!$D$10+'СЕТ СН'!$I$6-'СЕТ СН'!$I$19</f>
        <v>2074.5811647199998</v>
      </c>
      <c r="P138" s="36">
        <f>SUMIFS(СВЦЭМ!$C$34:$C$777,СВЦЭМ!$A$34:$A$777,$A138,СВЦЭМ!$B$34:$B$777,P$119)+'СЕТ СН'!$I$9+СВЦЭМ!$D$10+'СЕТ СН'!$I$6-'СЕТ СН'!$I$19</f>
        <v>2006.1875545299999</v>
      </c>
      <c r="Q138" s="36">
        <f>SUMIFS(СВЦЭМ!$C$34:$C$777,СВЦЭМ!$A$34:$A$777,$A138,СВЦЭМ!$B$34:$B$777,Q$119)+'СЕТ СН'!$I$9+СВЦЭМ!$D$10+'СЕТ СН'!$I$6-'СЕТ СН'!$I$19</f>
        <v>2003.8941469900001</v>
      </c>
      <c r="R138" s="36">
        <f>SUMIFS(СВЦЭМ!$C$34:$C$777,СВЦЭМ!$A$34:$A$777,$A138,СВЦЭМ!$B$34:$B$777,R$119)+'СЕТ СН'!$I$9+СВЦЭМ!$D$10+'СЕТ СН'!$I$6-'СЕТ СН'!$I$19</f>
        <v>2019.6667934900001</v>
      </c>
      <c r="S138" s="36">
        <f>SUMIFS(СВЦЭМ!$C$34:$C$777,СВЦЭМ!$A$34:$A$777,$A138,СВЦЭМ!$B$34:$B$777,S$119)+'СЕТ СН'!$I$9+СВЦЭМ!$D$10+'СЕТ СН'!$I$6-'СЕТ СН'!$I$19</f>
        <v>1989.3904418399998</v>
      </c>
      <c r="T138" s="36">
        <f>SUMIFS(СВЦЭМ!$C$34:$C$777,СВЦЭМ!$A$34:$A$777,$A138,СВЦЭМ!$B$34:$B$777,T$119)+'СЕТ СН'!$I$9+СВЦЭМ!$D$10+'СЕТ СН'!$I$6-'СЕТ СН'!$I$19</f>
        <v>1979.5667552099999</v>
      </c>
      <c r="U138" s="36">
        <f>SUMIFS(СВЦЭМ!$C$34:$C$777,СВЦЭМ!$A$34:$A$777,$A138,СВЦЭМ!$B$34:$B$777,U$119)+'СЕТ СН'!$I$9+СВЦЭМ!$D$10+'СЕТ СН'!$I$6-'СЕТ СН'!$I$19</f>
        <v>1965.8244107400001</v>
      </c>
      <c r="V138" s="36">
        <f>SUMIFS(СВЦЭМ!$C$34:$C$777,СВЦЭМ!$A$34:$A$777,$A138,СВЦЭМ!$B$34:$B$777,V$119)+'СЕТ СН'!$I$9+СВЦЭМ!$D$10+'СЕТ СН'!$I$6-'СЕТ СН'!$I$19</f>
        <v>1987.0367588999998</v>
      </c>
      <c r="W138" s="36">
        <f>SUMIFS(СВЦЭМ!$C$34:$C$777,СВЦЭМ!$A$34:$A$777,$A138,СВЦЭМ!$B$34:$B$777,W$119)+'СЕТ СН'!$I$9+СВЦЭМ!$D$10+'СЕТ СН'!$I$6-'СЕТ СН'!$I$19</f>
        <v>2005.7109039799998</v>
      </c>
      <c r="X138" s="36">
        <f>SUMIFS(СВЦЭМ!$C$34:$C$777,СВЦЭМ!$A$34:$A$777,$A138,СВЦЭМ!$B$34:$B$777,X$119)+'СЕТ СН'!$I$9+СВЦЭМ!$D$10+'СЕТ СН'!$I$6-'СЕТ СН'!$I$19</f>
        <v>2030.9706139199998</v>
      </c>
      <c r="Y138" s="36">
        <f>SUMIFS(СВЦЭМ!$C$34:$C$777,СВЦЭМ!$A$34:$A$777,$A138,СВЦЭМ!$B$34:$B$777,Y$119)+'СЕТ СН'!$I$9+СВЦЭМ!$D$10+'СЕТ СН'!$I$6-'СЕТ СН'!$I$19</f>
        <v>2117.9230105900001</v>
      </c>
    </row>
    <row r="139" spans="1:25" ht="15.75" x14ac:dyDescent="0.2">
      <c r="A139" s="35">
        <f t="shared" si="3"/>
        <v>43424</v>
      </c>
      <c r="B139" s="36">
        <f>SUMIFS(СВЦЭМ!$C$34:$C$777,СВЦЭМ!$A$34:$A$777,$A139,СВЦЭМ!$B$34:$B$777,B$119)+'СЕТ СН'!$I$9+СВЦЭМ!$D$10+'СЕТ СН'!$I$6-'СЕТ СН'!$I$19</f>
        <v>2115.7938503800001</v>
      </c>
      <c r="C139" s="36">
        <f>SUMIFS(СВЦЭМ!$C$34:$C$777,СВЦЭМ!$A$34:$A$777,$A139,СВЦЭМ!$B$34:$B$777,C$119)+'СЕТ СН'!$I$9+СВЦЭМ!$D$10+'СЕТ СН'!$I$6-'СЕТ СН'!$I$19</f>
        <v>2202.28845632</v>
      </c>
      <c r="D139" s="36">
        <f>SUMIFS(СВЦЭМ!$C$34:$C$777,СВЦЭМ!$A$34:$A$777,$A139,СВЦЭМ!$B$34:$B$777,D$119)+'СЕТ СН'!$I$9+СВЦЭМ!$D$10+'СЕТ СН'!$I$6-'СЕТ СН'!$I$19</f>
        <v>2295.1298212700003</v>
      </c>
      <c r="E139" s="36">
        <f>SUMIFS(СВЦЭМ!$C$34:$C$777,СВЦЭМ!$A$34:$A$777,$A139,СВЦЭМ!$B$34:$B$777,E$119)+'СЕТ СН'!$I$9+СВЦЭМ!$D$10+'СЕТ СН'!$I$6-'СЕТ СН'!$I$19</f>
        <v>2299.6621081399999</v>
      </c>
      <c r="F139" s="36">
        <f>SUMIFS(СВЦЭМ!$C$34:$C$777,СВЦЭМ!$A$34:$A$777,$A139,СВЦЭМ!$B$34:$B$777,F$119)+'СЕТ СН'!$I$9+СВЦЭМ!$D$10+'СЕТ СН'!$I$6-'СЕТ СН'!$I$19</f>
        <v>2298.1821501900004</v>
      </c>
      <c r="G139" s="36">
        <f>SUMIFS(СВЦЭМ!$C$34:$C$777,СВЦЭМ!$A$34:$A$777,$A139,СВЦЭМ!$B$34:$B$777,G$119)+'СЕТ СН'!$I$9+СВЦЭМ!$D$10+'СЕТ СН'!$I$6-'СЕТ СН'!$I$19</f>
        <v>2288.99277738</v>
      </c>
      <c r="H139" s="36">
        <f>SUMIFS(СВЦЭМ!$C$34:$C$777,СВЦЭМ!$A$34:$A$777,$A139,СВЦЭМ!$B$34:$B$777,H$119)+'СЕТ СН'!$I$9+СВЦЭМ!$D$10+'СЕТ СН'!$I$6-'СЕТ СН'!$I$19</f>
        <v>2197.1026654200004</v>
      </c>
      <c r="I139" s="36">
        <f>SUMIFS(СВЦЭМ!$C$34:$C$777,СВЦЭМ!$A$34:$A$777,$A139,СВЦЭМ!$B$34:$B$777,I$119)+'СЕТ СН'!$I$9+СВЦЭМ!$D$10+'СЕТ СН'!$I$6-'СЕТ СН'!$I$19</f>
        <v>2147.8412999800003</v>
      </c>
      <c r="J139" s="36">
        <f>SUMIFS(СВЦЭМ!$C$34:$C$777,СВЦЭМ!$A$34:$A$777,$A139,СВЦЭМ!$B$34:$B$777,J$119)+'СЕТ СН'!$I$9+СВЦЭМ!$D$10+'СЕТ СН'!$I$6-'СЕТ СН'!$I$19</f>
        <v>2123.9213716900003</v>
      </c>
      <c r="K139" s="36">
        <f>SUMIFS(СВЦЭМ!$C$34:$C$777,СВЦЭМ!$A$34:$A$777,$A139,СВЦЭМ!$B$34:$B$777,K$119)+'СЕТ СН'!$I$9+СВЦЭМ!$D$10+'СЕТ СН'!$I$6-'СЕТ СН'!$I$19</f>
        <v>2110.8937867200002</v>
      </c>
      <c r="L139" s="36">
        <f>SUMIFS(СВЦЭМ!$C$34:$C$777,СВЦЭМ!$A$34:$A$777,$A139,СВЦЭМ!$B$34:$B$777,L$119)+'СЕТ СН'!$I$9+СВЦЭМ!$D$10+'СЕТ СН'!$I$6-'СЕТ СН'!$I$19</f>
        <v>2117.2872399799999</v>
      </c>
      <c r="M139" s="36">
        <f>SUMIFS(СВЦЭМ!$C$34:$C$777,СВЦЭМ!$A$34:$A$777,$A139,СВЦЭМ!$B$34:$B$777,M$119)+'СЕТ СН'!$I$9+СВЦЭМ!$D$10+'СЕТ СН'!$I$6-'СЕТ СН'!$I$19</f>
        <v>2117.9481834899998</v>
      </c>
      <c r="N139" s="36">
        <f>SUMIFS(СВЦЭМ!$C$34:$C$777,СВЦЭМ!$A$34:$A$777,$A139,СВЦЭМ!$B$34:$B$777,N$119)+'СЕТ СН'!$I$9+СВЦЭМ!$D$10+'СЕТ СН'!$I$6-'СЕТ СН'!$I$19</f>
        <v>2088.6326257400001</v>
      </c>
      <c r="O139" s="36">
        <f>SUMIFS(СВЦЭМ!$C$34:$C$777,СВЦЭМ!$A$34:$A$777,$A139,СВЦЭМ!$B$34:$B$777,O$119)+'СЕТ СН'!$I$9+СВЦЭМ!$D$10+'СЕТ СН'!$I$6-'СЕТ СН'!$I$19</f>
        <v>2070.4459696200001</v>
      </c>
      <c r="P139" s="36">
        <f>SUMIFS(СВЦЭМ!$C$34:$C$777,СВЦЭМ!$A$34:$A$777,$A139,СВЦЭМ!$B$34:$B$777,P$119)+'СЕТ СН'!$I$9+СВЦЭМ!$D$10+'СЕТ СН'!$I$6-'СЕТ СН'!$I$19</f>
        <v>1980.6192222300001</v>
      </c>
      <c r="Q139" s="36">
        <f>SUMIFS(СВЦЭМ!$C$34:$C$777,СВЦЭМ!$A$34:$A$777,$A139,СВЦЭМ!$B$34:$B$777,Q$119)+'СЕТ СН'!$I$9+СВЦЭМ!$D$10+'СЕТ СН'!$I$6-'СЕТ СН'!$I$19</f>
        <v>1965.86163549</v>
      </c>
      <c r="R139" s="36">
        <f>SUMIFS(СВЦЭМ!$C$34:$C$777,СВЦЭМ!$A$34:$A$777,$A139,СВЦЭМ!$B$34:$B$777,R$119)+'СЕТ СН'!$I$9+СВЦЭМ!$D$10+'СЕТ СН'!$I$6-'СЕТ СН'!$I$19</f>
        <v>1992.7679249600001</v>
      </c>
      <c r="S139" s="36">
        <f>SUMIFS(СВЦЭМ!$C$34:$C$777,СВЦЭМ!$A$34:$A$777,$A139,СВЦЭМ!$B$34:$B$777,S$119)+'СЕТ СН'!$I$9+СВЦЭМ!$D$10+'СЕТ СН'!$I$6-'СЕТ СН'!$I$19</f>
        <v>1965.3827314999999</v>
      </c>
      <c r="T139" s="36">
        <f>SUMIFS(СВЦЭМ!$C$34:$C$777,СВЦЭМ!$A$34:$A$777,$A139,СВЦЭМ!$B$34:$B$777,T$119)+'СЕТ СН'!$I$9+СВЦЭМ!$D$10+'СЕТ СН'!$I$6-'СЕТ СН'!$I$19</f>
        <v>1930.84969753</v>
      </c>
      <c r="U139" s="36">
        <f>SUMIFS(СВЦЭМ!$C$34:$C$777,СВЦЭМ!$A$34:$A$777,$A139,СВЦЭМ!$B$34:$B$777,U$119)+'СЕТ СН'!$I$9+СВЦЭМ!$D$10+'СЕТ СН'!$I$6-'СЕТ СН'!$I$19</f>
        <v>1934.9261241599997</v>
      </c>
      <c r="V139" s="36">
        <f>SUMIFS(СВЦЭМ!$C$34:$C$777,СВЦЭМ!$A$34:$A$777,$A139,СВЦЭМ!$B$34:$B$777,V$119)+'СЕТ СН'!$I$9+СВЦЭМ!$D$10+'СЕТ СН'!$I$6-'СЕТ СН'!$I$19</f>
        <v>1951.18378437</v>
      </c>
      <c r="W139" s="36">
        <f>SUMIFS(СВЦЭМ!$C$34:$C$777,СВЦЭМ!$A$34:$A$777,$A139,СВЦЭМ!$B$34:$B$777,W$119)+'СЕТ СН'!$I$9+СВЦЭМ!$D$10+'СЕТ СН'!$I$6-'СЕТ СН'!$I$19</f>
        <v>1954.64359835</v>
      </c>
      <c r="X139" s="36">
        <f>SUMIFS(СВЦЭМ!$C$34:$C$777,СВЦЭМ!$A$34:$A$777,$A139,СВЦЭМ!$B$34:$B$777,X$119)+'СЕТ СН'!$I$9+СВЦЭМ!$D$10+'СЕТ СН'!$I$6-'СЕТ СН'!$I$19</f>
        <v>1964.2529874000002</v>
      </c>
      <c r="Y139" s="36">
        <f>SUMIFS(СВЦЭМ!$C$34:$C$777,СВЦЭМ!$A$34:$A$777,$A139,СВЦЭМ!$B$34:$B$777,Y$119)+'СЕТ СН'!$I$9+СВЦЭМ!$D$10+'СЕТ СН'!$I$6-'СЕТ СН'!$I$19</f>
        <v>2049.1517618399998</v>
      </c>
    </row>
    <row r="140" spans="1:25" ht="15.75" x14ac:dyDescent="0.2">
      <c r="A140" s="35">
        <f t="shared" si="3"/>
        <v>43425</v>
      </c>
      <c r="B140" s="36">
        <f>SUMIFS(СВЦЭМ!$C$34:$C$777,СВЦЭМ!$A$34:$A$777,$A140,СВЦЭМ!$B$34:$B$777,B$119)+'СЕТ СН'!$I$9+СВЦЭМ!$D$10+'СЕТ СН'!$I$6-'СЕТ СН'!$I$19</f>
        <v>2103.7159936799999</v>
      </c>
      <c r="C140" s="36">
        <f>SUMIFS(СВЦЭМ!$C$34:$C$777,СВЦЭМ!$A$34:$A$777,$A140,СВЦЭМ!$B$34:$B$777,C$119)+'СЕТ СН'!$I$9+СВЦЭМ!$D$10+'СЕТ СН'!$I$6-'СЕТ СН'!$I$19</f>
        <v>2185.4143361400002</v>
      </c>
      <c r="D140" s="36">
        <f>SUMIFS(СВЦЭМ!$C$34:$C$777,СВЦЭМ!$A$34:$A$777,$A140,СВЦЭМ!$B$34:$B$777,D$119)+'СЕТ СН'!$I$9+СВЦЭМ!$D$10+'СЕТ СН'!$I$6-'СЕТ СН'!$I$19</f>
        <v>2283.2990036800002</v>
      </c>
      <c r="E140" s="36">
        <f>SUMIFS(СВЦЭМ!$C$34:$C$777,СВЦЭМ!$A$34:$A$777,$A140,СВЦЭМ!$B$34:$B$777,E$119)+'СЕТ СН'!$I$9+СВЦЭМ!$D$10+'СЕТ СН'!$I$6-'СЕТ СН'!$I$19</f>
        <v>2283.5995133699998</v>
      </c>
      <c r="F140" s="36">
        <f>SUMIFS(СВЦЭМ!$C$34:$C$777,СВЦЭМ!$A$34:$A$777,$A140,СВЦЭМ!$B$34:$B$777,F$119)+'СЕТ СН'!$I$9+СВЦЭМ!$D$10+'СЕТ СН'!$I$6-'СЕТ СН'!$I$19</f>
        <v>2285.18988644</v>
      </c>
      <c r="G140" s="36">
        <f>SUMIFS(СВЦЭМ!$C$34:$C$777,СВЦЭМ!$A$34:$A$777,$A140,СВЦЭМ!$B$34:$B$777,G$119)+'СЕТ СН'!$I$9+СВЦЭМ!$D$10+'СЕТ СН'!$I$6-'СЕТ СН'!$I$19</f>
        <v>2291.9449812800003</v>
      </c>
      <c r="H140" s="36">
        <f>SUMIFS(СВЦЭМ!$C$34:$C$777,СВЦЭМ!$A$34:$A$777,$A140,СВЦЭМ!$B$34:$B$777,H$119)+'СЕТ СН'!$I$9+СВЦЭМ!$D$10+'СЕТ СН'!$I$6-'СЕТ СН'!$I$19</f>
        <v>2255.2841588400001</v>
      </c>
      <c r="I140" s="36">
        <f>SUMIFS(СВЦЭМ!$C$34:$C$777,СВЦЭМ!$A$34:$A$777,$A140,СВЦЭМ!$B$34:$B$777,I$119)+'СЕТ СН'!$I$9+СВЦЭМ!$D$10+'СЕТ СН'!$I$6-'СЕТ СН'!$I$19</f>
        <v>2196.6321567499999</v>
      </c>
      <c r="J140" s="36">
        <f>SUMIFS(СВЦЭМ!$C$34:$C$777,СВЦЭМ!$A$34:$A$777,$A140,СВЦЭМ!$B$34:$B$777,J$119)+'СЕТ СН'!$I$9+СВЦЭМ!$D$10+'СЕТ СН'!$I$6-'СЕТ СН'!$I$19</f>
        <v>2182.8377453900002</v>
      </c>
      <c r="K140" s="36">
        <f>SUMIFS(СВЦЭМ!$C$34:$C$777,СВЦЭМ!$A$34:$A$777,$A140,СВЦЭМ!$B$34:$B$777,K$119)+'СЕТ СН'!$I$9+СВЦЭМ!$D$10+'СЕТ СН'!$I$6-'СЕТ СН'!$I$19</f>
        <v>2178.0296171199998</v>
      </c>
      <c r="L140" s="36">
        <f>SUMIFS(СВЦЭМ!$C$34:$C$777,СВЦЭМ!$A$34:$A$777,$A140,СВЦЭМ!$B$34:$B$777,L$119)+'СЕТ СН'!$I$9+СВЦЭМ!$D$10+'СЕТ СН'!$I$6-'СЕТ СН'!$I$19</f>
        <v>2176.9204592300002</v>
      </c>
      <c r="M140" s="36">
        <f>SUMIFS(СВЦЭМ!$C$34:$C$777,СВЦЭМ!$A$34:$A$777,$A140,СВЦЭМ!$B$34:$B$777,M$119)+'СЕТ СН'!$I$9+СВЦЭМ!$D$10+'СЕТ СН'!$I$6-'СЕТ СН'!$I$19</f>
        <v>2168.4052803700001</v>
      </c>
      <c r="N140" s="36">
        <f>SUMIFS(СВЦЭМ!$C$34:$C$777,СВЦЭМ!$A$34:$A$777,$A140,СВЦЭМ!$B$34:$B$777,N$119)+'СЕТ СН'!$I$9+СВЦЭМ!$D$10+'СЕТ СН'!$I$6-'СЕТ СН'!$I$19</f>
        <v>2126.9175404300004</v>
      </c>
      <c r="O140" s="36">
        <f>SUMIFS(СВЦЭМ!$C$34:$C$777,СВЦЭМ!$A$34:$A$777,$A140,СВЦЭМ!$B$34:$B$777,O$119)+'СЕТ СН'!$I$9+СВЦЭМ!$D$10+'СЕТ СН'!$I$6-'СЕТ СН'!$I$19</f>
        <v>2058.60381233</v>
      </c>
      <c r="P140" s="36">
        <f>SUMIFS(СВЦЭМ!$C$34:$C$777,СВЦЭМ!$A$34:$A$777,$A140,СВЦЭМ!$B$34:$B$777,P$119)+'СЕТ СН'!$I$9+СВЦЭМ!$D$10+'СЕТ СН'!$I$6-'СЕТ СН'!$I$19</f>
        <v>1976.4734262399998</v>
      </c>
      <c r="Q140" s="36">
        <f>SUMIFS(СВЦЭМ!$C$34:$C$777,СВЦЭМ!$A$34:$A$777,$A140,СВЦЭМ!$B$34:$B$777,Q$119)+'СЕТ СН'!$I$9+СВЦЭМ!$D$10+'СЕТ СН'!$I$6-'СЕТ СН'!$I$19</f>
        <v>1955.95749785</v>
      </c>
      <c r="R140" s="36">
        <f>SUMIFS(СВЦЭМ!$C$34:$C$777,СВЦЭМ!$A$34:$A$777,$A140,СВЦЭМ!$B$34:$B$777,R$119)+'СЕТ СН'!$I$9+СВЦЭМ!$D$10+'СЕТ СН'!$I$6-'СЕТ СН'!$I$19</f>
        <v>1968.8375438600001</v>
      </c>
      <c r="S140" s="36">
        <f>SUMIFS(СВЦЭМ!$C$34:$C$777,СВЦЭМ!$A$34:$A$777,$A140,СВЦЭМ!$B$34:$B$777,S$119)+'СЕТ СН'!$I$9+СВЦЭМ!$D$10+'СЕТ СН'!$I$6-'СЕТ СН'!$I$19</f>
        <v>1950.3812899199997</v>
      </c>
      <c r="T140" s="36">
        <f>SUMIFS(СВЦЭМ!$C$34:$C$777,СВЦЭМ!$A$34:$A$777,$A140,СВЦЭМ!$B$34:$B$777,T$119)+'СЕТ СН'!$I$9+СВЦЭМ!$D$10+'СЕТ СН'!$I$6-'СЕТ СН'!$I$19</f>
        <v>1911.4598910899999</v>
      </c>
      <c r="U140" s="36">
        <f>SUMIFS(СВЦЭМ!$C$34:$C$777,СВЦЭМ!$A$34:$A$777,$A140,СВЦЭМ!$B$34:$B$777,U$119)+'СЕТ СН'!$I$9+СВЦЭМ!$D$10+'СЕТ СН'!$I$6-'СЕТ СН'!$I$19</f>
        <v>1913.0127399100002</v>
      </c>
      <c r="V140" s="36">
        <f>SUMIFS(СВЦЭМ!$C$34:$C$777,СВЦЭМ!$A$34:$A$777,$A140,СВЦЭМ!$B$34:$B$777,V$119)+'СЕТ СН'!$I$9+СВЦЭМ!$D$10+'СЕТ СН'!$I$6-'СЕТ СН'!$I$19</f>
        <v>1933.1735757599999</v>
      </c>
      <c r="W140" s="36">
        <f>SUMIFS(СВЦЭМ!$C$34:$C$777,СВЦЭМ!$A$34:$A$777,$A140,СВЦЭМ!$B$34:$B$777,W$119)+'СЕТ СН'!$I$9+СВЦЭМ!$D$10+'СЕТ СН'!$I$6-'СЕТ СН'!$I$19</f>
        <v>1943.1906211999999</v>
      </c>
      <c r="X140" s="36">
        <f>SUMIFS(СВЦЭМ!$C$34:$C$777,СВЦЭМ!$A$34:$A$777,$A140,СВЦЭМ!$B$34:$B$777,X$119)+'СЕТ СН'!$I$9+СВЦЭМ!$D$10+'СЕТ СН'!$I$6-'СЕТ СН'!$I$19</f>
        <v>1965.4221857899997</v>
      </c>
      <c r="Y140" s="36">
        <f>SUMIFS(СВЦЭМ!$C$34:$C$777,СВЦЭМ!$A$34:$A$777,$A140,СВЦЭМ!$B$34:$B$777,Y$119)+'СЕТ СН'!$I$9+СВЦЭМ!$D$10+'СЕТ СН'!$I$6-'СЕТ СН'!$I$19</f>
        <v>2057.6740767699998</v>
      </c>
    </row>
    <row r="141" spans="1:25" ht="15.75" x14ac:dyDescent="0.2">
      <c r="A141" s="35">
        <f t="shared" si="3"/>
        <v>43426</v>
      </c>
      <c r="B141" s="36">
        <f>SUMIFS(СВЦЭМ!$C$34:$C$777,СВЦЭМ!$A$34:$A$777,$A141,СВЦЭМ!$B$34:$B$777,B$119)+'СЕТ СН'!$I$9+СВЦЭМ!$D$10+'СЕТ СН'!$I$6-'СЕТ СН'!$I$19</f>
        <v>2163.3829170600002</v>
      </c>
      <c r="C141" s="36">
        <f>SUMIFS(СВЦЭМ!$C$34:$C$777,СВЦЭМ!$A$34:$A$777,$A141,СВЦЭМ!$B$34:$B$777,C$119)+'СЕТ СН'!$I$9+СВЦЭМ!$D$10+'СЕТ СН'!$I$6-'СЕТ СН'!$I$19</f>
        <v>2259.1455738900004</v>
      </c>
      <c r="D141" s="36">
        <f>SUMIFS(СВЦЭМ!$C$34:$C$777,СВЦЭМ!$A$34:$A$777,$A141,СВЦЭМ!$B$34:$B$777,D$119)+'СЕТ СН'!$I$9+СВЦЭМ!$D$10+'СЕТ СН'!$I$6-'СЕТ СН'!$I$19</f>
        <v>2375.0387760100002</v>
      </c>
      <c r="E141" s="36">
        <f>SUMIFS(СВЦЭМ!$C$34:$C$777,СВЦЭМ!$A$34:$A$777,$A141,СВЦЭМ!$B$34:$B$777,E$119)+'СЕТ СН'!$I$9+СВЦЭМ!$D$10+'СЕТ СН'!$I$6-'СЕТ СН'!$I$19</f>
        <v>2386.49243488</v>
      </c>
      <c r="F141" s="36">
        <f>SUMIFS(СВЦЭМ!$C$34:$C$777,СВЦЭМ!$A$34:$A$777,$A141,СВЦЭМ!$B$34:$B$777,F$119)+'СЕТ СН'!$I$9+СВЦЭМ!$D$10+'СЕТ СН'!$I$6-'СЕТ СН'!$I$19</f>
        <v>2382.87579237</v>
      </c>
      <c r="G141" s="36">
        <f>SUMIFS(СВЦЭМ!$C$34:$C$777,СВЦЭМ!$A$34:$A$777,$A141,СВЦЭМ!$B$34:$B$777,G$119)+'СЕТ СН'!$I$9+СВЦЭМ!$D$10+'СЕТ СН'!$I$6-'СЕТ СН'!$I$19</f>
        <v>2356.9209886799999</v>
      </c>
      <c r="H141" s="36">
        <f>SUMIFS(СВЦЭМ!$C$34:$C$777,СВЦЭМ!$A$34:$A$777,$A141,СВЦЭМ!$B$34:$B$777,H$119)+'СЕТ СН'!$I$9+СВЦЭМ!$D$10+'СЕТ СН'!$I$6-'СЕТ СН'!$I$19</f>
        <v>2265.3964827300001</v>
      </c>
      <c r="I141" s="36">
        <f>SUMIFS(СВЦЭМ!$C$34:$C$777,СВЦЭМ!$A$34:$A$777,$A141,СВЦЭМ!$B$34:$B$777,I$119)+'СЕТ СН'!$I$9+СВЦЭМ!$D$10+'СЕТ СН'!$I$6-'СЕТ СН'!$I$19</f>
        <v>2202.5795736600003</v>
      </c>
      <c r="J141" s="36">
        <f>SUMIFS(СВЦЭМ!$C$34:$C$777,СВЦЭМ!$A$34:$A$777,$A141,СВЦЭМ!$B$34:$B$777,J$119)+'СЕТ СН'!$I$9+СВЦЭМ!$D$10+'СЕТ СН'!$I$6-'СЕТ СН'!$I$19</f>
        <v>2186.2580919299999</v>
      </c>
      <c r="K141" s="36">
        <f>SUMIFS(СВЦЭМ!$C$34:$C$777,СВЦЭМ!$A$34:$A$777,$A141,СВЦЭМ!$B$34:$B$777,K$119)+'СЕТ СН'!$I$9+СВЦЭМ!$D$10+'СЕТ СН'!$I$6-'СЕТ СН'!$I$19</f>
        <v>2185.7647685000002</v>
      </c>
      <c r="L141" s="36">
        <f>SUMIFS(СВЦЭМ!$C$34:$C$777,СВЦЭМ!$A$34:$A$777,$A141,СВЦЭМ!$B$34:$B$777,L$119)+'СЕТ СН'!$I$9+СВЦЭМ!$D$10+'СЕТ СН'!$I$6-'СЕТ СН'!$I$19</f>
        <v>2210.6944367699998</v>
      </c>
      <c r="M141" s="36">
        <f>SUMIFS(СВЦЭМ!$C$34:$C$777,СВЦЭМ!$A$34:$A$777,$A141,СВЦЭМ!$B$34:$B$777,M$119)+'СЕТ СН'!$I$9+СВЦЭМ!$D$10+'СЕТ СН'!$I$6-'СЕТ СН'!$I$19</f>
        <v>2193.89603455</v>
      </c>
      <c r="N141" s="36">
        <f>SUMIFS(СВЦЭМ!$C$34:$C$777,СВЦЭМ!$A$34:$A$777,$A141,СВЦЭМ!$B$34:$B$777,N$119)+'СЕТ СН'!$I$9+СВЦЭМ!$D$10+'СЕТ СН'!$I$6-'СЕТ СН'!$I$19</f>
        <v>2138.9528019199997</v>
      </c>
      <c r="O141" s="36">
        <f>SUMIFS(СВЦЭМ!$C$34:$C$777,СВЦЭМ!$A$34:$A$777,$A141,СВЦЭМ!$B$34:$B$777,O$119)+'СЕТ СН'!$I$9+СВЦЭМ!$D$10+'СЕТ СН'!$I$6-'СЕТ СН'!$I$19</f>
        <v>2033.80979312</v>
      </c>
      <c r="P141" s="36">
        <f>SUMIFS(СВЦЭМ!$C$34:$C$777,СВЦЭМ!$A$34:$A$777,$A141,СВЦЭМ!$B$34:$B$777,P$119)+'СЕТ СН'!$I$9+СВЦЭМ!$D$10+'СЕТ СН'!$I$6-'СЕТ СН'!$I$19</f>
        <v>1953.38932467</v>
      </c>
      <c r="Q141" s="36">
        <f>SUMIFS(СВЦЭМ!$C$34:$C$777,СВЦЭМ!$A$34:$A$777,$A141,СВЦЭМ!$B$34:$B$777,Q$119)+'СЕТ СН'!$I$9+СВЦЭМ!$D$10+'СЕТ СН'!$I$6-'СЕТ СН'!$I$19</f>
        <v>1940.3358369799998</v>
      </c>
      <c r="R141" s="36">
        <f>SUMIFS(СВЦЭМ!$C$34:$C$777,СВЦЭМ!$A$34:$A$777,$A141,СВЦЭМ!$B$34:$B$777,R$119)+'СЕТ СН'!$I$9+СВЦЭМ!$D$10+'СЕТ СН'!$I$6-'СЕТ СН'!$I$19</f>
        <v>1962.1672053100001</v>
      </c>
      <c r="S141" s="36">
        <f>SUMIFS(СВЦЭМ!$C$34:$C$777,СВЦЭМ!$A$34:$A$777,$A141,СВЦЭМ!$B$34:$B$777,S$119)+'СЕТ СН'!$I$9+СВЦЭМ!$D$10+'СЕТ СН'!$I$6-'СЕТ СН'!$I$19</f>
        <v>1938.6820083500002</v>
      </c>
      <c r="T141" s="36">
        <f>SUMIFS(СВЦЭМ!$C$34:$C$777,СВЦЭМ!$A$34:$A$777,$A141,СВЦЭМ!$B$34:$B$777,T$119)+'СЕТ СН'!$I$9+СВЦЭМ!$D$10+'СЕТ СН'!$I$6-'СЕТ СН'!$I$19</f>
        <v>1901.1594816699999</v>
      </c>
      <c r="U141" s="36">
        <f>SUMIFS(СВЦЭМ!$C$34:$C$777,СВЦЭМ!$A$34:$A$777,$A141,СВЦЭМ!$B$34:$B$777,U$119)+'СЕТ СН'!$I$9+СВЦЭМ!$D$10+'СЕТ СН'!$I$6-'СЕТ СН'!$I$19</f>
        <v>1895.7494241300001</v>
      </c>
      <c r="V141" s="36">
        <f>SUMIFS(СВЦЭМ!$C$34:$C$777,СВЦЭМ!$A$34:$A$777,$A141,СВЦЭМ!$B$34:$B$777,V$119)+'СЕТ СН'!$I$9+СВЦЭМ!$D$10+'СЕТ СН'!$I$6-'СЕТ СН'!$I$19</f>
        <v>1910.49666531</v>
      </c>
      <c r="W141" s="36">
        <f>SUMIFS(СВЦЭМ!$C$34:$C$777,СВЦЭМ!$A$34:$A$777,$A141,СВЦЭМ!$B$34:$B$777,W$119)+'СЕТ СН'!$I$9+СВЦЭМ!$D$10+'СЕТ СН'!$I$6-'СЕТ СН'!$I$19</f>
        <v>1919.4231775600001</v>
      </c>
      <c r="X141" s="36">
        <f>SUMIFS(СВЦЭМ!$C$34:$C$777,СВЦЭМ!$A$34:$A$777,$A141,СВЦЭМ!$B$34:$B$777,X$119)+'СЕТ СН'!$I$9+СВЦЭМ!$D$10+'СЕТ СН'!$I$6-'СЕТ СН'!$I$19</f>
        <v>1935.37168763</v>
      </c>
      <c r="Y141" s="36">
        <f>SUMIFS(СВЦЭМ!$C$34:$C$777,СВЦЭМ!$A$34:$A$777,$A141,СВЦЭМ!$B$34:$B$777,Y$119)+'СЕТ СН'!$I$9+СВЦЭМ!$D$10+'СЕТ СН'!$I$6-'СЕТ СН'!$I$19</f>
        <v>2022.5800721599999</v>
      </c>
    </row>
    <row r="142" spans="1:25" ht="15.75" x14ac:dyDescent="0.2">
      <c r="A142" s="35">
        <f t="shared" si="3"/>
        <v>43427</v>
      </c>
      <c r="B142" s="36">
        <f>SUMIFS(СВЦЭМ!$C$34:$C$777,СВЦЭМ!$A$34:$A$777,$A142,СВЦЭМ!$B$34:$B$777,B$119)+'СЕТ СН'!$I$9+СВЦЭМ!$D$10+'СЕТ СН'!$I$6-'СЕТ СН'!$I$19</f>
        <v>2176.5325246900002</v>
      </c>
      <c r="C142" s="36">
        <f>SUMIFS(СВЦЭМ!$C$34:$C$777,СВЦЭМ!$A$34:$A$777,$A142,СВЦЭМ!$B$34:$B$777,C$119)+'СЕТ СН'!$I$9+СВЦЭМ!$D$10+'СЕТ СН'!$I$6-'СЕТ СН'!$I$19</f>
        <v>2232.0287780500003</v>
      </c>
      <c r="D142" s="36">
        <f>SUMIFS(СВЦЭМ!$C$34:$C$777,СВЦЭМ!$A$34:$A$777,$A142,СВЦЭМ!$B$34:$B$777,D$119)+'СЕТ СН'!$I$9+СВЦЭМ!$D$10+'СЕТ СН'!$I$6-'СЕТ СН'!$I$19</f>
        <v>2274.1405836499998</v>
      </c>
      <c r="E142" s="36">
        <f>SUMIFS(СВЦЭМ!$C$34:$C$777,СВЦЭМ!$A$34:$A$777,$A142,СВЦЭМ!$B$34:$B$777,E$119)+'СЕТ СН'!$I$9+СВЦЭМ!$D$10+'СЕТ СН'!$I$6-'СЕТ СН'!$I$19</f>
        <v>2278.9028770100003</v>
      </c>
      <c r="F142" s="36">
        <f>SUMIFS(СВЦЭМ!$C$34:$C$777,СВЦЭМ!$A$34:$A$777,$A142,СВЦЭМ!$B$34:$B$777,F$119)+'СЕТ СН'!$I$9+СВЦЭМ!$D$10+'СЕТ СН'!$I$6-'СЕТ СН'!$I$19</f>
        <v>2276.2242879599999</v>
      </c>
      <c r="G142" s="36">
        <f>SUMIFS(СВЦЭМ!$C$34:$C$777,СВЦЭМ!$A$34:$A$777,$A142,СВЦЭМ!$B$34:$B$777,G$119)+'СЕТ СН'!$I$9+СВЦЭМ!$D$10+'СЕТ СН'!$I$6-'СЕТ СН'!$I$19</f>
        <v>2246.7496850799998</v>
      </c>
      <c r="H142" s="36">
        <f>SUMIFS(СВЦЭМ!$C$34:$C$777,СВЦЭМ!$A$34:$A$777,$A142,СВЦЭМ!$B$34:$B$777,H$119)+'СЕТ СН'!$I$9+СВЦЭМ!$D$10+'СЕТ СН'!$I$6-'СЕТ СН'!$I$19</f>
        <v>2176.7673684400002</v>
      </c>
      <c r="I142" s="36">
        <f>SUMIFS(СВЦЭМ!$C$34:$C$777,СВЦЭМ!$A$34:$A$777,$A142,СВЦЭМ!$B$34:$B$777,I$119)+'СЕТ СН'!$I$9+СВЦЭМ!$D$10+'СЕТ СН'!$I$6-'СЕТ СН'!$I$19</f>
        <v>2118.0240398599999</v>
      </c>
      <c r="J142" s="36">
        <f>SUMIFS(СВЦЭМ!$C$34:$C$777,СВЦЭМ!$A$34:$A$777,$A142,СВЦЭМ!$B$34:$B$777,J$119)+'СЕТ СН'!$I$9+СВЦЭМ!$D$10+'СЕТ СН'!$I$6-'СЕТ СН'!$I$19</f>
        <v>2097.0898856399999</v>
      </c>
      <c r="K142" s="36">
        <f>SUMIFS(СВЦЭМ!$C$34:$C$777,СВЦЭМ!$A$34:$A$777,$A142,СВЦЭМ!$B$34:$B$777,K$119)+'СЕТ СН'!$I$9+СВЦЭМ!$D$10+'СЕТ СН'!$I$6-'СЕТ СН'!$I$19</f>
        <v>2082.44708554</v>
      </c>
      <c r="L142" s="36">
        <f>SUMIFS(СВЦЭМ!$C$34:$C$777,СВЦЭМ!$A$34:$A$777,$A142,СВЦЭМ!$B$34:$B$777,L$119)+'СЕТ СН'!$I$9+СВЦЭМ!$D$10+'СЕТ СН'!$I$6-'СЕТ СН'!$I$19</f>
        <v>2073.7135537599997</v>
      </c>
      <c r="M142" s="36">
        <f>SUMIFS(СВЦЭМ!$C$34:$C$777,СВЦЭМ!$A$34:$A$777,$A142,СВЦЭМ!$B$34:$B$777,M$119)+'СЕТ СН'!$I$9+СВЦЭМ!$D$10+'СЕТ СН'!$I$6-'СЕТ СН'!$I$19</f>
        <v>2077.5106538999999</v>
      </c>
      <c r="N142" s="36">
        <f>SUMIFS(СВЦЭМ!$C$34:$C$777,СВЦЭМ!$A$34:$A$777,$A142,СВЦЭМ!$B$34:$B$777,N$119)+'СЕТ СН'!$I$9+СВЦЭМ!$D$10+'СЕТ СН'!$I$6-'СЕТ СН'!$I$19</f>
        <v>2090.4768480399998</v>
      </c>
      <c r="O142" s="36">
        <f>SUMIFS(СВЦЭМ!$C$34:$C$777,СВЦЭМ!$A$34:$A$777,$A142,СВЦЭМ!$B$34:$B$777,O$119)+'СЕТ СН'!$I$9+СВЦЭМ!$D$10+'СЕТ СН'!$I$6-'СЕТ СН'!$I$19</f>
        <v>2102.4093095600001</v>
      </c>
      <c r="P142" s="36">
        <f>SUMIFS(СВЦЭМ!$C$34:$C$777,СВЦЭМ!$A$34:$A$777,$A142,СВЦЭМ!$B$34:$B$777,P$119)+'СЕТ СН'!$I$9+СВЦЭМ!$D$10+'СЕТ СН'!$I$6-'СЕТ СН'!$I$19</f>
        <v>2115.3760424700004</v>
      </c>
      <c r="Q142" s="36">
        <f>SUMIFS(СВЦЭМ!$C$34:$C$777,СВЦЭМ!$A$34:$A$777,$A142,СВЦЭМ!$B$34:$B$777,Q$119)+'СЕТ СН'!$I$9+СВЦЭМ!$D$10+'СЕТ СН'!$I$6-'СЕТ СН'!$I$19</f>
        <v>2115.2621950299999</v>
      </c>
      <c r="R142" s="36">
        <f>SUMIFS(СВЦЭМ!$C$34:$C$777,СВЦЭМ!$A$34:$A$777,$A142,СВЦЭМ!$B$34:$B$777,R$119)+'СЕТ СН'!$I$9+СВЦЭМ!$D$10+'СЕТ СН'!$I$6-'СЕТ СН'!$I$19</f>
        <v>2135.3624534</v>
      </c>
      <c r="S142" s="36">
        <f>SUMIFS(СВЦЭМ!$C$34:$C$777,СВЦЭМ!$A$34:$A$777,$A142,СВЦЭМ!$B$34:$B$777,S$119)+'СЕТ СН'!$I$9+СВЦЭМ!$D$10+'СЕТ СН'!$I$6-'СЕТ СН'!$I$19</f>
        <v>2092.92466466</v>
      </c>
      <c r="T142" s="36">
        <f>SUMIFS(СВЦЭМ!$C$34:$C$777,СВЦЭМ!$A$34:$A$777,$A142,СВЦЭМ!$B$34:$B$777,T$119)+'СЕТ СН'!$I$9+СВЦЭМ!$D$10+'СЕТ СН'!$I$6-'СЕТ СН'!$I$19</f>
        <v>2051.92496962</v>
      </c>
      <c r="U142" s="36">
        <f>SUMIFS(СВЦЭМ!$C$34:$C$777,СВЦЭМ!$A$34:$A$777,$A142,СВЦЭМ!$B$34:$B$777,U$119)+'СЕТ СН'!$I$9+СВЦЭМ!$D$10+'СЕТ СН'!$I$6-'СЕТ СН'!$I$19</f>
        <v>2049.2765936000001</v>
      </c>
      <c r="V142" s="36">
        <f>SUMIFS(СВЦЭМ!$C$34:$C$777,СВЦЭМ!$A$34:$A$777,$A142,СВЦЭМ!$B$34:$B$777,V$119)+'СЕТ СН'!$I$9+СВЦЭМ!$D$10+'СЕТ СН'!$I$6-'СЕТ СН'!$I$19</f>
        <v>2070.6092942599998</v>
      </c>
      <c r="W142" s="36">
        <f>SUMIFS(СВЦЭМ!$C$34:$C$777,СВЦЭМ!$A$34:$A$777,$A142,СВЦЭМ!$B$34:$B$777,W$119)+'СЕТ СН'!$I$9+СВЦЭМ!$D$10+'СЕТ СН'!$I$6-'СЕТ СН'!$I$19</f>
        <v>2077.3587599900002</v>
      </c>
      <c r="X142" s="36">
        <f>SUMIFS(СВЦЭМ!$C$34:$C$777,СВЦЭМ!$A$34:$A$777,$A142,СВЦЭМ!$B$34:$B$777,X$119)+'СЕТ СН'!$I$9+СВЦЭМ!$D$10+'СЕТ СН'!$I$6-'СЕТ СН'!$I$19</f>
        <v>2100.0622876400002</v>
      </c>
      <c r="Y142" s="36">
        <f>SUMIFS(СВЦЭМ!$C$34:$C$777,СВЦЭМ!$A$34:$A$777,$A142,СВЦЭМ!$B$34:$B$777,Y$119)+'СЕТ СН'!$I$9+СВЦЭМ!$D$10+'СЕТ СН'!$I$6-'СЕТ СН'!$I$19</f>
        <v>2123.3172141499999</v>
      </c>
    </row>
    <row r="143" spans="1:25" ht="15.75" x14ac:dyDescent="0.2">
      <c r="A143" s="35">
        <f t="shared" si="3"/>
        <v>43428</v>
      </c>
      <c r="B143" s="36">
        <f>SUMIFS(СВЦЭМ!$C$34:$C$777,СВЦЭМ!$A$34:$A$777,$A143,СВЦЭМ!$B$34:$B$777,B$119)+'СЕТ СН'!$I$9+СВЦЭМ!$D$10+'СЕТ СН'!$I$6-'СЕТ СН'!$I$19</f>
        <v>2149.9438879300001</v>
      </c>
      <c r="C143" s="36">
        <f>SUMIFS(СВЦЭМ!$C$34:$C$777,СВЦЭМ!$A$34:$A$777,$A143,СВЦЭМ!$B$34:$B$777,C$119)+'СЕТ СН'!$I$9+СВЦЭМ!$D$10+'СЕТ СН'!$I$6-'СЕТ СН'!$I$19</f>
        <v>2146.5772671</v>
      </c>
      <c r="D143" s="36">
        <f>SUMIFS(СВЦЭМ!$C$34:$C$777,СВЦЭМ!$A$34:$A$777,$A143,СВЦЭМ!$B$34:$B$777,D$119)+'СЕТ СН'!$I$9+СВЦЭМ!$D$10+'СЕТ СН'!$I$6-'СЕТ СН'!$I$19</f>
        <v>2143.6206091200002</v>
      </c>
      <c r="E143" s="36">
        <f>SUMIFS(СВЦЭМ!$C$34:$C$777,СВЦЭМ!$A$34:$A$777,$A143,СВЦЭМ!$B$34:$B$777,E$119)+'СЕТ СН'!$I$9+СВЦЭМ!$D$10+'СЕТ СН'!$I$6-'СЕТ СН'!$I$19</f>
        <v>2144.4793082900001</v>
      </c>
      <c r="F143" s="36">
        <f>SUMIFS(СВЦЭМ!$C$34:$C$777,СВЦЭМ!$A$34:$A$777,$A143,СВЦЭМ!$B$34:$B$777,F$119)+'СЕТ СН'!$I$9+СВЦЭМ!$D$10+'СЕТ СН'!$I$6-'СЕТ СН'!$I$19</f>
        <v>2153.27029438</v>
      </c>
      <c r="G143" s="36">
        <f>SUMIFS(СВЦЭМ!$C$34:$C$777,СВЦЭМ!$A$34:$A$777,$A143,СВЦЭМ!$B$34:$B$777,G$119)+'СЕТ СН'!$I$9+СВЦЭМ!$D$10+'СЕТ СН'!$I$6-'СЕТ СН'!$I$19</f>
        <v>2140.4870764400002</v>
      </c>
      <c r="H143" s="36">
        <f>SUMIFS(СВЦЭМ!$C$34:$C$777,СВЦЭМ!$A$34:$A$777,$A143,СВЦЭМ!$B$34:$B$777,H$119)+'СЕТ СН'!$I$9+СВЦЭМ!$D$10+'СЕТ СН'!$I$6-'СЕТ СН'!$I$19</f>
        <v>2162.6435909399997</v>
      </c>
      <c r="I143" s="36">
        <f>SUMIFS(СВЦЭМ!$C$34:$C$777,СВЦЭМ!$A$34:$A$777,$A143,СВЦЭМ!$B$34:$B$777,I$119)+'СЕТ СН'!$I$9+СВЦЭМ!$D$10+'СЕТ СН'!$I$6-'СЕТ СН'!$I$19</f>
        <v>2129.2952820199998</v>
      </c>
      <c r="J143" s="36">
        <f>SUMIFS(СВЦЭМ!$C$34:$C$777,СВЦЭМ!$A$34:$A$777,$A143,СВЦЭМ!$B$34:$B$777,J$119)+'СЕТ СН'!$I$9+СВЦЭМ!$D$10+'СЕТ СН'!$I$6-'СЕТ СН'!$I$19</f>
        <v>2082.9206040999998</v>
      </c>
      <c r="K143" s="36">
        <f>SUMIFS(СВЦЭМ!$C$34:$C$777,СВЦЭМ!$A$34:$A$777,$A143,СВЦЭМ!$B$34:$B$777,K$119)+'СЕТ СН'!$I$9+СВЦЭМ!$D$10+'СЕТ СН'!$I$6-'СЕТ СН'!$I$19</f>
        <v>2064.84616521</v>
      </c>
      <c r="L143" s="36">
        <f>SUMIFS(СВЦЭМ!$C$34:$C$777,СВЦЭМ!$A$34:$A$777,$A143,СВЦЭМ!$B$34:$B$777,L$119)+'СЕТ СН'!$I$9+СВЦЭМ!$D$10+'СЕТ СН'!$I$6-'СЕТ СН'!$I$19</f>
        <v>2052.4489870899997</v>
      </c>
      <c r="M143" s="36">
        <f>SUMIFS(СВЦЭМ!$C$34:$C$777,СВЦЭМ!$A$34:$A$777,$A143,СВЦЭМ!$B$34:$B$777,M$119)+'СЕТ СН'!$I$9+СВЦЭМ!$D$10+'СЕТ СН'!$I$6-'СЕТ СН'!$I$19</f>
        <v>2067.0666660699999</v>
      </c>
      <c r="N143" s="36">
        <f>SUMIFS(СВЦЭМ!$C$34:$C$777,СВЦЭМ!$A$34:$A$777,$A143,СВЦЭМ!$B$34:$B$777,N$119)+'СЕТ СН'!$I$9+СВЦЭМ!$D$10+'СЕТ СН'!$I$6-'СЕТ СН'!$I$19</f>
        <v>2087.9154741000002</v>
      </c>
      <c r="O143" s="36">
        <f>SUMIFS(СВЦЭМ!$C$34:$C$777,СВЦЭМ!$A$34:$A$777,$A143,СВЦЭМ!$B$34:$B$777,O$119)+'СЕТ СН'!$I$9+СВЦЭМ!$D$10+'СЕТ СН'!$I$6-'СЕТ СН'!$I$19</f>
        <v>2114.9964702500001</v>
      </c>
      <c r="P143" s="36">
        <f>SUMIFS(СВЦЭМ!$C$34:$C$777,СВЦЭМ!$A$34:$A$777,$A143,СВЦЭМ!$B$34:$B$777,P$119)+'СЕТ СН'!$I$9+СВЦЭМ!$D$10+'СЕТ СН'!$I$6-'СЕТ СН'!$I$19</f>
        <v>2131.6713045500001</v>
      </c>
      <c r="Q143" s="36">
        <f>SUMIFS(СВЦЭМ!$C$34:$C$777,СВЦЭМ!$A$34:$A$777,$A143,СВЦЭМ!$B$34:$B$777,Q$119)+'СЕТ СН'!$I$9+СВЦЭМ!$D$10+'СЕТ СН'!$I$6-'СЕТ СН'!$I$19</f>
        <v>2136.9589627800001</v>
      </c>
      <c r="R143" s="36">
        <f>SUMIFS(СВЦЭМ!$C$34:$C$777,СВЦЭМ!$A$34:$A$777,$A143,СВЦЭМ!$B$34:$B$777,R$119)+'СЕТ СН'!$I$9+СВЦЭМ!$D$10+'СЕТ СН'!$I$6-'СЕТ СН'!$I$19</f>
        <v>2126.03744293</v>
      </c>
      <c r="S143" s="36">
        <f>SUMIFS(СВЦЭМ!$C$34:$C$777,СВЦЭМ!$A$34:$A$777,$A143,СВЦЭМ!$B$34:$B$777,S$119)+'СЕТ СН'!$I$9+СВЦЭМ!$D$10+'СЕТ СН'!$I$6-'СЕТ СН'!$I$19</f>
        <v>2082.2193016600004</v>
      </c>
      <c r="T143" s="36">
        <f>SUMIFS(СВЦЭМ!$C$34:$C$777,СВЦЭМ!$A$34:$A$777,$A143,СВЦЭМ!$B$34:$B$777,T$119)+'СЕТ СН'!$I$9+СВЦЭМ!$D$10+'СЕТ СН'!$I$6-'СЕТ СН'!$I$19</f>
        <v>2045.5693511499999</v>
      </c>
      <c r="U143" s="36">
        <f>SUMIFS(СВЦЭМ!$C$34:$C$777,СВЦЭМ!$A$34:$A$777,$A143,СВЦЭМ!$B$34:$B$777,U$119)+'СЕТ СН'!$I$9+СВЦЭМ!$D$10+'СЕТ СН'!$I$6-'СЕТ СН'!$I$19</f>
        <v>2046.0114194399998</v>
      </c>
      <c r="V143" s="36">
        <f>SUMIFS(СВЦЭМ!$C$34:$C$777,СВЦЭМ!$A$34:$A$777,$A143,СВЦЭМ!$B$34:$B$777,V$119)+'СЕТ СН'!$I$9+СВЦЭМ!$D$10+'СЕТ СН'!$I$6-'СЕТ СН'!$I$19</f>
        <v>2063.4328222300001</v>
      </c>
      <c r="W143" s="36">
        <f>SUMIFS(СВЦЭМ!$C$34:$C$777,СВЦЭМ!$A$34:$A$777,$A143,СВЦЭМ!$B$34:$B$777,W$119)+'СЕТ СН'!$I$9+СВЦЭМ!$D$10+'СЕТ СН'!$I$6-'СЕТ СН'!$I$19</f>
        <v>2094.4641531799998</v>
      </c>
      <c r="X143" s="36">
        <f>SUMIFS(СВЦЭМ!$C$34:$C$777,СВЦЭМ!$A$34:$A$777,$A143,СВЦЭМ!$B$34:$B$777,X$119)+'СЕТ СН'!$I$9+СВЦЭМ!$D$10+'СЕТ СН'!$I$6-'СЕТ СН'!$I$19</f>
        <v>2123.8263310700004</v>
      </c>
      <c r="Y143" s="36">
        <f>SUMIFS(СВЦЭМ!$C$34:$C$777,СВЦЭМ!$A$34:$A$777,$A143,СВЦЭМ!$B$34:$B$777,Y$119)+'СЕТ СН'!$I$9+СВЦЭМ!$D$10+'СЕТ СН'!$I$6-'СЕТ СН'!$I$19</f>
        <v>2148.3466563500001</v>
      </c>
    </row>
    <row r="144" spans="1:25" ht="15.75" x14ac:dyDescent="0.2">
      <c r="A144" s="35">
        <f t="shared" si="3"/>
        <v>43429</v>
      </c>
      <c r="B144" s="36">
        <f>SUMIFS(СВЦЭМ!$C$34:$C$777,СВЦЭМ!$A$34:$A$777,$A144,СВЦЭМ!$B$34:$B$777,B$119)+'СЕТ СН'!$I$9+СВЦЭМ!$D$10+'СЕТ СН'!$I$6-'СЕТ СН'!$I$19</f>
        <v>2165.0531734000001</v>
      </c>
      <c r="C144" s="36">
        <f>SUMIFS(СВЦЭМ!$C$34:$C$777,СВЦЭМ!$A$34:$A$777,$A144,СВЦЭМ!$B$34:$B$777,C$119)+'СЕТ СН'!$I$9+СВЦЭМ!$D$10+'СЕТ СН'!$I$6-'СЕТ СН'!$I$19</f>
        <v>2228.4180788399999</v>
      </c>
      <c r="D144" s="36">
        <f>SUMIFS(СВЦЭМ!$C$34:$C$777,СВЦЭМ!$A$34:$A$777,$A144,СВЦЭМ!$B$34:$B$777,D$119)+'СЕТ СН'!$I$9+СВЦЭМ!$D$10+'СЕТ СН'!$I$6-'СЕТ СН'!$I$19</f>
        <v>2305.0788558200002</v>
      </c>
      <c r="E144" s="36">
        <f>SUMIFS(СВЦЭМ!$C$34:$C$777,СВЦЭМ!$A$34:$A$777,$A144,СВЦЭМ!$B$34:$B$777,E$119)+'СЕТ СН'!$I$9+СВЦЭМ!$D$10+'СЕТ СН'!$I$6-'СЕТ СН'!$I$19</f>
        <v>2301.5845200499998</v>
      </c>
      <c r="F144" s="36">
        <f>SUMIFS(СВЦЭМ!$C$34:$C$777,СВЦЭМ!$A$34:$A$777,$A144,СВЦЭМ!$B$34:$B$777,F$119)+'СЕТ СН'!$I$9+СВЦЭМ!$D$10+'СЕТ СН'!$I$6-'СЕТ СН'!$I$19</f>
        <v>2300.6550444100003</v>
      </c>
      <c r="G144" s="36">
        <f>SUMIFS(СВЦЭМ!$C$34:$C$777,СВЦЭМ!$A$34:$A$777,$A144,СВЦЭМ!$B$34:$B$777,G$119)+'СЕТ СН'!$I$9+СВЦЭМ!$D$10+'СЕТ СН'!$I$6-'СЕТ СН'!$I$19</f>
        <v>2305.52265364</v>
      </c>
      <c r="H144" s="36">
        <f>SUMIFS(СВЦЭМ!$C$34:$C$777,СВЦЭМ!$A$34:$A$777,$A144,СВЦЭМ!$B$34:$B$777,H$119)+'СЕТ СН'!$I$9+СВЦЭМ!$D$10+'СЕТ СН'!$I$6-'СЕТ СН'!$I$19</f>
        <v>2282.7711753900003</v>
      </c>
      <c r="I144" s="36">
        <f>SUMIFS(СВЦЭМ!$C$34:$C$777,СВЦЭМ!$A$34:$A$777,$A144,СВЦЭМ!$B$34:$B$777,I$119)+'СЕТ СН'!$I$9+СВЦЭМ!$D$10+'СЕТ СН'!$I$6-'СЕТ СН'!$I$19</f>
        <v>2216.0992689200002</v>
      </c>
      <c r="J144" s="36">
        <f>SUMIFS(СВЦЭМ!$C$34:$C$777,СВЦЭМ!$A$34:$A$777,$A144,СВЦЭМ!$B$34:$B$777,J$119)+'СЕТ СН'!$I$9+СВЦЭМ!$D$10+'СЕТ СН'!$I$6-'СЕТ СН'!$I$19</f>
        <v>2195.0542701300001</v>
      </c>
      <c r="K144" s="36">
        <f>SUMIFS(СВЦЭМ!$C$34:$C$777,СВЦЭМ!$A$34:$A$777,$A144,СВЦЭМ!$B$34:$B$777,K$119)+'СЕТ СН'!$I$9+СВЦЭМ!$D$10+'СЕТ СН'!$I$6-'СЕТ СН'!$I$19</f>
        <v>2131.19351938</v>
      </c>
      <c r="L144" s="36">
        <f>SUMIFS(СВЦЭМ!$C$34:$C$777,СВЦЭМ!$A$34:$A$777,$A144,СВЦЭМ!$B$34:$B$777,L$119)+'СЕТ СН'!$I$9+СВЦЭМ!$D$10+'СЕТ СН'!$I$6-'СЕТ СН'!$I$19</f>
        <v>2138.6699675300001</v>
      </c>
      <c r="M144" s="36">
        <f>SUMIFS(СВЦЭМ!$C$34:$C$777,СВЦЭМ!$A$34:$A$777,$A144,СВЦЭМ!$B$34:$B$777,M$119)+'СЕТ СН'!$I$9+СВЦЭМ!$D$10+'СЕТ СН'!$I$6-'СЕТ СН'!$I$19</f>
        <v>2134.4895898100003</v>
      </c>
      <c r="N144" s="36">
        <f>SUMIFS(СВЦЭМ!$C$34:$C$777,СВЦЭМ!$A$34:$A$777,$A144,СВЦЭМ!$B$34:$B$777,N$119)+'СЕТ СН'!$I$9+СВЦЭМ!$D$10+'СЕТ СН'!$I$6-'СЕТ СН'!$I$19</f>
        <v>2146.4181070700001</v>
      </c>
      <c r="O144" s="36">
        <f>SUMIFS(СВЦЭМ!$C$34:$C$777,СВЦЭМ!$A$34:$A$777,$A144,СВЦЭМ!$B$34:$B$777,O$119)+'СЕТ СН'!$I$9+СВЦЭМ!$D$10+'СЕТ СН'!$I$6-'СЕТ СН'!$I$19</f>
        <v>2109.1959992399998</v>
      </c>
      <c r="P144" s="36">
        <f>SUMIFS(СВЦЭМ!$C$34:$C$777,СВЦЭМ!$A$34:$A$777,$A144,СВЦЭМ!$B$34:$B$777,P$119)+'СЕТ СН'!$I$9+СВЦЭМ!$D$10+'СЕТ СН'!$I$6-'СЕТ СН'!$I$19</f>
        <v>2053.3864245</v>
      </c>
      <c r="Q144" s="36">
        <f>SUMIFS(СВЦЭМ!$C$34:$C$777,СВЦЭМ!$A$34:$A$777,$A144,СВЦЭМ!$B$34:$B$777,Q$119)+'СЕТ СН'!$I$9+СВЦЭМ!$D$10+'СЕТ СН'!$I$6-'СЕТ СН'!$I$19</f>
        <v>2040.9779454199997</v>
      </c>
      <c r="R144" s="36">
        <f>SUMIFS(СВЦЭМ!$C$34:$C$777,СВЦЭМ!$A$34:$A$777,$A144,СВЦЭМ!$B$34:$B$777,R$119)+'СЕТ СН'!$I$9+СВЦЭМ!$D$10+'СЕТ СН'!$I$6-'СЕТ СН'!$I$19</f>
        <v>2037.1296870799997</v>
      </c>
      <c r="S144" s="36">
        <f>SUMIFS(СВЦЭМ!$C$34:$C$777,СВЦЭМ!$A$34:$A$777,$A144,СВЦЭМ!$B$34:$B$777,S$119)+'СЕТ СН'!$I$9+СВЦЭМ!$D$10+'СЕТ СН'!$I$6-'СЕТ СН'!$I$19</f>
        <v>1999.63214487</v>
      </c>
      <c r="T144" s="36">
        <f>SUMIFS(СВЦЭМ!$C$34:$C$777,СВЦЭМ!$A$34:$A$777,$A144,СВЦЭМ!$B$34:$B$777,T$119)+'СЕТ СН'!$I$9+СВЦЭМ!$D$10+'СЕТ СН'!$I$6-'СЕТ СН'!$I$19</f>
        <v>1952.2296393799998</v>
      </c>
      <c r="U144" s="36">
        <f>SUMIFS(СВЦЭМ!$C$34:$C$777,СВЦЭМ!$A$34:$A$777,$A144,СВЦЭМ!$B$34:$B$777,U$119)+'СЕТ СН'!$I$9+СВЦЭМ!$D$10+'СЕТ СН'!$I$6-'СЕТ СН'!$I$19</f>
        <v>1957.1937208999998</v>
      </c>
      <c r="V144" s="36">
        <f>SUMIFS(СВЦЭМ!$C$34:$C$777,СВЦЭМ!$A$34:$A$777,$A144,СВЦЭМ!$B$34:$B$777,V$119)+'СЕТ СН'!$I$9+СВЦЭМ!$D$10+'СЕТ СН'!$I$6-'СЕТ СН'!$I$19</f>
        <v>1973.3993877399998</v>
      </c>
      <c r="W144" s="36">
        <f>SUMIFS(СВЦЭМ!$C$34:$C$777,СВЦЭМ!$A$34:$A$777,$A144,СВЦЭМ!$B$34:$B$777,W$119)+'СЕТ СН'!$I$9+СВЦЭМ!$D$10+'СЕТ СН'!$I$6-'СЕТ СН'!$I$19</f>
        <v>1987.6728946200001</v>
      </c>
      <c r="X144" s="36">
        <f>SUMIFS(СВЦЭМ!$C$34:$C$777,СВЦЭМ!$A$34:$A$777,$A144,СВЦЭМ!$B$34:$B$777,X$119)+'СЕТ СН'!$I$9+СВЦЭМ!$D$10+'СЕТ СН'!$I$6-'СЕТ СН'!$I$19</f>
        <v>2016.92509651</v>
      </c>
      <c r="Y144" s="36">
        <f>SUMIFS(СВЦЭМ!$C$34:$C$777,СВЦЭМ!$A$34:$A$777,$A144,СВЦЭМ!$B$34:$B$777,Y$119)+'СЕТ СН'!$I$9+СВЦЭМ!$D$10+'СЕТ СН'!$I$6-'СЕТ СН'!$I$19</f>
        <v>2110.57004031</v>
      </c>
    </row>
    <row r="145" spans="1:26" ht="15.75" x14ac:dyDescent="0.2">
      <c r="A145" s="35">
        <f t="shared" si="3"/>
        <v>43430</v>
      </c>
      <c r="B145" s="36">
        <f>SUMIFS(СВЦЭМ!$C$34:$C$777,СВЦЭМ!$A$34:$A$777,$A145,СВЦЭМ!$B$34:$B$777,B$119)+'СЕТ СН'!$I$9+СВЦЭМ!$D$10+'СЕТ СН'!$I$6-'СЕТ СН'!$I$19</f>
        <v>2168.2315628699998</v>
      </c>
      <c r="C145" s="36">
        <f>SUMIFS(СВЦЭМ!$C$34:$C$777,СВЦЭМ!$A$34:$A$777,$A145,СВЦЭМ!$B$34:$B$777,C$119)+'СЕТ СН'!$I$9+СВЦЭМ!$D$10+'СЕТ СН'!$I$6-'СЕТ СН'!$I$19</f>
        <v>2250.9923817899999</v>
      </c>
      <c r="D145" s="36">
        <f>SUMIFS(СВЦЭМ!$C$34:$C$777,СВЦЭМ!$A$34:$A$777,$A145,СВЦЭМ!$B$34:$B$777,D$119)+'СЕТ СН'!$I$9+СВЦЭМ!$D$10+'СЕТ СН'!$I$6-'СЕТ СН'!$I$19</f>
        <v>2307.6213501500001</v>
      </c>
      <c r="E145" s="36">
        <f>SUMIFS(СВЦЭМ!$C$34:$C$777,СВЦЭМ!$A$34:$A$777,$A145,СВЦЭМ!$B$34:$B$777,E$119)+'СЕТ СН'!$I$9+СВЦЭМ!$D$10+'СЕТ СН'!$I$6-'СЕТ СН'!$I$19</f>
        <v>2305.7134360300001</v>
      </c>
      <c r="F145" s="36">
        <f>SUMIFS(СВЦЭМ!$C$34:$C$777,СВЦЭМ!$A$34:$A$777,$A145,СВЦЭМ!$B$34:$B$777,F$119)+'СЕТ СН'!$I$9+СВЦЭМ!$D$10+'СЕТ СН'!$I$6-'СЕТ СН'!$I$19</f>
        <v>2306.9869602099998</v>
      </c>
      <c r="G145" s="36">
        <f>SUMIFS(СВЦЭМ!$C$34:$C$777,СВЦЭМ!$A$34:$A$777,$A145,СВЦЭМ!$B$34:$B$777,G$119)+'СЕТ СН'!$I$9+СВЦЭМ!$D$10+'СЕТ СН'!$I$6-'СЕТ СН'!$I$19</f>
        <v>2311.2932006999999</v>
      </c>
      <c r="H145" s="36">
        <f>SUMIFS(СВЦЭМ!$C$34:$C$777,СВЦЭМ!$A$34:$A$777,$A145,СВЦЭМ!$B$34:$B$777,H$119)+'СЕТ СН'!$I$9+СВЦЭМ!$D$10+'СЕТ СН'!$I$6-'СЕТ СН'!$I$19</f>
        <v>2253.7219115600001</v>
      </c>
      <c r="I145" s="36">
        <f>SUMIFS(СВЦЭМ!$C$34:$C$777,СВЦЭМ!$A$34:$A$777,$A145,СВЦЭМ!$B$34:$B$777,I$119)+'СЕТ СН'!$I$9+СВЦЭМ!$D$10+'СЕТ СН'!$I$6-'СЕТ СН'!$I$19</f>
        <v>2205.6737785400001</v>
      </c>
      <c r="J145" s="36">
        <f>SUMIFS(СВЦЭМ!$C$34:$C$777,СВЦЭМ!$A$34:$A$777,$A145,СВЦЭМ!$B$34:$B$777,J$119)+'СЕТ СН'!$I$9+СВЦЭМ!$D$10+'СЕТ СН'!$I$6-'СЕТ СН'!$I$19</f>
        <v>2174.76893642</v>
      </c>
      <c r="K145" s="36">
        <f>SUMIFS(СВЦЭМ!$C$34:$C$777,СВЦЭМ!$A$34:$A$777,$A145,СВЦЭМ!$B$34:$B$777,K$119)+'СЕТ СН'!$I$9+СВЦЭМ!$D$10+'СЕТ СН'!$I$6-'СЕТ СН'!$I$19</f>
        <v>2150.6308012199997</v>
      </c>
      <c r="L145" s="36">
        <f>SUMIFS(СВЦЭМ!$C$34:$C$777,СВЦЭМ!$A$34:$A$777,$A145,СВЦЭМ!$B$34:$B$777,L$119)+'СЕТ СН'!$I$9+СВЦЭМ!$D$10+'СЕТ СН'!$I$6-'СЕТ СН'!$I$19</f>
        <v>2146.0115876300001</v>
      </c>
      <c r="M145" s="36">
        <f>SUMIFS(СВЦЭМ!$C$34:$C$777,СВЦЭМ!$A$34:$A$777,$A145,СВЦЭМ!$B$34:$B$777,M$119)+'СЕТ СН'!$I$9+СВЦЭМ!$D$10+'СЕТ СН'!$I$6-'СЕТ СН'!$I$19</f>
        <v>2147.2571879400002</v>
      </c>
      <c r="N145" s="36">
        <f>SUMIFS(СВЦЭМ!$C$34:$C$777,СВЦЭМ!$A$34:$A$777,$A145,СВЦЭМ!$B$34:$B$777,N$119)+'СЕТ СН'!$I$9+СВЦЭМ!$D$10+'СЕТ СН'!$I$6-'СЕТ СН'!$I$19</f>
        <v>2141.4137246999999</v>
      </c>
      <c r="O145" s="36">
        <f>SUMIFS(СВЦЭМ!$C$34:$C$777,СВЦЭМ!$A$34:$A$777,$A145,СВЦЭМ!$B$34:$B$777,O$119)+'СЕТ СН'!$I$9+СВЦЭМ!$D$10+'СЕТ СН'!$I$6-'СЕТ СН'!$I$19</f>
        <v>2113.5314001500001</v>
      </c>
      <c r="P145" s="36">
        <f>SUMIFS(СВЦЭМ!$C$34:$C$777,СВЦЭМ!$A$34:$A$777,$A145,СВЦЭМ!$B$34:$B$777,P$119)+'СЕТ СН'!$I$9+СВЦЭМ!$D$10+'СЕТ СН'!$I$6-'СЕТ СН'!$I$19</f>
        <v>2062.94819487</v>
      </c>
      <c r="Q145" s="36">
        <f>SUMIFS(СВЦЭМ!$C$34:$C$777,СВЦЭМ!$A$34:$A$777,$A145,СВЦЭМ!$B$34:$B$777,Q$119)+'СЕТ СН'!$I$9+СВЦЭМ!$D$10+'СЕТ СН'!$I$6-'СЕТ СН'!$I$19</f>
        <v>2052.0560205799998</v>
      </c>
      <c r="R145" s="36">
        <f>SUMIFS(СВЦЭМ!$C$34:$C$777,СВЦЭМ!$A$34:$A$777,$A145,СВЦЭМ!$B$34:$B$777,R$119)+'СЕТ СН'!$I$9+СВЦЭМ!$D$10+'СЕТ СН'!$I$6-'СЕТ СН'!$I$19</f>
        <v>2036.5802851899998</v>
      </c>
      <c r="S145" s="36">
        <f>SUMIFS(СВЦЭМ!$C$34:$C$777,СВЦЭМ!$A$34:$A$777,$A145,СВЦЭМ!$B$34:$B$777,S$119)+'СЕТ СН'!$I$9+СВЦЭМ!$D$10+'СЕТ СН'!$I$6-'СЕТ СН'!$I$19</f>
        <v>2011.1860029899999</v>
      </c>
      <c r="T145" s="36">
        <f>SUMIFS(СВЦЭМ!$C$34:$C$777,СВЦЭМ!$A$34:$A$777,$A145,СВЦЭМ!$B$34:$B$777,T$119)+'СЕТ СН'!$I$9+СВЦЭМ!$D$10+'СЕТ СН'!$I$6-'СЕТ СН'!$I$19</f>
        <v>1990.5338383600001</v>
      </c>
      <c r="U145" s="36">
        <f>SUMIFS(СВЦЭМ!$C$34:$C$777,СВЦЭМ!$A$34:$A$777,$A145,СВЦЭМ!$B$34:$B$777,U$119)+'СЕТ СН'!$I$9+СВЦЭМ!$D$10+'СЕТ СН'!$I$6-'СЕТ СН'!$I$19</f>
        <v>1982.2209851399998</v>
      </c>
      <c r="V145" s="36">
        <f>SUMIFS(СВЦЭМ!$C$34:$C$777,СВЦЭМ!$A$34:$A$777,$A145,СВЦЭМ!$B$34:$B$777,V$119)+'СЕТ СН'!$I$9+СВЦЭМ!$D$10+'СЕТ СН'!$I$6-'СЕТ СН'!$I$19</f>
        <v>1994.9847697599998</v>
      </c>
      <c r="W145" s="36">
        <f>SUMIFS(СВЦЭМ!$C$34:$C$777,СВЦЭМ!$A$34:$A$777,$A145,СВЦЭМ!$B$34:$B$777,W$119)+'СЕТ СН'!$I$9+СВЦЭМ!$D$10+'СЕТ СН'!$I$6-'СЕТ СН'!$I$19</f>
        <v>2023.1206448600001</v>
      </c>
      <c r="X145" s="36">
        <f>SUMIFS(СВЦЭМ!$C$34:$C$777,СВЦЭМ!$A$34:$A$777,$A145,СВЦЭМ!$B$34:$B$777,X$119)+'СЕТ СН'!$I$9+СВЦЭМ!$D$10+'СЕТ СН'!$I$6-'СЕТ СН'!$I$19</f>
        <v>2052.6774482400001</v>
      </c>
      <c r="Y145" s="36">
        <f>SUMIFS(СВЦЭМ!$C$34:$C$777,СВЦЭМ!$A$34:$A$777,$A145,СВЦЭМ!$B$34:$B$777,Y$119)+'СЕТ СН'!$I$9+СВЦЭМ!$D$10+'СЕТ СН'!$I$6-'СЕТ СН'!$I$19</f>
        <v>2150.21508868</v>
      </c>
    </row>
    <row r="146" spans="1:26" ht="15.75" x14ac:dyDescent="0.2">
      <c r="A146" s="35">
        <f t="shared" si="3"/>
        <v>43431</v>
      </c>
      <c r="B146" s="36">
        <f>SUMIFS(СВЦЭМ!$C$34:$C$777,СВЦЭМ!$A$34:$A$777,$A146,СВЦЭМ!$B$34:$B$777,B$119)+'СЕТ СН'!$I$9+СВЦЭМ!$D$10+'СЕТ СН'!$I$6-'СЕТ СН'!$I$19</f>
        <v>2211.29004175</v>
      </c>
      <c r="C146" s="36">
        <f>SUMIFS(СВЦЭМ!$C$34:$C$777,СВЦЭМ!$A$34:$A$777,$A146,СВЦЭМ!$B$34:$B$777,C$119)+'СЕТ СН'!$I$9+СВЦЭМ!$D$10+'СЕТ СН'!$I$6-'СЕТ СН'!$I$19</f>
        <v>2257.6870755700002</v>
      </c>
      <c r="D146" s="36">
        <f>SUMIFS(СВЦЭМ!$C$34:$C$777,СВЦЭМ!$A$34:$A$777,$A146,СВЦЭМ!$B$34:$B$777,D$119)+'СЕТ СН'!$I$9+СВЦЭМ!$D$10+'СЕТ СН'!$I$6-'СЕТ СН'!$I$19</f>
        <v>2308.0808385600003</v>
      </c>
      <c r="E146" s="36">
        <f>SUMIFS(СВЦЭМ!$C$34:$C$777,СВЦЭМ!$A$34:$A$777,$A146,СВЦЭМ!$B$34:$B$777,E$119)+'СЕТ СН'!$I$9+СВЦЭМ!$D$10+'СЕТ СН'!$I$6-'СЕТ СН'!$I$19</f>
        <v>2305.9526328400002</v>
      </c>
      <c r="F146" s="36">
        <f>SUMIFS(СВЦЭМ!$C$34:$C$777,СВЦЭМ!$A$34:$A$777,$A146,СВЦЭМ!$B$34:$B$777,F$119)+'СЕТ СН'!$I$9+СВЦЭМ!$D$10+'СЕТ СН'!$I$6-'СЕТ СН'!$I$19</f>
        <v>2306.7378831100004</v>
      </c>
      <c r="G146" s="36">
        <f>SUMIFS(СВЦЭМ!$C$34:$C$777,СВЦЭМ!$A$34:$A$777,$A146,СВЦЭМ!$B$34:$B$777,G$119)+'СЕТ СН'!$I$9+СВЦЭМ!$D$10+'СЕТ СН'!$I$6-'СЕТ СН'!$I$19</f>
        <v>2307.6142292499999</v>
      </c>
      <c r="H146" s="36">
        <f>SUMIFS(СВЦЭМ!$C$34:$C$777,СВЦЭМ!$A$34:$A$777,$A146,СВЦЭМ!$B$34:$B$777,H$119)+'СЕТ СН'!$I$9+СВЦЭМ!$D$10+'СЕТ СН'!$I$6-'СЕТ СН'!$I$19</f>
        <v>2254.8645776600001</v>
      </c>
      <c r="I146" s="36">
        <f>SUMIFS(СВЦЭМ!$C$34:$C$777,СВЦЭМ!$A$34:$A$777,$A146,СВЦЭМ!$B$34:$B$777,I$119)+'СЕТ СН'!$I$9+СВЦЭМ!$D$10+'СЕТ СН'!$I$6-'СЕТ СН'!$I$19</f>
        <v>2240.4211935900003</v>
      </c>
      <c r="J146" s="36">
        <f>SUMIFS(СВЦЭМ!$C$34:$C$777,СВЦЭМ!$A$34:$A$777,$A146,СВЦЭМ!$B$34:$B$777,J$119)+'СЕТ СН'!$I$9+СВЦЭМ!$D$10+'СЕТ СН'!$I$6-'СЕТ СН'!$I$19</f>
        <v>2198.5596407399998</v>
      </c>
      <c r="K146" s="36">
        <f>SUMIFS(СВЦЭМ!$C$34:$C$777,СВЦЭМ!$A$34:$A$777,$A146,СВЦЭМ!$B$34:$B$777,K$119)+'СЕТ СН'!$I$9+СВЦЭМ!$D$10+'СЕТ СН'!$I$6-'СЕТ СН'!$I$19</f>
        <v>2183.45347047</v>
      </c>
      <c r="L146" s="36">
        <f>SUMIFS(СВЦЭМ!$C$34:$C$777,СВЦЭМ!$A$34:$A$777,$A146,СВЦЭМ!$B$34:$B$777,L$119)+'СЕТ СН'!$I$9+СВЦЭМ!$D$10+'СЕТ СН'!$I$6-'СЕТ СН'!$I$19</f>
        <v>2186.6901148900001</v>
      </c>
      <c r="M146" s="36">
        <f>SUMIFS(СВЦЭМ!$C$34:$C$777,СВЦЭМ!$A$34:$A$777,$A146,СВЦЭМ!$B$34:$B$777,M$119)+'СЕТ СН'!$I$9+СВЦЭМ!$D$10+'СЕТ СН'!$I$6-'СЕТ СН'!$I$19</f>
        <v>2198.5571864900003</v>
      </c>
      <c r="N146" s="36">
        <f>SUMIFS(СВЦЭМ!$C$34:$C$777,СВЦЭМ!$A$34:$A$777,$A146,СВЦЭМ!$B$34:$B$777,N$119)+'СЕТ СН'!$I$9+СВЦЭМ!$D$10+'СЕТ СН'!$I$6-'СЕТ СН'!$I$19</f>
        <v>2166.05576015</v>
      </c>
      <c r="O146" s="36">
        <f>SUMIFS(СВЦЭМ!$C$34:$C$777,СВЦЭМ!$A$34:$A$777,$A146,СВЦЭМ!$B$34:$B$777,O$119)+'СЕТ СН'!$I$9+СВЦЭМ!$D$10+'СЕТ СН'!$I$6-'СЕТ СН'!$I$19</f>
        <v>2109.7994256000002</v>
      </c>
      <c r="P146" s="36">
        <f>SUMIFS(СВЦЭМ!$C$34:$C$777,СВЦЭМ!$A$34:$A$777,$A146,СВЦЭМ!$B$34:$B$777,P$119)+'СЕТ СН'!$I$9+СВЦЭМ!$D$10+'СЕТ СН'!$I$6-'СЕТ СН'!$I$19</f>
        <v>2050.2152370399999</v>
      </c>
      <c r="Q146" s="36">
        <f>SUMIFS(СВЦЭМ!$C$34:$C$777,СВЦЭМ!$A$34:$A$777,$A146,СВЦЭМ!$B$34:$B$777,Q$119)+'СЕТ СН'!$I$9+СВЦЭМ!$D$10+'СЕТ СН'!$I$6-'СЕТ СН'!$I$19</f>
        <v>2036.0744621999997</v>
      </c>
      <c r="R146" s="36">
        <f>SUMIFS(СВЦЭМ!$C$34:$C$777,СВЦЭМ!$A$34:$A$777,$A146,СВЦЭМ!$B$34:$B$777,R$119)+'СЕТ СН'!$I$9+СВЦЭМ!$D$10+'СЕТ СН'!$I$6-'СЕТ СН'!$I$19</f>
        <v>2045.8932952300001</v>
      </c>
      <c r="S146" s="36">
        <f>SUMIFS(СВЦЭМ!$C$34:$C$777,СВЦЭМ!$A$34:$A$777,$A146,СВЦЭМ!$B$34:$B$777,S$119)+'СЕТ СН'!$I$9+СВЦЭМ!$D$10+'СЕТ СН'!$I$6-'СЕТ СН'!$I$19</f>
        <v>2021.1356222899999</v>
      </c>
      <c r="T146" s="36">
        <f>SUMIFS(СВЦЭМ!$C$34:$C$777,СВЦЭМ!$A$34:$A$777,$A146,СВЦЭМ!$B$34:$B$777,T$119)+'СЕТ СН'!$I$9+СВЦЭМ!$D$10+'СЕТ СН'!$I$6-'СЕТ СН'!$I$19</f>
        <v>1976.07430501</v>
      </c>
      <c r="U146" s="36">
        <f>SUMIFS(СВЦЭМ!$C$34:$C$777,СВЦЭМ!$A$34:$A$777,$A146,СВЦЭМ!$B$34:$B$777,U$119)+'СЕТ СН'!$I$9+СВЦЭМ!$D$10+'СЕТ СН'!$I$6-'СЕТ СН'!$I$19</f>
        <v>1984.6054395900001</v>
      </c>
      <c r="V146" s="36">
        <f>SUMIFS(СВЦЭМ!$C$34:$C$777,СВЦЭМ!$A$34:$A$777,$A146,СВЦЭМ!$B$34:$B$777,V$119)+'СЕТ СН'!$I$9+СВЦЭМ!$D$10+'СЕТ СН'!$I$6-'СЕТ СН'!$I$19</f>
        <v>2000.4143590899998</v>
      </c>
      <c r="W146" s="36">
        <f>SUMIFS(СВЦЭМ!$C$34:$C$777,СВЦЭМ!$A$34:$A$777,$A146,СВЦЭМ!$B$34:$B$777,W$119)+'СЕТ СН'!$I$9+СВЦЭМ!$D$10+'СЕТ СН'!$I$6-'СЕТ СН'!$I$19</f>
        <v>2011.64373832</v>
      </c>
      <c r="X146" s="36">
        <f>SUMIFS(СВЦЭМ!$C$34:$C$777,СВЦЭМ!$A$34:$A$777,$A146,СВЦЭМ!$B$34:$B$777,X$119)+'СЕТ СН'!$I$9+СВЦЭМ!$D$10+'СЕТ СН'!$I$6-'СЕТ СН'!$I$19</f>
        <v>2035.2121682100001</v>
      </c>
      <c r="Y146" s="36">
        <f>SUMIFS(СВЦЭМ!$C$34:$C$777,СВЦЭМ!$A$34:$A$777,$A146,СВЦЭМ!$B$34:$B$777,Y$119)+'СЕТ СН'!$I$9+СВЦЭМ!$D$10+'СЕТ СН'!$I$6-'СЕТ СН'!$I$19</f>
        <v>2117.8417836899998</v>
      </c>
    </row>
    <row r="147" spans="1:26" ht="15.75" x14ac:dyDescent="0.2">
      <c r="A147" s="35">
        <f t="shared" si="3"/>
        <v>43432</v>
      </c>
      <c r="B147" s="36">
        <f>SUMIFS(СВЦЭМ!$C$34:$C$777,СВЦЭМ!$A$34:$A$777,$A147,СВЦЭМ!$B$34:$B$777,B$119)+'СЕТ СН'!$I$9+СВЦЭМ!$D$10+'СЕТ СН'!$I$6-'СЕТ СН'!$I$19</f>
        <v>2230.0440261700001</v>
      </c>
      <c r="C147" s="36">
        <f>SUMIFS(СВЦЭМ!$C$34:$C$777,СВЦЭМ!$A$34:$A$777,$A147,СВЦЭМ!$B$34:$B$777,C$119)+'СЕТ СН'!$I$9+СВЦЭМ!$D$10+'СЕТ СН'!$I$6-'СЕТ СН'!$I$19</f>
        <v>2290.1075421599999</v>
      </c>
      <c r="D147" s="36">
        <f>SUMIFS(СВЦЭМ!$C$34:$C$777,СВЦЭМ!$A$34:$A$777,$A147,СВЦЭМ!$B$34:$B$777,D$119)+'СЕТ СН'!$I$9+СВЦЭМ!$D$10+'СЕТ СН'!$I$6-'СЕТ СН'!$I$19</f>
        <v>2319.2890935</v>
      </c>
      <c r="E147" s="36">
        <f>SUMIFS(СВЦЭМ!$C$34:$C$777,СВЦЭМ!$A$34:$A$777,$A147,СВЦЭМ!$B$34:$B$777,E$119)+'СЕТ СН'!$I$9+СВЦЭМ!$D$10+'СЕТ СН'!$I$6-'СЕТ СН'!$I$19</f>
        <v>2364.2855218000004</v>
      </c>
      <c r="F147" s="36">
        <f>SUMIFS(СВЦЭМ!$C$34:$C$777,СВЦЭМ!$A$34:$A$777,$A147,СВЦЭМ!$B$34:$B$777,F$119)+'СЕТ СН'!$I$9+СВЦЭМ!$D$10+'СЕТ СН'!$I$6-'СЕТ СН'!$I$19</f>
        <v>2413.0522252400001</v>
      </c>
      <c r="G147" s="36">
        <f>SUMIFS(СВЦЭМ!$C$34:$C$777,СВЦЭМ!$A$34:$A$777,$A147,СВЦЭМ!$B$34:$B$777,G$119)+'СЕТ СН'!$I$9+СВЦЭМ!$D$10+'СЕТ СН'!$I$6-'СЕТ СН'!$I$19</f>
        <v>2381.3683524500002</v>
      </c>
      <c r="H147" s="36">
        <f>SUMIFS(СВЦЭМ!$C$34:$C$777,СВЦЭМ!$A$34:$A$777,$A147,СВЦЭМ!$B$34:$B$777,H$119)+'СЕТ СН'!$I$9+СВЦЭМ!$D$10+'СЕТ СН'!$I$6-'СЕТ СН'!$I$19</f>
        <v>2293.6303938800002</v>
      </c>
      <c r="I147" s="36">
        <f>SUMIFS(СВЦЭМ!$C$34:$C$777,СВЦЭМ!$A$34:$A$777,$A147,СВЦЭМ!$B$34:$B$777,I$119)+'СЕТ СН'!$I$9+СВЦЭМ!$D$10+'СЕТ СН'!$I$6-'СЕТ СН'!$I$19</f>
        <v>2226.4082262000002</v>
      </c>
      <c r="J147" s="36">
        <f>SUMIFS(СВЦЭМ!$C$34:$C$777,СВЦЭМ!$A$34:$A$777,$A147,СВЦЭМ!$B$34:$B$777,J$119)+'СЕТ СН'!$I$9+СВЦЭМ!$D$10+'СЕТ СН'!$I$6-'СЕТ СН'!$I$19</f>
        <v>2206.3169844499998</v>
      </c>
      <c r="K147" s="36">
        <f>SUMIFS(СВЦЭМ!$C$34:$C$777,СВЦЭМ!$A$34:$A$777,$A147,СВЦЭМ!$B$34:$B$777,K$119)+'СЕТ СН'!$I$9+СВЦЭМ!$D$10+'СЕТ СН'!$I$6-'СЕТ СН'!$I$19</f>
        <v>2200.4477912900002</v>
      </c>
      <c r="L147" s="36">
        <f>SUMIFS(СВЦЭМ!$C$34:$C$777,СВЦЭМ!$A$34:$A$777,$A147,СВЦЭМ!$B$34:$B$777,L$119)+'СЕТ СН'!$I$9+СВЦЭМ!$D$10+'СЕТ СН'!$I$6-'СЕТ СН'!$I$19</f>
        <v>2197.32147407</v>
      </c>
      <c r="M147" s="36">
        <f>SUMIFS(СВЦЭМ!$C$34:$C$777,СВЦЭМ!$A$34:$A$777,$A147,СВЦЭМ!$B$34:$B$777,M$119)+'СЕТ СН'!$I$9+СВЦЭМ!$D$10+'СЕТ СН'!$I$6-'СЕТ СН'!$I$19</f>
        <v>2193.4353715500001</v>
      </c>
      <c r="N147" s="36">
        <f>SUMIFS(СВЦЭМ!$C$34:$C$777,СВЦЭМ!$A$34:$A$777,$A147,СВЦЭМ!$B$34:$B$777,N$119)+'СЕТ СН'!$I$9+СВЦЭМ!$D$10+'СЕТ СН'!$I$6-'СЕТ СН'!$I$19</f>
        <v>2161.4578632600001</v>
      </c>
      <c r="O147" s="36">
        <f>SUMIFS(СВЦЭМ!$C$34:$C$777,СВЦЭМ!$A$34:$A$777,$A147,СВЦЭМ!$B$34:$B$777,O$119)+'СЕТ СН'!$I$9+СВЦЭМ!$D$10+'СЕТ СН'!$I$6-'СЕТ СН'!$I$19</f>
        <v>2127.0353487900002</v>
      </c>
      <c r="P147" s="36">
        <f>SUMIFS(СВЦЭМ!$C$34:$C$777,СВЦЭМ!$A$34:$A$777,$A147,СВЦЭМ!$B$34:$B$777,P$119)+'СЕТ СН'!$I$9+СВЦЭМ!$D$10+'СЕТ СН'!$I$6-'СЕТ СН'!$I$19</f>
        <v>2062.59349217</v>
      </c>
      <c r="Q147" s="36">
        <f>SUMIFS(СВЦЭМ!$C$34:$C$777,СВЦЭМ!$A$34:$A$777,$A147,СВЦЭМ!$B$34:$B$777,Q$119)+'СЕТ СН'!$I$9+СВЦЭМ!$D$10+'СЕТ СН'!$I$6-'СЕТ СН'!$I$19</f>
        <v>2049.6050142599997</v>
      </c>
      <c r="R147" s="36">
        <f>SUMIFS(СВЦЭМ!$C$34:$C$777,СВЦЭМ!$A$34:$A$777,$A147,СВЦЭМ!$B$34:$B$777,R$119)+'СЕТ СН'!$I$9+СВЦЭМ!$D$10+'СЕТ СН'!$I$6-'СЕТ СН'!$I$19</f>
        <v>2036.3162560199999</v>
      </c>
      <c r="S147" s="36">
        <f>SUMIFS(СВЦЭМ!$C$34:$C$777,СВЦЭМ!$A$34:$A$777,$A147,СВЦЭМ!$B$34:$B$777,S$119)+'СЕТ СН'!$I$9+СВЦЭМ!$D$10+'СЕТ СН'!$I$6-'СЕТ СН'!$I$19</f>
        <v>2004.8064800299999</v>
      </c>
      <c r="T147" s="36">
        <f>SUMIFS(СВЦЭМ!$C$34:$C$777,СВЦЭМ!$A$34:$A$777,$A147,СВЦЭМ!$B$34:$B$777,T$119)+'СЕТ СН'!$I$9+СВЦЭМ!$D$10+'СЕТ СН'!$I$6-'СЕТ СН'!$I$19</f>
        <v>1973.2977950499999</v>
      </c>
      <c r="U147" s="36">
        <f>SUMIFS(СВЦЭМ!$C$34:$C$777,СВЦЭМ!$A$34:$A$777,$A147,СВЦЭМ!$B$34:$B$777,U$119)+'СЕТ СН'!$I$9+СВЦЭМ!$D$10+'СЕТ СН'!$I$6-'СЕТ СН'!$I$19</f>
        <v>1971.0813831099999</v>
      </c>
      <c r="V147" s="36">
        <f>SUMIFS(СВЦЭМ!$C$34:$C$777,СВЦЭМ!$A$34:$A$777,$A147,СВЦЭМ!$B$34:$B$777,V$119)+'СЕТ СН'!$I$9+СВЦЭМ!$D$10+'СЕТ СН'!$I$6-'СЕТ СН'!$I$19</f>
        <v>1992.5617448899998</v>
      </c>
      <c r="W147" s="36">
        <f>SUMIFS(СВЦЭМ!$C$34:$C$777,СВЦЭМ!$A$34:$A$777,$A147,СВЦЭМ!$B$34:$B$777,W$119)+'СЕТ СН'!$I$9+СВЦЭМ!$D$10+'СЕТ СН'!$I$6-'СЕТ СН'!$I$19</f>
        <v>2024.0742983599998</v>
      </c>
      <c r="X147" s="36">
        <f>SUMIFS(СВЦЭМ!$C$34:$C$777,СВЦЭМ!$A$34:$A$777,$A147,СВЦЭМ!$B$34:$B$777,X$119)+'СЕТ СН'!$I$9+СВЦЭМ!$D$10+'СЕТ СН'!$I$6-'СЕТ СН'!$I$19</f>
        <v>2054.3846647199998</v>
      </c>
      <c r="Y147" s="36">
        <f>SUMIFS(СВЦЭМ!$C$34:$C$777,СВЦЭМ!$A$34:$A$777,$A147,СВЦЭМ!$B$34:$B$777,Y$119)+'СЕТ СН'!$I$9+СВЦЭМ!$D$10+'СЕТ СН'!$I$6-'СЕТ СН'!$I$19</f>
        <v>2139.5664293899999</v>
      </c>
    </row>
    <row r="148" spans="1:26" ht="15.75" x14ac:dyDescent="0.2">
      <c r="A148" s="35">
        <f t="shared" si="3"/>
        <v>43433</v>
      </c>
      <c r="B148" s="36">
        <f>SUMIFS(СВЦЭМ!$C$34:$C$777,СВЦЭМ!$A$34:$A$777,$A148,СВЦЭМ!$B$34:$B$777,B$119)+'СЕТ СН'!$I$9+СВЦЭМ!$D$10+'СЕТ СН'!$I$6-'СЕТ СН'!$I$19</f>
        <v>2223.5030757499999</v>
      </c>
      <c r="C148" s="36">
        <f>SUMIFS(СВЦЭМ!$C$34:$C$777,СВЦЭМ!$A$34:$A$777,$A148,СВЦЭМ!$B$34:$B$777,C$119)+'СЕТ СН'!$I$9+СВЦЭМ!$D$10+'СЕТ СН'!$I$6-'СЕТ СН'!$I$19</f>
        <v>2322.5160347000001</v>
      </c>
      <c r="D148" s="36">
        <f>SUMIFS(СВЦЭМ!$C$34:$C$777,СВЦЭМ!$A$34:$A$777,$A148,СВЦЭМ!$B$34:$B$777,D$119)+'СЕТ СН'!$I$9+СВЦЭМ!$D$10+'СЕТ СН'!$I$6-'СЕТ СН'!$I$19</f>
        <v>2388.6012001099998</v>
      </c>
      <c r="E148" s="36">
        <f>SUMIFS(СВЦЭМ!$C$34:$C$777,СВЦЭМ!$A$34:$A$777,$A148,СВЦЭМ!$B$34:$B$777,E$119)+'СЕТ СН'!$I$9+СВЦЭМ!$D$10+'СЕТ СН'!$I$6-'СЕТ СН'!$I$19</f>
        <v>2393.3423747100001</v>
      </c>
      <c r="F148" s="36">
        <f>SUMIFS(СВЦЭМ!$C$34:$C$777,СВЦЭМ!$A$34:$A$777,$A148,СВЦЭМ!$B$34:$B$777,F$119)+'СЕТ СН'!$I$9+СВЦЭМ!$D$10+'СЕТ СН'!$I$6-'СЕТ СН'!$I$19</f>
        <v>2389.57636525</v>
      </c>
      <c r="G148" s="36">
        <f>SUMIFS(СВЦЭМ!$C$34:$C$777,СВЦЭМ!$A$34:$A$777,$A148,СВЦЭМ!$B$34:$B$777,G$119)+'СЕТ СН'!$I$9+СВЦЭМ!$D$10+'СЕТ СН'!$I$6-'СЕТ СН'!$I$19</f>
        <v>2364.4232573899999</v>
      </c>
      <c r="H148" s="36">
        <f>SUMIFS(СВЦЭМ!$C$34:$C$777,СВЦЭМ!$A$34:$A$777,$A148,СВЦЭМ!$B$34:$B$777,H$119)+'СЕТ СН'!$I$9+СВЦЭМ!$D$10+'СЕТ СН'!$I$6-'СЕТ СН'!$I$19</f>
        <v>2284.3009217200001</v>
      </c>
      <c r="I148" s="36">
        <f>SUMIFS(СВЦЭМ!$C$34:$C$777,СВЦЭМ!$A$34:$A$777,$A148,СВЦЭМ!$B$34:$B$777,I$119)+'СЕТ СН'!$I$9+СВЦЭМ!$D$10+'СЕТ СН'!$I$6-'СЕТ СН'!$I$19</f>
        <v>2235.2656916800001</v>
      </c>
      <c r="J148" s="36">
        <f>SUMIFS(СВЦЭМ!$C$34:$C$777,СВЦЭМ!$A$34:$A$777,$A148,СВЦЭМ!$B$34:$B$777,J$119)+'СЕТ СН'!$I$9+СВЦЭМ!$D$10+'СЕТ СН'!$I$6-'СЕТ СН'!$I$19</f>
        <v>2184.4275604499999</v>
      </c>
      <c r="K148" s="36">
        <f>SUMIFS(СВЦЭМ!$C$34:$C$777,СВЦЭМ!$A$34:$A$777,$A148,СВЦЭМ!$B$34:$B$777,K$119)+'СЕТ СН'!$I$9+СВЦЭМ!$D$10+'СЕТ СН'!$I$6-'СЕТ СН'!$I$19</f>
        <v>2162.1160508000003</v>
      </c>
      <c r="L148" s="36">
        <f>SUMIFS(СВЦЭМ!$C$34:$C$777,СВЦЭМ!$A$34:$A$777,$A148,СВЦЭМ!$B$34:$B$777,L$119)+'СЕТ СН'!$I$9+СВЦЭМ!$D$10+'СЕТ СН'!$I$6-'СЕТ СН'!$I$19</f>
        <v>2159.9640724800001</v>
      </c>
      <c r="M148" s="36">
        <f>SUMIFS(СВЦЭМ!$C$34:$C$777,СВЦЭМ!$A$34:$A$777,$A148,СВЦЭМ!$B$34:$B$777,M$119)+'СЕТ СН'!$I$9+СВЦЭМ!$D$10+'СЕТ СН'!$I$6-'СЕТ СН'!$I$19</f>
        <v>2165.83715919</v>
      </c>
      <c r="N148" s="36">
        <f>SUMIFS(СВЦЭМ!$C$34:$C$777,СВЦЭМ!$A$34:$A$777,$A148,СВЦЭМ!$B$34:$B$777,N$119)+'СЕТ СН'!$I$9+СВЦЭМ!$D$10+'СЕТ СН'!$I$6-'СЕТ СН'!$I$19</f>
        <v>2139.99039227</v>
      </c>
      <c r="O148" s="36">
        <f>SUMIFS(СВЦЭМ!$C$34:$C$777,СВЦЭМ!$A$34:$A$777,$A148,СВЦЭМ!$B$34:$B$777,O$119)+'СЕТ СН'!$I$9+СВЦЭМ!$D$10+'СЕТ СН'!$I$6-'СЕТ СН'!$I$19</f>
        <v>2111.7976155000001</v>
      </c>
      <c r="P148" s="36">
        <f>SUMIFS(СВЦЭМ!$C$34:$C$777,СВЦЭМ!$A$34:$A$777,$A148,СВЦЭМ!$B$34:$B$777,P$119)+'СЕТ СН'!$I$9+СВЦЭМ!$D$10+'СЕТ СН'!$I$6-'СЕТ СН'!$I$19</f>
        <v>2061.1908752300001</v>
      </c>
      <c r="Q148" s="36">
        <f>SUMIFS(СВЦЭМ!$C$34:$C$777,СВЦЭМ!$A$34:$A$777,$A148,СВЦЭМ!$B$34:$B$777,Q$119)+'СЕТ СН'!$I$9+СВЦЭМ!$D$10+'СЕТ СН'!$I$6-'СЕТ СН'!$I$19</f>
        <v>2042.75942171</v>
      </c>
      <c r="R148" s="36">
        <f>SUMIFS(СВЦЭМ!$C$34:$C$777,СВЦЭМ!$A$34:$A$777,$A148,СВЦЭМ!$B$34:$B$777,R$119)+'СЕТ СН'!$I$9+СВЦЭМ!$D$10+'СЕТ СН'!$I$6-'СЕТ СН'!$I$19</f>
        <v>2037.4793259099997</v>
      </c>
      <c r="S148" s="36">
        <f>SUMIFS(СВЦЭМ!$C$34:$C$777,СВЦЭМ!$A$34:$A$777,$A148,СВЦЭМ!$B$34:$B$777,S$119)+'СЕТ СН'!$I$9+СВЦЭМ!$D$10+'СЕТ СН'!$I$6-'СЕТ СН'!$I$19</f>
        <v>1998.9423331399998</v>
      </c>
      <c r="T148" s="36">
        <f>SUMIFS(СВЦЭМ!$C$34:$C$777,СВЦЭМ!$A$34:$A$777,$A148,СВЦЭМ!$B$34:$B$777,T$119)+'СЕТ СН'!$I$9+СВЦЭМ!$D$10+'СЕТ СН'!$I$6-'СЕТ СН'!$I$19</f>
        <v>1964.8768906999999</v>
      </c>
      <c r="U148" s="36">
        <f>SUMIFS(СВЦЭМ!$C$34:$C$777,СВЦЭМ!$A$34:$A$777,$A148,СВЦЭМ!$B$34:$B$777,U$119)+'СЕТ СН'!$I$9+СВЦЭМ!$D$10+'СЕТ СН'!$I$6-'СЕТ СН'!$I$19</f>
        <v>1981.6987658200001</v>
      </c>
      <c r="V148" s="36">
        <f>SUMIFS(СВЦЭМ!$C$34:$C$777,СВЦЭМ!$A$34:$A$777,$A148,СВЦЭМ!$B$34:$B$777,V$119)+'СЕТ СН'!$I$9+СВЦЭМ!$D$10+'СЕТ СН'!$I$6-'СЕТ СН'!$I$19</f>
        <v>1998.3149499199999</v>
      </c>
      <c r="W148" s="36">
        <f>SUMIFS(СВЦЭМ!$C$34:$C$777,СВЦЭМ!$A$34:$A$777,$A148,СВЦЭМ!$B$34:$B$777,W$119)+'СЕТ СН'!$I$9+СВЦЭМ!$D$10+'СЕТ СН'!$I$6-'СЕТ СН'!$I$19</f>
        <v>2023.9535880399999</v>
      </c>
      <c r="X148" s="36">
        <f>SUMIFS(СВЦЭМ!$C$34:$C$777,СВЦЭМ!$A$34:$A$777,$A148,СВЦЭМ!$B$34:$B$777,X$119)+'СЕТ СН'!$I$9+СВЦЭМ!$D$10+'СЕТ СН'!$I$6-'СЕТ СН'!$I$19</f>
        <v>2057.7965912099999</v>
      </c>
      <c r="Y148" s="36">
        <f>SUMIFS(СВЦЭМ!$C$34:$C$777,СВЦЭМ!$A$34:$A$777,$A148,СВЦЭМ!$B$34:$B$777,Y$119)+'СЕТ СН'!$I$9+СВЦЭМ!$D$10+'СЕТ СН'!$I$6-'СЕТ СН'!$I$19</f>
        <v>2136.4160325100002</v>
      </c>
    </row>
    <row r="149" spans="1:26" ht="15.75" x14ac:dyDescent="0.2">
      <c r="A149" s="35">
        <f t="shared" si="3"/>
        <v>43434</v>
      </c>
      <c r="B149" s="36">
        <f>SUMIFS(СВЦЭМ!$C$34:$C$777,СВЦЭМ!$A$34:$A$777,$A149,СВЦЭМ!$B$34:$B$777,B$119)+'СЕТ СН'!$I$9+СВЦЭМ!$D$10+'СЕТ СН'!$I$6-'СЕТ СН'!$I$19</f>
        <v>2202.2825552200002</v>
      </c>
      <c r="C149" s="36">
        <f>SUMIFS(СВЦЭМ!$C$34:$C$777,СВЦЭМ!$A$34:$A$777,$A149,СВЦЭМ!$B$34:$B$777,C$119)+'СЕТ СН'!$I$9+СВЦЭМ!$D$10+'СЕТ СН'!$I$6-'СЕТ СН'!$I$19</f>
        <v>2278.0560815600002</v>
      </c>
      <c r="D149" s="36">
        <f>SUMIFS(СВЦЭМ!$C$34:$C$777,СВЦЭМ!$A$34:$A$777,$A149,СВЦЭМ!$B$34:$B$777,D$119)+'СЕТ СН'!$I$9+СВЦЭМ!$D$10+'СЕТ СН'!$I$6-'СЕТ СН'!$I$19</f>
        <v>2318.1838644400004</v>
      </c>
      <c r="E149" s="36">
        <f>SUMIFS(СВЦЭМ!$C$34:$C$777,СВЦЭМ!$A$34:$A$777,$A149,СВЦЭМ!$B$34:$B$777,E$119)+'СЕТ СН'!$I$9+СВЦЭМ!$D$10+'СЕТ СН'!$I$6-'СЕТ СН'!$I$19</f>
        <v>2397.2631156000002</v>
      </c>
      <c r="F149" s="36">
        <f>SUMIFS(СВЦЭМ!$C$34:$C$777,СВЦЭМ!$A$34:$A$777,$A149,СВЦЭМ!$B$34:$B$777,F$119)+'СЕТ СН'!$I$9+СВЦЭМ!$D$10+'СЕТ СН'!$I$6-'СЕТ СН'!$I$19</f>
        <v>2361.7342787799998</v>
      </c>
      <c r="G149" s="36">
        <f>SUMIFS(СВЦЭМ!$C$34:$C$777,СВЦЭМ!$A$34:$A$777,$A149,СВЦЭМ!$B$34:$B$777,G$119)+'СЕТ СН'!$I$9+СВЦЭМ!$D$10+'СЕТ СН'!$I$6-'СЕТ СН'!$I$19</f>
        <v>2307.4803041700002</v>
      </c>
      <c r="H149" s="36">
        <f>SUMIFS(СВЦЭМ!$C$34:$C$777,СВЦЭМ!$A$34:$A$777,$A149,СВЦЭМ!$B$34:$B$777,H$119)+'СЕТ СН'!$I$9+СВЦЭМ!$D$10+'СЕТ СН'!$I$6-'СЕТ СН'!$I$19</f>
        <v>2275.93806262</v>
      </c>
      <c r="I149" s="36">
        <f>SUMIFS(СВЦЭМ!$C$34:$C$777,СВЦЭМ!$A$34:$A$777,$A149,СВЦЭМ!$B$34:$B$777,I$119)+'СЕТ СН'!$I$9+СВЦЭМ!$D$10+'СЕТ СН'!$I$6-'СЕТ СН'!$I$19</f>
        <v>2233.6702397200002</v>
      </c>
      <c r="J149" s="36">
        <f>SUMIFS(СВЦЭМ!$C$34:$C$777,СВЦЭМ!$A$34:$A$777,$A149,СВЦЭМ!$B$34:$B$777,J$119)+'СЕТ СН'!$I$9+СВЦЭМ!$D$10+'СЕТ СН'!$I$6-'СЕТ СН'!$I$19</f>
        <v>2196.4496448500004</v>
      </c>
      <c r="K149" s="36">
        <f>SUMIFS(СВЦЭМ!$C$34:$C$777,СВЦЭМ!$A$34:$A$777,$A149,СВЦЭМ!$B$34:$B$777,K$119)+'СЕТ СН'!$I$9+СВЦЭМ!$D$10+'СЕТ СН'!$I$6-'СЕТ СН'!$I$19</f>
        <v>2186.2321603999999</v>
      </c>
      <c r="L149" s="36">
        <f>SUMIFS(СВЦЭМ!$C$34:$C$777,СВЦЭМ!$A$34:$A$777,$A149,СВЦЭМ!$B$34:$B$777,L$119)+'СЕТ СН'!$I$9+СВЦЭМ!$D$10+'СЕТ СН'!$I$6-'СЕТ СН'!$I$19</f>
        <v>2191.3579031099998</v>
      </c>
      <c r="M149" s="36">
        <f>SUMIFS(СВЦЭМ!$C$34:$C$777,СВЦЭМ!$A$34:$A$777,$A149,СВЦЭМ!$B$34:$B$777,M$119)+'СЕТ СН'!$I$9+СВЦЭМ!$D$10+'СЕТ СН'!$I$6-'СЕТ СН'!$I$19</f>
        <v>2207.1306715600003</v>
      </c>
      <c r="N149" s="36">
        <f>SUMIFS(СВЦЭМ!$C$34:$C$777,СВЦЭМ!$A$34:$A$777,$A149,СВЦЭМ!$B$34:$B$777,N$119)+'СЕТ СН'!$I$9+СВЦЭМ!$D$10+'СЕТ СН'!$I$6-'СЕТ СН'!$I$19</f>
        <v>2166.5022999000003</v>
      </c>
      <c r="O149" s="36">
        <f>SUMIFS(СВЦЭМ!$C$34:$C$777,СВЦЭМ!$A$34:$A$777,$A149,СВЦЭМ!$B$34:$B$777,O$119)+'СЕТ СН'!$I$9+СВЦЭМ!$D$10+'СЕТ СН'!$I$6-'СЕТ СН'!$I$19</f>
        <v>2139.8592303400001</v>
      </c>
      <c r="P149" s="36">
        <f>SUMIFS(СВЦЭМ!$C$34:$C$777,СВЦЭМ!$A$34:$A$777,$A149,СВЦЭМ!$B$34:$B$777,P$119)+'СЕТ СН'!$I$9+СВЦЭМ!$D$10+'СЕТ СН'!$I$6-'СЕТ СН'!$I$19</f>
        <v>2081.8325601300003</v>
      </c>
      <c r="Q149" s="36">
        <f>SUMIFS(СВЦЭМ!$C$34:$C$777,СВЦЭМ!$A$34:$A$777,$A149,СВЦЭМ!$B$34:$B$777,Q$119)+'СЕТ СН'!$I$9+СВЦЭМ!$D$10+'СЕТ СН'!$I$6-'СЕТ СН'!$I$19</f>
        <v>2067.2345624300001</v>
      </c>
      <c r="R149" s="36">
        <f>SUMIFS(СВЦЭМ!$C$34:$C$777,СВЦЭМ!$A$34:$A$777,$A149,СВЦЭМ!$B$34:$B$777,R$119)+'СЕТ СН'!$I$9+СВЦЭМ!$D$10+'СЕТ СН'!$I$6-'СЕТ СН'!$I$19</f>
        <v>2065.1846384099999</v>
      </c>
      <c r="S149" s="36">
        <f>SUMIFS(СВЦЭМ!$C$34:$C$777,СВЦЭМ!$A$34:$A$777,$A149,СВЦЭМ!$B$34:$B$777,S$119)+'СЕТ СН'!$I$9+СВЦЭМ!$D$10+'СЕТ СН'!$I$6-'СЕТ СН'!$I$19</f>
        <v>2048.7306800799997</v>
      </c>
      <c r="T149" s="36">
        <f>SUMIFS(СВЦЭМ!$C$34:$C$777,СВЦЭМ!$A$34:$A$777,$A149,СВЦЭМ!$B$34:$B$777,T$119)+'СЕТ СН'!$I$9+СВЦЭМ!$D$10+'СЕТ СН'!$I$6-'СЕТ СН'!$I$19</f>
        <v>1978.3547094</v>
      </c>
      <c r="U149" s="36">
        <f>SUMIFS(СВЦЭМ!$C$34:$C$777,СВЦЭМ!$A$34:$A$777,$A149,СВЦЭМ!$B$34:$B$777,U$119)+'СЕТ СН'!$I$9+СВЦЭМ!$D$10+'СЕТ СН'!$I$6-'СЕТ СН'!$I$19</f>
        <v>1999.4002245000001</v>
      </c>
      <c r="V149" s="36">
        <f>SUMIFS(СВЦЭМ!$C$34:$C$777,СВЦЭМ!$A$34:$A$777,$A149,СВЦЭМ!$B$34:$B$777,V$119)+'СЕТ СН'!$I$9+СВЦЭМ!$D$10+'СЕТ СН'!$I$6-'СЕТ СН'!$I$19</f>
        <v>2008.78420826</v>
      </c>
      <c r="W149" s="36">
        <f>SUMIFS(СВЦЭМ!$C$34:$C$777,СВЦЭМ!$A$34:$A$777,$A149,СВЦЭМ!$B$34:$B$777,W$119)+'СЕТ СН'!$I$9+СВЦЭМ!$D$10+'СЕТ СН'!$I$6-'СЕТ СН'!$I$19</f>
        <v>1998.10641012</v>
      </c>
      <c r="X149" s="36">
        <f>SUMIFS(СВЦЭМ!$C$34:$C$777,СВЦЭМ!$A$34:$A$777,$A149,СВЦЭМ!$B$34:$B$777,X$119)+'СЕТ СН'!$I$9+СВЦЭМ!$D$10+'СЕТ СН'!$I$6-'СЕТ СН'!$I$19</f>
        <v>2006.9721150999999</v>
      </c>
      <c r="Y149" s="36">
        <f>SUMIFS(СВЦЭМ!$C$34:$C$777,СВЦЭМ!$A$34:$A$777,$A149,СВЦЭМ!$B$34:$B$777,Y$119)+'СЕТ СН'!$I$9+СВЦЭМ!$D$10+'СЕТ СН'!$I$6-'СЕТ СН'!$I$19</f>
        <v>2088.08809221</v>
      </c>
    </row>
    <row r="150" spans="1:26" ht="15.75" hidden="1" x14ac:dyDescent="0.2">
      <c r="A150" s="35">
        <f t="shared" si="3"/>
        <v>43435</v>
      </c>
      <c r="B150" s="36">
        <f>SUMIFS(СВЦЭМ!$C$34:$C$777,СВЦЭМ!$A$34:$A$777,$A150,СВЦЭМ!$B$34:$B$777,B$119)+'СЕТ СН'!$I$9+СВЦЭМ!$D$10+'СЕТ СН'!$I$6-'СЕТ СН'!$I$19</f>
        <v>1168.6596039199999</v>
      </c>
      <c r="C150" s="36">
        <f>SUMIFS(СВЦЭМ!$C$34:$C$777,СВЦЭМ!$A$34:$A$777,$A150,СВЦЭМ!$B$34:$B$777,C$119)+'СЕТ СН'!$I$9+СВЦЭМ!$D$10+'СЕТ СН'!$I$6-'СЕТ СН'!$I$19</f>
        <v>1168.6596039199999</v>
      </c>
      <c r="D150" s="36">
        <f>SUMIFS(СВЦЭМ!$C$34:$C$777,СВЦЭМ!$A$34:$A$777,$A150,СВЦЭМ!$B$34:$B$777,D$119)+'СЕТ СН'!$I$9+СВЦЭМ!$D$10+'СЕТ СН'!$I$6-'СЕТ СН'!$I$19</f>
        <v>1168.6596039199999</v>
      </c>
      <c r="E150" s="36">
        <f>SUMIFS(СВЦЭМ!$C$34:$C$777,СВЦЭМ!$A$34:$A$777,$A150,СВЦЭМ!$B$34:$B$777,E$119)+'СЕТ СН'!$I$9+СВЦЭМ!$D$10+'СЕТ СН'!$I$6-'СЕТ СН'!$I$19</f>
        <v>1168.6596039199999</v>
      </c>
      <c r="F150" s="36">
        <f>SUMIFS(СВЦЭМ!$C$34:$C$777,СВЦЭМ!$A$34:$A$777,$A150,СВЦЭМ!$B$34:$B$777,F$119)+'СЕТ СН'!$I$9+СВЦЭМ!$D$10+'СЕТ СН'!$I$6-'СЕТ СН'!$I$19</f>
        <v>1168.6596039199999</v>
      </c>
      <c r="G150" s="36">
        <f>SUMIFS(СВЦЭМ!$C$34:$C$777,СВЦЭМ!$A$34:$A$777,$A150,СВЦЭМ!$B$34:$B$777,G$119)+'СЕТ СН'!$I$9+СВЦЭМ!$D$10+'СЕТ СН'!$I$6-'СЕТ СН'!$I$19</f>
        <v>1168.6596039199999</v>
      </c>
      <c r="H150" s="36">
        <f>SUMIFS(СВЦЭМ!$C$34:$C$777,СВЦЭМ!$A$34:$A$777,$A150,СВЦЭМ!$B$34:$B$777,H$119)+'СЕТ СН'!$I$9+СВЦЭМ!$D$10+'СЕТ СН'!$I$6-'СЕТ СН'!$I$19</f>
        <v>1168.6596039199999</v>
      </c>
      <c r="I150" s="36">
        <f>SUMIFS(СВЦЭМ!$C$34:$C$777,СВЦЭМ!$A$34:$A$777,$A150,СВЦЭМ!$B$34:$B$777,I$119)+'СЕТ СН'!$I$9+СВЦЭМ!$D$10+'СЕТ СН'!$I$6-'СЕТ СН'!$I$19</f>
        <v>1168.6596039199999</v>
      </c>
      <c r="J150" s="36">
        <f>SUMIFS(СВЦЭМ!$C$34:$C$777,СВЦЭМ!$A$34:$A$777,$A150,СВЦЭМ!$B$34:$B$777,J$119)+'СЕТ СН'!$I$9+СВЦЭМ!$D$10+'СЕТ СН'!$I$6-'СЕТ СН'!$I$19</f>
        <v>1168.6596039199999</v>
      </c>
      <c r="K150" s="36">
        <f>SUMIFS(СВЦЭМ!$C$34:$C$777,СВЦЭМ!$A$34:$A$777,$A150,СВЦЭМ!$B$34:$B$777,K$119)+'СЕТ СН'!$I$9+СВЦЭМ!$D$10+'СЕТ СН'!$I$6-'СЕТ СН'!$I$19</f>
        <v>1168.6596039199999</v>
      </c>
      <c r="L150" s="36">
        <f>SUMIFS(СВЦЭМ!$C$34:$C$777,СВЦЭМ!$A$34:$A$777,$A150,СВЦЭМ!$B$34:$B$777,L$119)+'СЕТ СН'!$I$9+СВЦЭМ!$D$10+'СЕТ СН'!$I$6-'СЕТ СН'!$I$19</f>
        <v>1168.6596039199999</v>
      </c>
      <c r="M150" s="36">
        <f>SUMIFS(СВЦЭМ!$C$34:$C$777,СВЦЭМ!$A$34:$A$777,$A150,СВЦЭМ!$B$34:$B$777,M$119)+'СЕТ СН'!$I$9+СВЦЭМ!$D$10+'СЕТ СН'!$I$6-'СЕТ СН'!$I$19</f>
        <v>1168.6596039199999</v>
      </c>
      <c r="N150" s="36">
        <f>SUMIFS(СВЦЭМ!$C$34:$C$777,СВЦЭМ!$A$34:$A$777,$A150,СВЦЭМ!$B$34:$B$777,N$119)+'СЕТ СН'!$I$9+СВЦЭМ!$D$10+'СЕТ СН'!$I$6-'СЕТ СН'!$I$19</f>
        <v>1168.6596039199999</v>
      </c>
      <c r="O150" s="36">
        <f>SUMIFS(СВЦЭМ!$C$34:$C$777,СВЦЭМ!$A$34:$A$777,$A150,СВЦЭМ!$B$34:$B$777,O$119)+'СЕТ СН'!$I$9+СВЦЭМ!$D$10+'СЕТ СН'!$I$6-'СЕТ СН'!$I$19</f>
        <v>1168.6596039199999</v>
      </c>
      <c r="P150" s="36">
        <f>SUMIFS(СВЦЭМ!$C$34:$C$777,СВЦЭМ!$A$34:$A$777,$A150,СВЦЭМ!$B$34:$B$777,P$119)+'СЕТ СН'!$I$9+СВЦЭМ!$D$10+'СЕТ СН'!$I$6-'СЕТ СН'!$I$19</f>
        <v>1168.6596039199999</v>
      </c>
      <c r="Q150" s="36">
        <f>SUMIFS(СВЦЭМ!$C$34:$C$777,СВЦЭМ!$A$34:$A$777,$A150,СВЦЭМ!$B$34:$B$777,Q$119)+'СЕТ СН'!$I$9+СВЦЭМ!$D$10+'СЕТ СН'!$I$6-'СЕТ СН'!$I$19</f>
        <v>1168.6596039199999</v>
      </c>
      <c r="R150" s="36">
        <f>SUMIFS(СВЦЭМ!$C$34:$C$777,СВЦЭМ!$A$34:$A$777,$A150,СВЦЭМ!$B$34:$B$777,R$119)+'СЕТ СН'!$I$9+СВЦЭМ!$D$10+'СЕТ СН'!$I$6-'СЕТ СН'!$I$19</f>
        <v>1168.6596039199999</v>
      </c>
      <c r="S150" s="36">
        <f>SUMIFS(СВЦЭМ!$C$34:$C$777,СВЦЭМ!$A$34:$A$777,$A150,СВЦЭМ!$B$34:$B$777,S$119)+'СЕТ СН'!$I$9+СВЦЭМ!$D$10+'СЕТ СН'!$I$6-'СЕТ СН'!$I$19</f>
        <v>1168.6596039199999</v>
      </c>
      <c r="T150" s="36">
        <f>SUMIFS(СВЦЭМ!$C$34:$C$777,СВЦЭМ!$A$34:$A$777,$A150,СВЦЭМ!$B$34:$B$777,T$119)+'СЕТ СН'!$I$9+СВЦЭМ!$D$10+'СЕТ СН'!$I$6-'СЕТ СН'!$I$19</f>
        <v>1168.6596039199999</v>
      </c>
      <c r="U150" s="36">
        <f>SUMIFS(СВЦЭМ!$C$34:$C$777,СВЦЭМ!$A$34:$A$777,$A150,СВЦЭМ!$B$34:$B$777,U$119)+'СЕТ СН'!$I$9+СВЦЭМ!$D$10+'СЕТ СН'!$I$6-'СЕТ СН'!$I$19</f>
        <v>1168.6596039199999</v>
      </c>
      <c r="V150" s="36">
        <f>SUMIFS(СВЦЭМ!$C$34:$C$777,СВЦЭМ!$A$34:$A$777,$A150,СВЦЭМ!$B$34:$B$777,V$119)+'СЕТ СН'!$I$9+СВЦЭМ!$D$10+'СЕТ СН'!$I$6-'СЕТ СН'!$I$19</f>
        <v>1168.6596039199999</v>
      </c>
      <c r="W150" s="36">
        <f>SUMIFS(СВЦЭМ!$C$34:$C$777,СВЦЭМ!$A$34:$A$777,$A150,СВЦЭМ!$B$34:$B$777,W$119)+'СЕТ СН'!$I$9+СВЦЭМ!$D$10+'СЕТ СН'!$I$6-'СЕТ СН'!$I$19</f>
        <v>1168.6596039199999</v>
      </c>
      <c r="X150" s="36">
        <f>SUMIFS(СВЦЭМ!$C$34:$C$777,СВЦЭМ!$A$34:$A$777,$A150,СВЦЭМ!$B$34:$B$777,X$119)+'СЕТ СН'!$I$9+СВЦЭМ!$D$10+'СЕТ СН'!$I$6-'СЕТ СН'!$I$19</f>
        <v>1168.6596039199999</v>
      </c>
      <c r="Y150" s="36">
        <f>SUMIFS(СВЦЭМ!$C$34:$C$777,СВЦЭМ!$A$34:$A$777,$A150,СВЦЭМ!$B$34:$B$777,Y$119)+'СЕТ СН'!$I$9+СВЦЭМ!$D$10+'СЕТ СН'!$I$6-'СЕТ СН'!$I$19</f>
        <v>1168.6596039199999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8" t="s">
        <v>77</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39"/>
      <c r="W153" s="39"/>
      <c r="X153" s="39"/>
      <c r="Y153" s="39"/>
      <c r="Z153" s="39"/>
    </row>
    <row r="154" spans="1:26" ht="15.75" x14ac:dyDescent="0.25">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32"/>
      <c r="W154" s="32"/>
      <c r="X154" s="32"/>
      <c r="Y154" s="32"/>
    </row>
    <row r="155" spans="1:26" ht="15.75" x14ac:dyDescent="0.2">
      <c r="A155" s="128"/>
      <c r="B155" s="128"/>
      <c r="C155" s="128"/>
      <c r="D155" s="128"/>
      <c r="E155" s="128"/>
      <c r="F155" s="128"/>
      <c r="G155" s="128"/>
      <c r="H155" s="128"/>
      <c r="I155" s="128"/>
      <c r="J155" s="128"/>
      <c r="K155" s="128"/>
      <c r="L155" s="128"/>
      <c r="M155" s="128"/>
      <c r="N155" s="131">
        <f>СВЦЭМ!$D$12+'СЕТ СН'!$F$10-'СЕТ СН'!$F$20</f>
        <v>271436.16582351382</v>
      </c>
      <c r="O155" s="132"/>
      <c r="P155" s="131">
        <f>СВЦЭМ!$D$12+'СЕТ СН'!$F$10-'СЕТ СН'!$G$20</f>
        <v>253325.05582351383</v>
      </c>
      <c r="Q155" s="132"/>
      <c r="R155" s="131">
        <f>СВЦЭМ!$D$12+'СЕТ СН'!$F$10-'СЕТ СН'!$H$20</f>
        <v>234670.61582351383</v>
      </c>
      <c r="S155" s="132"/>
      <c r="T155" s="131">
        <f>СВЦЭМ!$D$12+'СЕТ СН'!$F$10-'СЕТ СН'!$I$20</f>
        <v>215456.53582351381</v>
      </c>
      <c r="U155" s="132"/>
      <c r="V155" s="40"/>
      <c r="W155" s="40"/>
      <c r="X155" s="40"/>
      <c r="Y155" s="40"/>
    </row>
    <row r="156" spans="1:26" x14ac:dyDescent="0.25">
      <c r="A156" s="134"/>
      <c r="B156" s="134"/>
      <c r="C156" s="134"/>
      <c r="D156" s="134"/>
      <c r="E156" s="134"/>
      <c r="F156" s="135"/>
      <c r="G156" s="135"/>
      <c r="H156" s="135"/>
      <c r="I156" s="135"/>
      <c r="J156" s="135"/>
      <c r="K156" s="135"/>
      <c r="L156" s="135"/>
      <c r="M156" s="135"/>
    </row>
    <row r="157" spans="1:26" ht="15.75" x14ac:dyDescent="0.25">
      <c r="A157" s="137" t="s">
        <v>78</v>
      </c>
      <c r="B157" s="138"/>
      <c r="C157" s="138"/>
      <c r="D157" s="138"/>
      <c r="E157" s="138"/>
      <c r="F157" s="138"/>
      <c r="G157" s="138"/>
      <c r="H157" s="138"/>
      <c r="I157" s="138"/>
      <c r="J157" s="138"/>
      <c r="K157" s="138"/>
      <c r="L157" s="138"/>
      <c r="M157" s="139"/>
      <c r="N157" s="129" t="s">
        <v>29</v>
      </c>
      <c r="O157" s="129"/>
      <c r="P157" s="129"/>
      <c r="Q157" s="129"/>
      <c r="R157" s="129"/>
      <c r="S157" s="129"/>
      <c r="T157" s="129"/>
      <c r="U157" s="129"/>
    </row>
    <row r="158" spans="1:26" ht="15.75" x14ac:dyDescent="0.25">
      <c r="A158" s="140"/>
      <c r="B158" s="141"/>
      <c r="C158" s="141"/>
      <c r="D158" s="141"/>
      <c r="E158" s="141"/>
      <c r="F158" s="141"/>
      <c r="G158" s="141"/>
      <c r="H158" s="141"/>
      <c r="I158" s="141"/>
      <c r="J158" s="141"/>
      <c r="K158" s="141"/>
      <c r="L158" s="141"/>
      <c r="M158" s="142"/>
      <c r="N158" s="130" t="s">
        <v>0</v>
      </c>
      <c r="O158" s="130"/>
      <c r="P158" s="130" t="s">
        <v>1</v>
      </c>
      <c r="Q158" s="130"/>
      <c r="R158" s="130" t="s">
        <v>2</v>
      </c>
      <c r="S158" s="130"/>
      <c r="T158" s="130" t="s">
        <v>3</v>
      </c>
      <c r="U158" s="130"/>
    </row>
    <row r="159" spans="1:26" ht="15.75" x14ac:dyDescent="0.25">
      <c r="A159" s="143"/>
      <c r="B159" s="144"/>
      <c r="C159" s="144"/>
      <c r="D159" s="144"/>
      <c r="E159" s="144"/>
      <c r="F159" s="144"/>
      <c r="G159" s="144"/>
      <c r="H159" s="144"/>
      <c r="I159" s="144"/>
      <c r="J159" s="144"/>
      <c r="K159" s="144"/>
      <c r="L159" s="144"/>
      <c r="M159" s="145"/>
      <c r="N159" s="136">
        <f>'СЕТ СН'!$F$7</f>
        <v>1548395.65</v>
      </c>
      <c r="O159" s="136"/>
      <c r="P159" s="136">
        <f>'СЕТ СН'!$G$7</f>
        <v>1254072</v>
      </c>
      <c r="Q159" s="136"/>
      <c r="R159" s="136">
        <f>'СЕТ СН'!$H$7</f>
        <v>1469777.75</v>
      </c>
      <c r="S159" s="136"/>
      <c r="T159" s="136">
        <f>'СЕТ СН'!$I$7</f>
        <v>1217417.1100000001</v>
      </c>
      <c r="U159" s="136"/>
    </row>
  </sheetData>
  <sheetProtection password="FD97"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activeCell="A41" sqref="A41"/>
    </sheetView>
  </sheetViews>
  <sheetFormatPr defaultRowHeight="15" x14ac:dyDescent="0.25"/>
  <cols>
    <col min="1" max="1" width="9.75" style="49" customWidth="1"/>
    <col min="2" max="25" width="10" style="49" customWidth="1"/>
    <col min="26" max="26" width="9" style="42"/>
    <col min="27" max="27" width="11.25" style="42" customWidth="1"/>
    <col min="28" max="16384" width="9" style="42"/>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ноябре 2018г.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16" t="s">
        <v>40</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2.25" customHeight="1" x14ac:dyDescent="0.2">
      <c r="A4" s="116" t="s">
        <v>10</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01.11.2018</v>
      </c>
      <c r="B12" s="36">
        <f>SUMIFS(СВЦЭМ!$D$34:$D$777,СВЦЭМ!$A$34:$A$777,$A12,СВЦЭМ!$B$34:$B$777,B$11)+'СЕТ СН'!$F$11+СВЦЭМ!$D$10+'СЕТ СН'!$F$5-'СЕТ СН'!$F$21</f>
        <v>4057.2002630899997</v>
      </c>
      <c r="C12" s="36">
        <f>SUMIFS(СВЦЭМ!$D$34:$D$777,СВЦЭМ!$A$34:$A$777,$A12,СВЦЭМ!$B$34:$B$777,C$11)+'СЕТ СН'!$F$11+СВЦЭМ!$D$10+'СЕТ СН'!$F$5-'СЕТ СН'!$F$21</f>
        <v>4157.5464074500005</v>
      </c>
      <c r="D12" s="36">
        <f>SUMIFS(СВЦЭМ!$D$34:$D$777,СВЦЭМ!$A$34:$A$777,$A12,СВЦЭМ!$B$34:$B$777,D$11)+'СЕТ СН'!$F$11+СВЦЭМ!$D$10+'СЕТ СН'!$F$5-'СЕТ СН'!$F$21</f>
        <v>4235.6850608100003</v>
      </c>
      <c r="E12" s="36">
        <f>SUMIFS(СВЦЭМ!$D$34:$D$777,СВЦЭМ!$A$34:$A$777,$A12,СВЦЭМ!$B$34:$B$777,E$11)+'СЕТ СН'!$F$11+СВЦЭМ!$D$10+'СЕТ СН'!$F$5-'СЕТ СН'!$F$21</f>
        <v>4238.7854021800003</v>
      </c>
      <c r="F12" s="36">
        <f>SUMIFS(СВЦЭМ!$D$34:$D$777,СВЦЭМ!$A$34:$A$777,$A12,СВЦЭМ!$B$34:$B$777,F$11)+'СЕТ СН'!$F$11+СВЦЭМ!$D$10+'СЕТ СН'!$F$5-'СЕТ СН'!$F$21</f>
        <v>4221.4638266299999</v>
      </c>
      <c r="G12" s="36">
        <f>SUMIFS(СВЦЭМ!$D$34:$D$777,СВЦЭМ!$A$34:$A$777,$A12,СВЦЭМ!$B$34:$B$777,G$11)+'СЕТ СН'!$F$11+СВЦЭМ!$D$10+'СЕТ СН'!$F$5-'СЕТ СН'!$F$21</f>
        <v>4199.7473905400002</v>
      </c>
      <c r="H12" s="36">
        <f>SUMIFS(СВЦЭМ!$D$34:$D$777,СВЦЭМ!$A$34:$A$777,$A12,СВЦЭМ!$B$34:$B$777,H$11)+'СЕТ СН'!$F$11+СВЦЭМ!$D$10+'СЕТ СН'!$F$5-'СЕТ СН'!$F$21</f>
        <v>4154.7200911600003</v>
      </c>
      <c r="I12" s="36">
        <f>SUMIFS(СВЦЭМ!$D$34:$D$777,СВЦЭМ!$A$34:$A$777,$A12,СВЦЭМ!$B$34:$B$777,I$11)+'СЕТ СН'!$F$11+СВЦЭМ!$D$10+'СЕТ СН'!$F$5-'СЕТ СН'!$F$21</f>
        <v>4104.9394567600002</v>
      </c>
      <c r="J12" s="36">
        <f>SUMIFS(СВЦЭМ!$D$34:$D$777,СВЦЭМ!$A$34:$A$777,$A12,СВЦЭМ!$B$34:$B$777,J$11)+'СЕТ СН'!$F$11+СВЦЭМ!$D$10+'СЕТ СН'!$F$5-'СЕТ СН'!$F$21</f>
        <v>4091.8600826500005</v>
      </c>
      <c r="K12" s="36">
        <f>SUMIFS(СВЦЭМ!$D$34:$D$777,СВЦЭМ!$A$34:$A$777,$A12,СВЦЭМ!$B$34:$B$777,K$11)+'СЕТ СН'!$F$11+СВЦЭМ!$D$10+'СЕТ СН'!$F$5-'СЕТ СН'!$F$21</f>
        <v>4078.9327746900008</v>
      </c>
      <c r="L12" s="36">
        <f>SUMIFS(СВЦЭМ!$D$34:$D$777,СВЦЭМ!$A$34:$A$777,$A12,СВЦЭМ!$B$34:$B$777,L$11)+'СЕТ СН'!$F$11+СВЦЭМ!$D$10+'СЕТ СН'!$F$5-'СЕТ СН'!$F$21</f>
        <v>4075.5150803900005</v>
      </c>
      <c r="M12" s="36">
        <f>SUMIFS(СВЦЭМ!$D$34:$D$777,СВЦЭМ!$A$34:$A$777,$A12,СВЦЭМ!$B$34:$B$777,M$11)+'СЕТ СН'!$F$11+СВЦЭМ!$D$10+'СЕТ СН'!$F$5-'СЕТ СН'!$F$21</f>
        <v>4080.7884127000007</v>
      </c>
      <c r="N12" s="36">
        <f>SUMIFS(СВЦЭМ!$D$34:$D$777,СВЦЭМ!$A$34:$A$777,$A12,СВЦЭМ!$B$34:$B$777,N$11)+'СЕТ СН'!$F$11+СВЦЭМ!$D$10+'СЕТ СН'!$F$5-'СЕТ СН'!$F$21</f>
        <v>4061.82717383</v>
      </c>
      <c r="O12" s="36">
        <f>SUMIFS(СВЦЭМ!$D$34:$D$777,СВЦЭМ!$A$34:$A$777,$A12,СВЦЭМ!$B$34:$B$777,O$11)+'СЕТ СН'!$F$11+СВЦЭМ!$D$10+'СЕТ СН'!$F$5-'СЕТ СН'!$F$21</f>
        <v>3992.8911854900007</v>
      </c>
      <c r="P12" s="36">
        <f>SUMIFS(СВЦЭМ!$D$34:$D$777,СВЦЭМ!$A$34:$A$777,$A12,СВЦЭМ!$B$34:$B$777,P$11)+'СЕТ СН'!$F$11+СВЦЭМ!$D$10+'СЕТ СН'!$F$5-'СЕТ СН'!$F$21</f>
        <v>3930.3771087200003</v>
      </c>
      <c r="Q12" s="36">
        <f>SUMIFS(СВЦЭМ!$D$34:$D$777,СВЦЭМ!$A$34:$A$777,$A12,СВЦЭМ!$B$34:$B$777,Q$11)+'СЕТ СН'!$F$11+СВЦЭМ!$D$10+'СЕТ СН'!$F$5-'СЕТ СН'!$F$21</f>
        <v>3922.4270987500004</v>
      </c>
      <c r="R12" s="36">
        <f>SUMIFS(СВЦЭМ!$D$34:$D$777,СВЦЭМ!$A$34:$A$777,$A12,СВЦЭМ!$B$34:$B$777,R$11)+'СЕТ СН'!$F$11+СВЦЭМ!$D$10+'СЕТ СН'!$F$5-'СЕТ СН'!$F$21</f>
        <v>3920.8329116000004</v>
      </c>
      <c r="S12" s="36">
        <f>SUMIFS(СВЦЭМ!$D$34:$D$777,СВЦЭМ!$A$34:$A$777,$A12,СВЦЭМ!$B$34:$B$777,S$11)+'СЕТ СН'!$F$11+СВЦЭМ!$D$10+'СЕТ СН'!$F$5-'СЕТ СН'!$F$21</f>
        <v>3898.3072259600003</v>
      </c>
      <c r="T12" s="36">
        <f>SUMIFS(СВЦЭМ!$D$34:$D$777,СВЦЭМ!$A$34:$A$777,$A12,СВЦЭМ!$B$34:$B$777,T$11)+'СЕТ СН'!$F$11+СВЦЭМ!$D$10+'СЕТ СН'!$F$5-'СЕТ СН'!$F$21</f>
        <v>3855.0823741800004</v>
      </c>
      <c r="U12" s="36">
        <f>SUMIFS(СВЦЭМ!$D$34:$D$777,СВЦЭМ!$A$34:$A$777,$A12,СВЦЭМ!$B$34:$B$777,U$11)+'СЕТ СН'!$F$11+СВЦЭМ!$D$10+'СЕТ СН'!$F$5-'СЕТ СН'!$F$21</f>
        <v>3854.9700181300004</v>
      </c>
      <c r="V12" s="36">
        <f>SUMIFS(СВЦЭМ!$D$34:$D$777,СВЦЭМ!$A$34:$A$777,$A12,СВЦЭМ!$B$34:$B$777,V$11)+'СЕТ СН'!$F$11+СВЦЭМ!$D$10+'СЕТ СН'!$F$5-'СЕТ СН'!$F$21</f>
        <v>3867.9654592500001</v>
      </c>
      <c r="W12" s="36">
        <f>SUMIFS(СВЦЭМ!$D$34:$D$777,СВЦЭМ!$A$34:$A$777,$A12,СВЦЭМ!$B$34:$B$777,W$11)+'СЕТ СН'!$F$11+СВЦЭМ!$D$10+'СЕТ СН'!$F$5-'СЕТ СН'!$F$21</f>
        <v>3900.9449409899998</v>
      </c>
      <c r="X12" s="36">
        <f>SUMIFS(СВЦЭМ!$D$34:$D$777,СВЦЭМ!$A$34:$A$777,$A12,СВЦЭМ!$B$34:$B$777,X$11)+'СЕТ СН'!$F$11+СВЦЭМ!$D$10+'СЕТ СН'!$F$5-'СЕТ СН'!$F$21</f>
        <v>3929.5299031499999</v>
      </c>
      <c r="Y12" s="36">
        <f>SUMIFS(СВЦЭМ!$D$34:$D$777,СВЦЭМ!$A$34:$A$777,$A12,СВЦЭМ!$B$34:$B$777,Y$11)+'СЕТ СН'!$F$11+СВЦЭМ!$D$10+'СЕТ СН'!$F$5-'СЕТ СН'!$F$21</f>
        <v>4034.0126954200005</v>
      </c>
      <c r="AA12" s="45"/>
    </row>
    <row r="13" spans="1:27" ht="15.75" x14ac:dyDescent="0.2">
      <c r="A13" s="35">
        <f>A12+1</f>
        <v>43406</v>
      </c>
      <c r="B13" s="36">
        <f>SUMIFS(СВЦЭМ!$D$34:$D$777,СВЦЭМ!$A$34:$A$777,$A13,СВЦЭМ!$B$34:$B$777,B$11)+'СЕТ СН'!$F$11+СВЦЭМ!$D$10+'СЕТ СН'!$F$5-'СЕТ СН'!$F$21</f>
        <v>4053.5577631300002</v>
      </c>
      <c r="C13" s="36">
        <f>SUMIFS(СВЦЭМ!$D$34:$D$777,СВЦЭМ!$A$34:$A$777,$A13,СВЦЭМ!$B$34:$B$777,C$11)+'СЕТ СН'!$F$11+СВЦЭМ!$D$10+'СЕТ СН'!$F$5-'СЕТ СН'!$F$21</f>
        <v>4157.11189655</v>
      </c>
      <c r="D13" s="36">
        <f>SUMIFS(СВЦЭМ!$D$34:$D$777,СВЦЭМ!$A$34:$A$777,$A13,СВЦЭМ!$B$34:$B$777,D$11)+'СЕТ СН'!$F$11+СВЦЭМ!$D$10+'СЕТ СН'!$F$5-'СЕТ СН'!$F$21</f>
        <v>4210.8912302799999</v>
      </c>
      <c r="E13" s="36">
        <f>SUMIFS(СВЦЭМ!$D$34:$D$777,СВЦЭМ!$A$34:$A$777,$A13,СВЦЭМ!$B$34:$B$777,E$11)+'СЕТ СН'!$F$11+СВЦЭМ!$D$10+'СЕТ СН'!$F$5-'СЕТ СН'!$F$21</f>
        <v>4209.7481792200006</v>
      </c>
      <c r="F13" s="36">
        <f>SUMIFS(СВЦЭМ!$D$34:$D$777,СВЦЭМ!$A$34:$A$777,$A13,СВЦЭМ!$B$34:$B$777,F$11)+'СЕТ СН'!$F$11+СВЦЭМ!$D$10+'СЕТ СН'!$F$5-'СЕТ СН'!$F$21</f>
        <v>4206.6100122800008</v>
      </c>
      <c r="G13" s="36">
        <f>SUMIFS(СВЦЭМ!$D$34:$D$777,СВЦЭМ!$A$34:$A$777,$A13,СВЦЭМ!$B$34:$B$777,G$11)+'СЕТ СН'!$F$11+СВЦЭМ!$D$10+'СЕТ СН'!$F$5-'СЕТ СН'!$F$21</f>
        <v>4131.6329871000007</v>
      </c>
      <c r="H13" s="36">
        <f>SUMIFS(СВЦЭМ!$D$34:$D$777,СВЦЭМ!$A$34:$A$777,$A13,СВЦЭМ!$B$34:$B$777,H$11)+'СЕТ СН'!$F$11+СВЦЭМ!$D$10+'СЕТ СН'!$F$5-'СЕТ СН'!$F$21</f>
        <v>4101.9292627200002</v>
      </c>
      <c r="I13" s="36">
        <f>SUMIFS(СВЦЭМ!$D$34:$D$777,СВЦЭМ!$A$34:$A$777,$A13,СВЦЭМ!$B$34:$B$777,I$11)+'СЕТ СН'!$F$11+СВЦЭМ!$D$10+'СЕТ СН'!$F$5-'СЕТ СН'!$F$21</f>
        <v>4095.1555559100007</v>
      </c>
      <c r="J13" s="36">
        <f>SUMIFS(СВЦЭМ!$D$34:$D$777,СВЦЭМ!$A$34:$A$777,$A13,СВЦЭМ!$B$34:$B$777,J$11)+'СЕТ СН'!$F$11+СВЦЭМ!$D$10+'СЕТ СН'!$F$5-'СЕТ СН'!$F$21</f>
        <v>4060.8237206000003</v>
      </c>
      <c r="K13" s="36">
        <f>SUMIFS(СВЦЭМ!$D$34:$D$777,СВЦЭМ!$A$34:$A$777,$A13,СВЦЭМ!$B$34:$B$777,K$11)+'СЕТ СН'!$F$11+СВЦЭМ!$D$10+'СЕТ СН'!$F$5-'СЕТ СН'!$F$21</f>
        <v>4051.5107953400002</v>
      </c>
      <c r="L13" s="36">
        <f>SUMIFS(СВЦЭМ!$D$34:$D$777,СВЦЭМ!$A$34:$A$777,$A13,СВЦЭМ!$B$34:$B$777,L$11)+'СЕТ СН'!$F$11+СВЦЭМ!$D$10+'СЕТ СН'!$F$5-'СЕТ СН'!$F$21</f>
        <v>4051.3724707700003</v>
      </c>
      <c r="M13" s="36">
        <f>SUMIFS(СВЦЭМ!$D$34:$D$777,СВЦЭМ!$A$34:$A$777,$A13,СВЦЭМ!$B$34:$B$777,M$11)+'СЕТ СН'!$F$11+СВЦЭМ!$D$10+'СЕТ СН'!$F$5-'СЕТ СН'!$F$21</f>
        <v>4053.2147459200005</v>
      </c>
      <c r="N13" s="36">
        <f>SUMIFS(СВЦЭМ!$D$34:$D$777,СВЦЭМ!$A$34:$A$777,$A13,СВЦЭМ!$B$34:$B$777,N$11)+'СЕТ СН'!$F$11+СВЦЭМ!$D$10+'СЕТ СН'!$F$5-'СЕТ СН'!$F$21</f>
        <v>4018.4558521300005</v>
      </c>
      <c r="O13" s="36">
        <f>SUMIFS(СВЦЭМ!$D$34:$D$777,СВЦЭМ!$A$34:$A$777,$A13,СВЦЭМ!$B$34:$B$777,O$11)+'СЕТ СН'!$F$11+СВЦЭМ!$D$10+'СЕТ СН'!$F$5-'СЕТ СН'!$F$21</f>
        <v>3958.88554458</v>
      </c>
      <c r="P13" s="36">
        <f>SUMIFS(СВЦЭМ!$D$34:$D$777,СВЦЭМ!$A$34:$A$777,$A13,СВЦЭМ!$B$34:$B$777,P$11)+'СЕТ СН'!$F$11+СВЦЭМ!$D$10+'СЕТ СН'!$F$5-'СЕТ СН'!$F$21</f>
        <v>3899.8202510700003</v>
      </c>
      <c r="Q13" s="36">
        <f>SUMIFS(СВЦЭМ!$D$34:$D$777,СВЦЭМ!$A$34:$A$777,$A13,СВЦЭМ!$B$34:$B$777,Q$11)+'СЕТ СН'!$F$11+СВЦЭМ!$D$10+'СЕТ СН'!$F$5-'СЕТ СН'!$F$21</f>
        <v>3884.2242230399997</v>
      </c>
      <c r="R13" s="36">
        <f>SUMIFS(СВЦЭМ!$D$34:$D$777,СВЦЭМ!$A$34:$A$777,$A13,СВЦЭМ!$B$34:$B$777,R$11)+'СЕТ СН'!$F$11+СВЦЭМ!$D$10+'СЕТ СН'!$F$5-'СЕТ СН'!$F$21</f>
        <v>3886.6801415700002</v>
      </c>
      <c r="S13" s="36">
        <f>SUMIFS(СВЦЭМ!$D$34:$D$777,СВЦЭМ!$A$34:$A$777,$A13,СВЦЭМ!$B$34:$B$777,S$11)+'СЕТ СН'!$F$11+СВЦЭМ!$D$10+'СЕТ СН'!$F$5-'СЕТ СН'!$F$21</f>
        <v>3858.5774044899999</v>
      </c>
      <c r="T13" s="36">
        <f>SUMIFS(СВЦЭМ!$D$34:$D$777,СВЦЭМ!$A$34:$A$777,$A13,СВЦЭМ!$B$34:$B$777,T$11)+'СЕТ СН'!$F$11+СВЦЭМ!$D$10+'СЕТ СН'!$F$5-'СЕТ СН'!$F$21</f>
        <v>3808.82450178</v>
      </c>
      <c r="U13" s="36">
        <f>SUMIFS(СВЦЭМ!$D$34:$D$777,СВЦЭМ!$A$34:$A$777,$A13,СВЦЭМ!$B$34:$B$777,U$11)+'СЕТ СН'!$F$11+СВЦЭМ!$D$10+'СЕТ СН'!$F$5-'СЕТ СН'!$F$21</f>
        <v>3811.57106449</v>
      </c>
      <c r="V13" s="36">
        <f>SUMIFS(СВЦЭМ!$D$34:$D$777,СВЦЭМ!$A$34:$A$777,$A13,СВЦЭМ!$B$34:$B$777,V$11)+'СЕТ СН'!$F$11+СВЦЭМ!$D$10+'СЕТ СН'!$F$5-'СЕТ СН'!$F$21</f>
        <v>3825.3915434999999</v>
      </c>
      <c r="W13" s="36">
        <f>SUMIFS(СВЦЭМ!$D$34:$D$777,СВЦЭМ!$A$34:$A$777,$A13,СВЦЭМ!$B$34:$B$777,W$11)+'СЕТ СН'!$F$11+СВЦЭМ!$D$10+'СЕТ СН'!$F$5-'СЕТ СН'!$F$21</f>
        <v>3854.1722868200004</v>
      </c>
      <c r="X13" s="36">
        <f>SUMIFS(СВЦЭМ!$D$34:$D$777,СВЦЭМ!$A$34:$A$777,$A13,СВЦЭМ!$B$34:$B$777,X$11)+'СЕТ СН'!$F$11+СВЦЭМ!$D$10+'СЕТ СН'!$F$5-'СЕТ СН'!$F$21</f>
        <v>3869.1045089999998</v>
      </c>
      <c r="Y13" s="36">
        <f>SUMIFS(СВЦЭМ!$D$34:$D$777,СВЦЭМ!$A$34:$A$777,$A13,СВЦЭМ!$B$34:$B$777,Y$11)+'СЕТ СН'!$F$11+СВЦЭМ!$D$10+'СЕТ СН'!$F$5-'СЕТ СН'!$F$21</f>
        <v>3955.2022168100002</v>
      </c>
    </row>
    <row r="14" spans="1:27" ht="15.75" x14ac:dyDescent="0.2">
      <c r="A14" s="35">
        <f t="shared" ref="A14:A42" si="0">A13+1</f>
        <v>43407</v>
      </c>
      <c r="B14" s="36">
        <f>SUMIFS(СВЦЭМ!$D$34:$D$777,СВЦЭМ!$A$34:$A$777,$A14,СВЦЭМ!$B$34:$B$777,B$11)+'СЕТ СН'!$F$11+СВЦЭМ!$D$10+'СЕТ СН'!$F$5-'СЕТ СН'!$F$21</f>
        <v>4038.4881987799999</v>
      </c>
      <c r="C14" s="36">
        <f>SUMIFS(СВЦЭМ!$D$34:$D$777,СВЦЭМ!$A$34:$A$777,$A14,СВЦЭМ!$B$34:$B$777,C$11)+'СЕТ СН'!$F$11+СВЦЭМ!$D$10+'СЕТ СН'!$F$5-'СЕТ СН'!$F$21</f>
        <v>4138.5541874300006</v>
      </c>
      <c r="D14" s="36">
        <f>SUMIFS(СВЦЭМ!$D$34:$D$777,СВЦЭМ!$A$34:$A$777,$A14,СВЦЭМ!$B$34:$B$777,D$11)+'СЕТ СН'!$F$11+СВЦЭМ!$D$10+'СЕТ СН'!$F$5-'СЕТ СН'!$F$21</f>
        <v>4200.0648801500001</v>
      </c>
      <c r="E14" s="36">
        <f>SUMIFS(СВЦЭМ!$D$34:$D$777,СВЦЭМ!$A$34:$A$777,$A14,СВЦЭМ!$B$34:$B$777,E$11)+'СЕТ СН'!$F$11+СВЦЭМ!$D$10+'СЕТ СН'!$F$5-'СЕТ СН'!$F$21</f>
        <v>4203.2441680600004</v>
      </c>
      <c r="F14" s="36">
        <f>SUMIFS(СВЦЭМ!$D$34:$D$777,СВЦЭМ!$A$34:$A$777,$A14,СВЦЭМ!$B$34:$B$777,F$11)+'СЕТ СН'!$F$11+СВЦЭМ!$D$10+'СЕТ СН'!$F$5-'СЕТ СН'!$F$21</f>
        <v>4193.2461329600001</v>
      </c>
      <c r="G14" s="36">
        <f>SUMIFS(СВЦЭМ!$D$34:$D$777,СВЦЭМ!$A$34:$A$777,$A14,СВЦЭМ!$B$34:$B$777,G$11)+'СЕТ СН'!$F$11+СВЦЭМ!$D$10+'СЕТ СН'!$F$5-'СЕТ СН'!$F$21</f>
        <v>4177.9706431100003</v>
      </c>
      <c r="H14" s="36">
        <f>SUMIFS(СВЦЭМ!$D$34:$D$777,СВЦЭМ!$A$34:$A$777,$A14,СВЦЭМ!$B$34:$B$777,H$11)+'СЕТ СН'!$F$11+СВЦЭМ!$D$10+'СЕТ СН'!$F$5-'СЕТ СН'!$F$21</f>
        <v>4149.19996902</v>
      </c>
      <c r="I14" s="36">
        <f>SUMIFS(СВЦЭМ!$D$34:$D$777,СВЦЭМ!$A$34:$A$777,$A14,СВЦЭМ!$B$34:$B$777,I$11)+'СЕТ СН'!$F$11+СВЦЭМ!$D$10+'СЕТ СН'!$F$5-'СЕТ СН'!$F$21</f>
        <v>4089.3475326600001</v>
      </c>
      <c r="J14" s="36">
        <f>SUMIFS(СВЦЭМ!$D$34:$D$777,СВЦЭМ!$A$34:$A$777,$A14,СВЦЭМ!$B$34:$B$777,J$11)+'СЕТ СН'!$F$11+СВЦЭМ!$D$10+'СЕТ СН'!$F$5-'СЕТ СН'!$F$21</f>
        <v>4038.1051947200003</v>
      </c>
      <c r="K14" s="36">
        <f>SUMIFS(СВЦЭМ!$D$34:$D$777,СВЦЭМ!$A$34:$A$777,$A14,СВЦЭМ!$B$34:$B$777,K$11)+'СЕТ СН'!$F$11+СВЦЭМ!$D$10+'СЕТ СН'!$F$5-'СЕТ СН'!$F$21</f>
        <v>4021.9843229000007</v>
      </c>
      <c r="L14" s="36">
        <f>SUMIFS(СВЦЭМ!$D$34:$D$777,СВЦЭМ!$A$34:$A$777,$A14,СВЦЭМ!$B$34:$B$777,L$11)+'СЕТ СН'!$F$11+СВЦЭМ!$D$10+'СЕТ СН'!$F$5-'СЕТ СН'!$F$21</f>
        <v>4024.0791672599998</v>
      </c>
      <c r="M14" s="36">
        <f>SUMIFS(СВЦЭМ!$D$34:$D$777,СВЦЭМ!$A$34:$A$777,$A14,СВЦЭМ!$B$34:$B$777,M$11)+'СЕТ СН'!$F$11+СВЦЭМ!$D$10+'СЕТ СН'!$F$5-'СЕТ СН'!$F$21</f>
        <v>4029.2354104699998</v>
      </c>
      <c r="N14" s="36">
        <f>SUMIFS(СВЦЭМ!$D$34:$D$777,СВЦЭМ!$A$34:$A$777,$A14,СВЦЭМ!$B$34:$B$777,N$11)+'СЕТ СН'!$F$11+СВЦЭМ!$D$10+'СЕТ СН'!$F$5-'СЕТ СН'!$F$21</f>
        <v>4015.9250268900005</v>
      </c>
      <c r="O14" s="36">
        <f>SUMIFS(СВЦЭМ!$D$34:$D$777,СВЦЭМ!$A$34:$A$777,$A14,СВЦЭМ!$B$34:$B$777,O$11)+'СЕТ СН'!$F$11+СВЦЭМ!$D$10+'СЕТ СН'!$F$5-'СЕТ СН'!$F$21</f>
        <v>3960.3917300399999</v>
      </c>
      <c r="P14" s="36">
        <f>SUMIFS(СВЦЭМ!$D$34:$D$777,СВЦЭМ!$A$34:$A$777,$A14,СВЦЭМ!$B$34:$B$777,P$11)+'СЕТ СН'!$F$11+СВЦЭМ!$D$10+'СЕТ СН'!$F$5-'СЕТ СН'!$F$21</f>
        <v>3897.0160888700002</v>
      </c>
      <c r="Q14" s="36">
        <f>SUMIFS(СВЦЭМ!$D$34:$D$777,СВЦЭМ!$A$34:$A$777,$A14,СВЦЭМ!$B$34:$B$777,Q$11)+'СЕТ СН'!$F$11+СВЦЭМ!$D$10+'СЕТ СН'!$F$5-'СЕТ СН'!$F$21</f>
        <v>3886.7870804200002</v>
      </c>
      <c r="R14" s="36">
        <f>SUMIFS(СВЦЭМ!$D$34:$D$777,СВЦЭМ!$A$34:$A$777,$A14,СВЦЭМ!$B$34:$B$777,R$11)+'СЕТ СН'!$F$11+СВЦЭМ!$D$10+'СЕТ СН'!$F$5-'СЕТ СН'!$F$21</f>
        <v>3863.4019599499998</v>
      </c>
      <c r="S14" s="36">
        <f>SUMIFS(СВЦЭМ!$D$34:$D$777,СВЦЭМ!$A$34:$A$777,$A14,СВЦЭМ!$B$34:$B$777,S$11)+'СЕТ СН'!$F$11+СВЦЭМ!$D$10+'СЕТ СН'!$F$5-'СЕТ СН'!$F$21</f>
        <v>3826.1275205299999</v>
      </c>
      <c r="T14" s="36">
        <f>SUMIFS(СВЦЭМ!$D$34:$D$777,СВЦЭМ!$A$34:$A$777,$A14,СВЦЭМ!$B$34:$B$777,T$11)+'СЕТ СН'!$F$11+СВЦЭМ!$D$10+'СЕТ СН'!$F$5-'СЕТ СН'!$F$21</f>
        <v>3767.9757700199998</v>
      </c>
      <c r="U14" s="36">
        <f>SUMIFS(СВЦЭМ!$D$34:$D$777,СВЦЭМ!$A$34:$A$777,$A14,СВЦЭМ!$B$34:$B$777,U$11)+'СЕТ СН'!$F$11+СВЦЭМ!$D$10+'СЕТ СН'!$F$5-'СЕТ СН'!$F$21</f>
        <v>3757.6989450800002</v>
      </c>
      <c r="V14" s="36">
        <f>SUMIFS(СВЦЭМ!$D$34:$D$777,СВЦЭМ!$A$34:$A$777,$A14,СВЦЭМ!$B$34:$B$777,V$11)+'СЕТ СН'!$F$11+СВЦЭМ!$D$10+'СЕТ СН'!$F$5-'СЕТ СН'!$F$21</f>
        <v>3783.4703915299997</v>
      </c>
      <c r="W14" s="36">
        <f>SUMIFS(СВЦЭМ!$D$34:$D$777,СВЦЭМ!$A$34:$A$777,$A14,СВЦЭМ!$B$34:$B$777,W$11)+'СЕТ СН'!$F$11+СВЦЭМ!$D$10+'СЕТ СН'!$F$5-'СЕТ СН'!$F$21</f>
        <v>3805.4451834299998</v>
      </c>
      <c r="X14" s="36">
        <f>SUMIFS(СВЦЭМ!$D$34:$D$777,СВЦЭМ!$A$34:$A$777,$A14,СВЦЭМ!$B$34:$B$777,X$11)+'СЕТ СН'!$F$11+СВЦЭМ!$D$10+'СЕТ СН'!$F$5-'СЕТ СН'!$F$21</f>
        <v>3846.3304327699998</v>
      </c>
      <c r="Y14" s="36">
        <f>SUMIFS(СВЦЭМ!$D$34:$D$777,СВЦЭМ!$A$34:$A$777,$A14,СВЦЭМ!$B$34:$B$777,Y$11)+'СЕТ СН'!$F$11+СВЦЭМ!$D$10+'СЕТ СН'!$F$5-'СЕТ СН'!$F$21</f>
        <v>3926.2004670599999</v>
      </c>
    </row>
    <row r="15" spans="1:27" ht="15.75" x14ac:dyDescent="0.2">
      <c r="A15" s="35">
        <f t="shared" si="0"/>
        <v>43408</v>
      </c>
      <c r="B15" s="36">
        <f>SUMIFS(СВЦЭМ!$D$34:$D$777,СВЦЭМ!$A$34:$A$777,$A15,СВЦЭМ!$B$34:$B$777,B$11)+'СЕТ СН'!$F$11+СВЦЭМ!$D$10+'СЕТ СН'!$F$5-'СЕТ СН'!$F$21</f>
        <v>3999.0009654400001</v>
      </c>
      <c r="C15" s="36">
        <f>SUMIFS(СВЦЭМ!$D$34:$D$777,СВЦЭМ!$A$34:$A$777,$A15,СВЦЭМ!$B$34:$B$777,C$11)+'СЕТ СН'!$F$11+СВЦЭМ!$D$10+'СЕТ СН'!$F$5-'СЕТ СН'!$F$21</f>
        <v>4101.2117905700006</v>
      </c>
      <c r="D15" s="36">
        <f>SUMIFS(СВЦЭМ!$D$34:$D$777,СВЦЭМ!$A$34:$A$777,$A15,СВЦЭМ!$B$34:$B$777,D$11)+'СЕТ СН'!$F$11+СВЦЭМ!$D$10+'СЕТ СН'!$F$5-'СЕТ СН'!$F$21</f>
        <v>4194.2261723700003</v>
      </c>
      <c r="E15" s="36">
        <f>SUMIFS(СВЦЭМ!$D$34:$D$777,СВЦЭМ!$A$34:$A$777,$A15,СВЦЭМ!$B$34:$B$777,E$11)+'СЕТ СН'!$F$11+СВЦЭМ!$D$10+'СЕТ СН'!$F$5-'СЕТ СН'!$F$21</f>
        <v>4243.58258699</v>
      </c>
      <c r="F15" s="36">
        <f>SUMIFS(СВЦЭМ!$D$34:$D$777,СВЦЭМ!$A$34:$A$777,$A15,СВЦЭМ!$B$34:$B$777,F$11)+'СЕТ СН'!$F$11+СВЦЭМ!$D$10+'СЕТ СН'!$F$5-'СЕТ СН'!$F$21</f>
        <v>4236.3475805600001</v>
      </c>
      <c r="G15" s="36">
        <f>SUMIFS(СВЦЭМ!$D$34:$D$777,СВЦЭМ!$A$34:$A$777,$A15,СВЦЭМ!$B$34:$B$777,G$11)+'СЕТ СН'!$F$11+СВЦЭМ!$D$10+'СЕТ СН'!$F$5-'СЕТ СН'!$F$21</f>
        <v>4221.9104898000005</v>
      </c>
      <c r="H15" s="36">
        <f>SUMIFS(СВЦЭМ!$D$34:$D$777,СВЦЭМ!$A$34:$A$777,$A15,СВЦЭМ!$B$34:$B$777,H$11)+'СЕТ СН'!$F$11+СВЦЭМ!$D$10+'СЕТ СН'!$F$5-'СЕТ СН'!$F$21</f>
        <v>4199.7593086000006</v>
      </c>
      <c r="I15" s="36">
        <f>SUMIFS(СВЦЭМ!$D$34:$D$777,СВЦЭМ!$A$34:$A$777,$A15,СВЦЭМ!$B$34:$B$777,I$11)+'СЕТ СН'!$F$11+СВЦЭМ!$D$10+'СЕТ СН'!$F$5-'СЕТ СН'!$F$21</f>
        <v>4158.7298098800002</v>
      </c>
      <c r="J15" s="36">
        <f>SUMIFS(СВЦЭМ!$D$34:$D$777,СВЦЭМ!$A$34:$A$777,$A15,СВЦЭМ!$B$34:$B$777,J$11)+'СЕТ СН'!$F$11+СВЦЭМ!$D$10+'СЕТ СН'!$F$5-'СЕТ СН'!$F$21</f>
        <v>4107.1354489900004</v>
      </c>
      <c r="K15" s="36">
        <f>SUMIFS(СВЦЭМ!$D$34:$D$777,СВЦЭМ!$A$34:$A$777,$A15,СВЦЭМ!$B$34:$B$777,K$11)+'СЕТ СН'!$F$11+СВЦЭМ!$D$10+'СЕТ СН'!$F$5-'СЕТ СН'!$F$21</f>
        <v>4063.8936369900002</v>
      </c>
      <c r="L15" s="36">
        <f>SUMIFS(СВЦЭМ!$D$34:$D$777,СВЦЭМ!$A$34:$A$777,$A15,СВЦЭМ!$B$34:$B$777,L$11)+'СЕТ СН'!$F$11+СВЦЭМ!$D$10+'СЕТ СН'!$F$5-'СЕТ СН'!$F$21</f>
        <v>4029.9663994600005</v>
      </c>
      <c r="M15" s="36">
        <f>SUMIFS(СВЦЭМ!$D$34:$D$777,СВЦЭМ!$A$34:$A$777,$A15,СВЦЭМ!$B$34:$B$777,M$11)+'СЕТ СН'!$F$11+СВЦЭМ!$D$10+'СЕТ СН'!$F$5-'СЕТ СН'!$F$21</f>
        <v>4021.8858202500005</v>
      </c>
      <c r="N15" s="36">
        <f>SUMIFS(СВЦЭМ!$D$34:$D$777,СВЦЭМ!$A$34:$A$777,$A15,СВЦЭМ!$B$34:$B$777,N$11)+'СЕТ СН'!$F$11+СВЦЭМ!$D$10+'СЕТ СН'!$F$5-'СЕТ СН'!$F$21</f>
        <v>3991.3926420100006</v>
      </c>
      <c r="O15" s="36">
        <f>SUMIFS(СВЦЭМ!$D$34:$D$777,СВЦЭМ!$A$34:$A$777,$A15,СВЦЭМ!$B$34:$B$777,O$11)+'СЕТ СН'!$F$11+СВЦЭМ!$D$10+'СЕТ СН'!$F$5-'СЕТ СН'!$F$21</f>
        <v>3953.0295951600001</v>
      </c>
      <c r="P15" s="36">
        <f>SUMIFS(СВЦЭМ!$D$34:$D$777,СВЦЭМ!$A$34:$A$777,$A15,СВЦЭМ!$B$34:$B$777,P$11)+'СЕТ СН'!$F$11+СВЦЭМ!$D$10+'СЕТ СН'!$F$5-'СЕТ СН'!$F$21</f>
        <v>3886.0143099100005</v>
      </c>
      <c r="Q15" s="36">
        <f>SUMIFS(СВЦЭМ!$D$34:$D$777,СВЦЭМ!$A$34:$A$777,$A15,СВЦЭМ!$B$34:$B$777,Q$11)+'СЕТ СН'!$F$11+СВЦЭМ!$D$10+'СЕТ СН'!$F$5-'СЕТ СН'!$F$21</f>
        <v>3868.7939867200002</v>
      </c>
      <c r="R15" s="36">
        <f>SUMIFS(СВЦЭМ!$D$34:$D$777,СВЦЭМ!$A$34:$A$777,$A15,СВЦЭМ!$B$34:$B$777,R$11)+'СЕТ СН'!$F$11+СВЦЭМ!$D$10+'СЕТ СН'!$F$5-'СЕТ СН'!$F$21</f>
        <v>3855.1049107099998</v>
      </c>
      <c r="S15" s="36">
        <f>SUMIFS(СВЦЭМ!$D$34:$D$777,СВЦЭМ!$A$34:$A$777,$A15,СВЦЭМ!$B$34:$B$777,S$11)+'СЕТ СН'!$F$11+СВЦЭМ!$D$10+'СЕТ СН'!$F$5-'СЕТ СН'!$F$21</f>
        <v>3826.9898060200003</v>
      </c>
      <c r="T15" s="36">
        <f>SUMIFS(СВЦЭМ!$D$34:$D$777,СВЦЭМ!$A$34:$A$777,$A15,СВЦЭМ!$B$34:$B$777,T$11)+'СЕТ СН'!$F$11+СВЦЭМ!$D$10+'СЕТ СН'!$F$5-'СЕТ СН'!$F$21</f>
        <v>3776.9679007200002</v>
      </c>
      <c r="U15" s="36">
        <f>SUMIFS(СВЦЭМ!$D$34:$D$777,СВЦЭМ!$A$34:$A$777,$A15,СВЦЭМ!$B$34:$B$777,U$11)+'СЕТ СН'!$F$11+СВЦЭМ!$D$10+'СЕТ СН'!$F$5-'СЕТ СН'!$F$21</f>
        <v>3770.9321637100002</v>
      </c>
      <c r="V15" s="36">
        <f>SUMIFS(СВЦЭМ!$D$34:$D$777,СВЦЭМ!$A$34:$A$777,$A15,СВЦЭМ!$B$34:$B$777,V$11)+'СЕТ СН'!$F$11+СВЦЭМ!$D$10+'СЕТ СН'!$F$5-'СЕТ СН'!$F$21</f>
        <v>3745.2050541600001</v>
      </c>
      <c r="W15" s="36">
        <f>SUMIFS(СВЦЭМ!$D$34:$D$777,СВЦЭМ!$A$34:$A$777,$A15,СВЦЭМ!$B$34:$B$777,W$11)+'СЕТ СН'!$F$11+СВЦЭМ!$D$10+'СЕТ СН'!$F$5-'СЕТ СН'!$F$21</f>
        <v>3766.5466853200005</v>
      </c>
      <c r="X15" s="36">
        <f>SUMIFS(СВЦЭМ!$D$34:$D$777,СВЦЭМ!$A$34:$A$777,$A15,СВЦЭМ!$B$34:$B$777,X$11)+'СЕТ СН'!$F$11+СВЦЭМ!$D$10+'СЕТ СН'!$F$5-'СЕТ СН'!$F$21</f>
        <v>3798.6129914499998</v>
      </c>
      <c r="Y15" s="36">
        <f>SUMIFS(СВЦЭМ!$D$34:$D$777,СВЦЭМ!$A$34:$A$777,$A15,СВЦЭМ!$B$34:$B$777,Y$11)+'СЕТ СН'!$F$11+СВЦЭМ!$D$10+'СЕТ СН'!$F$5-'СЕТ СН'!$F$21</f>
        <v>3884.1924738799999</v>
      </c>
    </row>
    <row r="16" spans="1:27" ht="15.75" x14ac:dyDescent="0.2">
      <c r="A16" s="35">
        <f t="shared" si="0"/>
        <v>43409</v>
      </c>
      <c r="B16" s="36">
        <f>SUMIFS(СВЦЭМ!$D$34:$D$777,СВЦЭМ!$A$34:$A$777,$A16,СВЦЭМ!$B$34:$B$777,B$11)+'СЕТ СН'!$F$11+СВЦЭМ!$D$10+'СЕТ СН'!$F$5-'СЕТ СН'!$F$21</f>
        <v>4012.7984385299997</v>
      </c>
      <c r="C16" s="36">
        <f>SUMIFS(СВЦЭМ!$D$34:$D$777,СВЦЭМ!$A$34:$A$777,$A16,СВЦЭМ!$B$34:$B$777,C$11)+'СЕТ СН'!$F$11+СВЦЭМ!$D$10+'СЕТ СН'!$F$5-'СЕТ СН'!$F$21</f>
        <v>4122.3479275</v>
      </c>
      <c r="D16" s="36">
        <f>SUMIFS(СВЦЭМ!$D$34:$D$777,СВЦЭМ!$A$34:$A$777,$A16,СВЦЭМ!$B$34:$B$777,D$11)+'СЕТ СН'!$F$11+СВЦЭМ!$D$10+'СЕТ СН'!$F$5-'СЕТ СН'!$F$21</f>
        <v>4223.3229684400003</v>
      </c>
      <c r="E16" s="36">
        <f>SUMIFS(СВЦЭМ!$D$34:$D$777,СВЦЭМ!$A$34:$A$777,$A16,СВЦЭМ!$B$34:$B$777,E$11)+'СЕТ СН'!$F$11+СВЦЭМ!$D$10+'СЕТ СН'!$F$5-'СЕТ СН'!$F$21</f>
        <v>4253.9538424700004</v>
      </c>
      <c r="F16" s="36">
        <f>SUMIFS(СВЦЭМ!$D$34:$D$777,СВЦЭМ!$A$34:$A$777,$A16,СВЦЭМ!$B$34:$B$777,F$11)+'СЕТ СН'!$F$11+СВЦЭМ!$D$10+'СЕТ СН'!$F$5-'СЕТ СН'!$F$21</f>
        <v>4240.0039057900003</v>
      </c>
      <c r="G16" s="36">
        <f>SUMIFS(СВЦЭМ!$D$34:$D$777,СВЦЭМ!$A$34:$A$777,$A16,СВЦЭМ!$B$34:$B$777,G$11)+'СЕТ СН'!$F$11+СВЦЭМ!$D$10+'СЕТ СН'!$F$5-'СЕТ СН'!$F$21</f>
        <v>4223.0661187100004</v>
      </c>
      <c r="H16" s="36">
        <f>SUMIFS(СВЦЭМ!$D$34:$D$777,СВЦЭМ!$A$34:$A$777,$A16,СВЦЭМ!$B$34:$B$777,H$11)+'СЕТ СН'!$F$11+СВЦЭМ!$D$10+'СЕТ СН'!$F$5-'СЕТ СН'!$F$21</f>
        <v>4197.5144736000002</v>
      </c>
      <c r="I16" s="36">
        <f>SUMIFS(СВЦЭМ!$D$34:$D$777,СВЦЭМ!$A$34:$A$777,$A16,СВЦЭМ!$B$34:$B$777,I$11)+'СЕТ СН'!$F$11+СВЦЭМ!$D$10+'СЕТ СН'!$F$5-'СЕТ СН'!$F$21</f>
        <v>4139.2999153800001</v>
      </c>
      <c r="J16" s="36">
        <f>SUMIFS(СВЦЭМ!$D$34:$D$777,СВЦЭМ!$A$34:$A$777,$A16,СВЦЭМ!$B$34:$B$777,J$11)+'СЕТ СН'!$F$11+СВЦЭМ!$D$10+'СЕТ СН'!$F$5-'СЕТ СН'!$F$21</f>
        <v>4085.0679089600008</v>
      </c>
      <c r="K16" s="36">
        <f>SUMIFS(СВЦЭМ!$D$34:$D$777,СВЦЭМ!$A$34:$A$777,$A16,СВЦЭМ!$B$34:$B$777,K$11)+'СЕТ СН'!$F$11+СВЦЭМ!$D$10+'СЕТ СН'!$F$5-'СЕТ СН'!$F$21</f>
        <v>4042.6425549400001</v>
      </c>
      <c r="L16" s="36">
        <f>SUMIFS(СВЦЭМ!$D$34:$D$777,СВЦЭМ!$A$34:$A$777,$A16,СВЦЭМ!$B$34:$B$777,L$11)+'СЕТ СН'!$F$11+СВЦЭМ!$D$10+'СЕТ СН'!$F$5-'СЕТ СН'!$F$21</f>
        <v>4030.2956940499998</v>
      </c>
      <c r="M16" s="36">
        <f>SUMIFS(СВЦЭМ!$D$34:$D$777,СВЦЭМ!$A$34:$A$777,$A16,СВЦЭМ!$B$34:$B$777,M$11)+'СЕТ СН'!$F$11+СВЦЭМ!$D$10+'СЕТ СН'!$F$5-'СЕТ СН'!$F$21</f>
        <v>4013.3336381500003</v>
      </c>
      <c r="N16" s="36">
        <f>SUMIFS(СВЦЭМ!$D$34:$D$777,СВЦЭМ!$A$34:$A$777,$A16,СВЦЭМ!$B$34:$B$777,N$11)+'СЕТ СН'!$F$11+СВЦЭМ!$D$10+'СЕТ СН'!$F$5-'СЕТ СН'!$F$21</f>
        <v>3982.9140459500004</v>
      </c>
      <c r="O16" s="36">
        <f>SUMIFS(СВЦЭМ!$D$34:$D$777,СВЦЭМ!$A$34:$A$777,$A16,СВЦЭМ!$B$34:$B$777,O$11)+'СЕТ СН'!$F$11+СВЦЭМ!$D$10+'СЕТ СН'!$F$5-'СЕТ СН'!$F$21</f>
        <v>3953.09424433</v>
      </c>
      <c r="P16" s="36">
        <f>SUMIFS(СВЦЭМ!$D$34:$D$777,СВЦЭМ!$A$34:$A$777,$A16,СВЦЭМ!$B$34:$B$777,P$11)+'СЕТ СН'!$F$11+СВЦЭМ!$D$10+'СЕТ СН'!$F$5-'СЕТ СН'!$F$21</f>
        <v>3890.7904926900001</v>
      </c>
      <c r="Q16" s="36">
        <f>SUMIFS(СВЦЭМ!$D$34:$D$777,СВЦЭМ!$A$34:$A$777,$A16,СВЦЭМ!$B$34:$B$777,Q$11)+'СЕТ СН'!$F$11+СВЦЭМ!$D$10+'СЕТ СН'!$F$5-'СЕТ СН'!$F$21</f>
        <v>3876.48389425</v>
      </c>
      <c r="R16" s="36">
        <f>SUMIFS(СВЦЭМ!$D$34:$D$777,СВЦЭМ!$A$34:$A$777,$A16,СВЦЭМ!$B$34:$B$777,R$11)+'СЕТ СН'!$F$11+СВЦЭМ!$D$10+'СЕТ СН'!$F$5-'СЕТ СН'!$F$21</f>
        <v>3862.0730885800003</v>
      </c>
      <c r="S16" s="36">
        <f>SUMIFS(СВЦЭМ!$D$34:$D$777,СВЦЭМ!$A$34:$A$777,$A16,СВЦЭМ!$B$34:$B$777,S$11)+'СЕТ СН'!$F$11+СВЦЭМ!$D$10+'СЕТ СН'!$F$5-'СЕТ СН'!$F$21</f>
        <v>3832.6192983500005</v>
      </c>
      <c r="T16" s="36">
        <f>SUMIFS(СВЦЭМ!$D$34:$D$777,СВЦЭМ!$A$34:$A$777,$A16,СВЦЭМ!$B$34:$B$777,T$11)+'СЕТ СН'!$F$11+СВЦЭМ!$D$10+'СЕТ СН'!$F$5-'СЕТ СН'!$F$21</f>
        <v>3787.7068283199997</v>
      </c>
      <c r="U16" s="36">
        <f>SUMIFS(СВЦЭМ!$D$34:$D$777,СВЦЭМ!$A$34:$A$777,$A16,СВЦЭМ!$B$34:$B$777,U$11)+'СЕТ СН'!$F$11+СВЦЭМ!$D$10+'СЕТ СН'!$F$5-'СЕТ СН'!$F$21</f>
        <v>3791.1371023500005</v>
      </c>
      <c r="V16" s="36">
        <f>SUMIFS(СВЦЭМ!$D$34:$D$777,СВЦЭМ!$A$34:$A$777,$A16,СВЦЭМ!$B$34:$B$777,V$11)+'СЕТ СН'!$F$11+СВЦЭМ!$D$10+'СЕТ СН'!$F$5-'СЕТ СН'!$F$21</f>
        <v>3800.9526941800004</v>
      </c>
      <c r="W16" s="36">
        <f>SUMIFS(СВЦЭМ!$D$34:$D$777,СВЦЭМ!$A$34:$A$777,$A16,СВЦЭМ!$B$34:$B$777,W$11)+'СЕТ СН'!$F$11+СВЦЭМ!$D$10+'СЕТ СН'!$F$5-'СЕТ СН'!$F$21</f>
        <v>3817.0131393900001</v>
      </c>
      <c r="X16" s="36">
        <f>SUMIFS(СВЦЭМ!$D$34:$D$777,СВЦЭМ!$A$34:$A$777,$A16,СВЦЭМ!$B$34:$B$777,X$11)+'СЕТ СН'!$F$11+СВЦЭМ!$D$10+'СЕТ СН'!$F$5-'СЕТ СН'!$F$21</f>
        <v>3833.9938208599997</v>
      </c>
      <c r="Y16" s="36">
        <f>SUMIFS(СВЦЭМ!$D$34:$D$777,СВЦЭМ!$A$34:$A$777,$A16,СВЦЭМ!$B$34:$B$777,Y$11)+'СЕТ СН'!$F$11+СВЦЭМ!$D$10+'СЕТ СН'!$F$5-'СЕТ СН'!$F$21</f>
        <v>3942.6388938500004</v>
      </c>
    </row>
    <row r="17" spans="1:25" ht="15.75" x14ac:dyDescent="0.2">
      <c r="A17" s="35">
        <f t="shared" si="0"/>
        <v>43410</v>
      </c>
      <c r="B17" s="36">
        <f>SUMIFS(СВЦЭМ!$D$34:$D$777,СВЦЭМ!$A$34:$A$777,$A17,СВЦЭМ!$B$34:$B$777,B$11)+'СЕТ СН'!$F$11+СВЦЭМ!$D$10+'СЕТ СН'!$F$5-'СЕТ СН'!$F$21</f>
        <v>4070.0274440900002</v>
      </c>
      <c r="C17" s="36">
        <f>SUMIFS(СВЦЭМ!$D$34:$D$777,СВЦЭМ!$A$34:$A$777,$A17,СВЦЭМ!$B$34:$B$777,C$11)+'СЕТ СН'!$F$11+СВЦЭМ!$D$10+'СЕТ СН'!$F$5-'СЕТ СН'!$F$21</f>
        <v>4158.3185633900002</v>
      </c>
      <c r="D17" s="36">
        <f>SUMIFS(СВЦЭМ!$D$34:$D$777,СВЦЭМ!$A$34:$A$777,$A17,СВЦЭМ!$B$34:$B$777,D$11)+'СЕТ СН'!$F$11+СВЦЭМ!$D$10+'СЕТ СН'!$F$5-'СЕТ СН'!$F$21</f>
        <v>4213.0386770900004</v>
      </c>
      <c r="E17" s="36">
        <f>SUMIFS(СВЦЭМ!$D$34:$D$777,СВЦЭМ!$A$34:$A$777,$A17,СВЦЭМ!$B$34:$B$777,E$11)+'СЕТ СН'!$F$11+СВЦЭМ!$D$10+'СЕТ СН'!$F$5-'СЕТ СН'!$F$21</f>
        <v>4220.0691163800002</v>
      </c>
      <c r="F17" s="36">
        <f>SUMIFS(СВЦЭМ!$D$34:$D$777,СВЦЭМ!$A$34:$A$777,$A17,СВЦЭМ!$B$34:$B$777,F$11)+'СЕТ СН'!$F$11+СВЦЭМ!$D$10+'СЕТ СН'!$F$5-'СЕТ СН'!$F$21</f>
        <v>4208.6481627399999</v>
      </c>
      <c r="G17" s="36">
        <f>SUMIFS(СВЦЭМ!$D$34:$D$777,СВЦЭМ!$A$34:$A$777,$A17,СВЦЭМ!$B$34:$B$777,G$11)+'СЕТ СН'!$F$11+СВЦЭМ!$D$10+'СЕТ СН'!$F$5-'СЕТ СН'!$F$21</f>
        <v>4196.8572620599998</v>
      </c>
      <c r="H17" s="36">
        <f>SUMIFS(СВЦЭМ!$D$34:$D$777,СВЦЭМ!$A$34:$A$777,$A17,СВЦЭМ!$B$34:$B$777,H$11)+'СЕТ СН'!$F$11+СВЦЭМ!$D$10+'СЕТ СН'!$F$5-'СЕТ СН'!$F$21</f>
        <v>4161.7176694500004</v>
      </c>
      <c r="I17" s="36">
        <f>SUMIFS(СВЦЭМ!$D$34:$D$777,СВЦЭМ!$A$34:$A$777,$A17,СВЦЭМ!$B$34:$B$777,I$11)+'СЕТ СН'!$F$11+СВЦЭМ!$D$10+'СЕТ СН'!$F$5-'СЕТ СН'!$F$21</f>
        <v>4069.95919908</v>
      </c>
      <c r="J17" s="36">
        <f>SUMIFS(СВЦЭМ!$D$34:$D$777,СВЦЭМ!$A$34:$A$777,$A17,СВЦЭМ!$B$34:$B$777,J$11)+'СЕТ СН'!$F$11+СВЦЭМ!$D$10+'СЕТ СН'!$F$5-'СЕТ СН'!$F$21</f>
        <v>4033.3433561700003</v>
      </c>
      <c r="K17" s="36">
        <f>SUMIFS(СВЦЭМ!$D$34:$D$777,СВЦЭМ!$A$34:$A$777,$A17,СВЦЭМ!$B$34:$B$777,K$11)+'СЕТ СН'!$F$11+СВЦЭМ!$D$10+'СЕТ СН'!$F$5-'СЕТ СН'!$F$21</f>
        <v>4045.5220264400004</v>
      </c>
      <c r="L17" s="36">
        <f>SUMIFS(СВЦЭМ!$D$34:$D$777,СВЦЭМ!$A$34:$A$777,$A17,СВЦЭМ!$B$34:$B$777,L$11)+'СЕТ СН'!$F$11+СВЦЭМ!$D$10+'СЕТ СН'!$F$5-'СЕТ СН'!$F$21</f>
        <v>4057.3415257500001</v>
      </c>
      <c r="M17" s="36">
        <f>SUMIFS(СВЦЭМ!$D$34:$D$777,СВЦЭМ!$A$34:$A$777,$A17,СВЦЭМ!$B$34:$B$777,M$11)+'СЕТ СН'!$F$11+СВЦЭМ!$D$10+'СЕТ СН'!$F$5-'СЕТ СН'!$F$21</f>
        <v>4037.5683767600003</v>
      </c>
      <c r="N17" s="36">
        <f>SUMIFS(СВЦЭМ!$D$34:$D$777,СВЦЭМ!$A$34:$A$777,$A17,СВЦЭМ!$B$34:$B$777,N$11)+'СЕТ СН'!$F$11+СВЦЭМ!$D$10+'СЕТ СН'!$F$5-'СЕТ СН'!$F$21</f>
        <v>3998.9700031500006</v>
      </c>
      <c r="O17" s="36">
        <f>SUMIFS(СВЦЭМ!$D$34:$D$777,СВЦЭМ!$A$34:$A$777,$A17,СВЦЭМ!$B$34:$B$777,O$11)+'СЕТ СН'!$F$11+СВЦЭМ!$D$10+'СЕТ СН'!$F$5-'СЕТ СН'!$F$21</f>
        <v>3955.0330655900007</v>
      </c>
      <c r="P17" s="36">
        <f>SUMIFS(СВЦЭМ!$D$34:$D$777,СВЦЭМ!$A$34:$A$777,$A17,СВЦЭМ!$B$34:$B$777,P$11)+'СЕТ СН'!$F$11+СВЦЭМ!$D$10+'СЕТ СН'!$F$5-'СЕТ СН'!$F$21</f>
        <v>3889.28609314</v>
      </c>
      <c r="Q17" s="36">
        <f>SUMIFS(СВЦЭМ!$D$34:$D$777,СВЦЭМ!$A$34:$A$777,$A17,СВЦЭМ!$B$34:$B$777,Q$11)+'СЕТ СН'!$F$11+СВЦЭМ!$D$10+'СЕТ СН'!$F$5-'СЕТ СН'!$F$21</f>
        <v>3868.2794941499997</v>
      </c>
      <c r="R17" s="36">
        <f>SUMIFS(СВЦЭМ!$D$34:$D$777,СВЦЭМ!$A$34:$A$777,$A17,СВЦЭМ!$B$34:$B$777,R$11)+'СЕТ СН'!$F$11+СВЦЭМ!$D$10+'СЕТ СН'!$F$5-'СЕТ СН'!$F$21</f>
        <v>3870.7330533000004</v>
      </c>
      <c r="S17" s="36">
        <f>SUMIFS(СВЦЭМ!$D$34:$D$777,СВЦЭМ!$A$34:$A$777,$A17,СВЦЭМ!$B$34:$B$777,S$11)+'СЕТ СН'!$F$11+СВЦЭМ!$D$10+'СЕТ СН'!$F$5-'СЕТ СН'!$F$21</f>
        <v>3860.7507292299997</v>
      </c>
      <c r="T17" s="36">
        <f>SUMIFS(СВЦЭМ!$D$34:$D$777,СВЦЭМ!$A$34:$A$777,$A17,СВЦЭМ!$B$34:$B$777,T$11)+'СЕТ СН'!$F$11+СВЦЭМ!$D$10+'СЕТ СН'!$F$5-'СЕТ СН'!$F$21</f>
        <v>3835.8066192900005</v>
      </c>
      <c r="U17" s="36">
        <f>SUMIFS(СВЦЭМ!$D$34:$D$777,СВЦЭМ!$A$34:$A$777,$A17,СВЦЭМ!$B$34:$B$777,U$11)+'СЕТ СН'!$F$11+СВЦЭМ!$D$10+'СЕТ СН'!$F$5-'СЕТ СН'!$F$21</f>
        <v>3844.33386806</v>
      </c>
      <c r="V17" s="36">
        <f>SUMIFS(СВЦЭМ!$D$34:$D$777,СВЦЭМ!$A$34:$A$777,$A17,СВЦЭМ!$B$34:$B$777,V$11)+'СЕТ СН'!$F$11+СВЦЭМ!$D$10+'СЕТ СН'!$F$5-'СЕТ СН'!$F$21</f>
        <v>3858.2010161899998</v>
      </c>
      <c r="W17" s="36">
        <f>SUMIFS(СВЦЭМ!$D$34:$D$777,СВЦЭМ!$A$34:$A$777,$A17,СВЦЭМ!$B$34:$B$777,W$11)+'СЕТ СН'!$F$11+СВЦЭМ!$D$10+'СЕТ СН'!$F$5-'СЕТ СН'!$F$21</f>
        <v>3866.7779286599998</v>
      </c>
      <c r="X17" s="36">
        <f>SUMIFS(СВЦЭМ!$D$34:$D$777,СВЦЭМ!$A$34:$A$777,$A17,СВЦЭМ!$B$34:$B$777,X$11)+'СЕТ СН'!$F$11+СВЦЭМ!$D$10+'СЕТ СН'!$F$5-'СЕТ СН'!$F$21</f>
        <v>3882.5246039000003</v>
      </c>
      <c r="Y17" s="36">
        <f>SUMIFS(СВЦЭМ!$D$34:$D$777,СВЦЭМ!$A$34:$A$777,$A17,СВЦЭМ!$B$34:$B$777,Y$11)+'СЕТ СН'!$F$11+СВЦЭМ!$D$10+'СЕТ СН'!$F$5-'СЕТ СН'!$F$21</f>
        <v>3981.3868393299999</v>
      </c>
    </row>
    <row r="18" spans="1:25" ht="15.75" x14ac:dyDescent="0.2">
      <c r="A18" s="35">
        <f t="shared" si="0"/>
        <v>43411</v>
      </c>
      <c r="B18" s="36">
        <f>SUMIFS(СВЦЭМ!$D$34:$D$777,СВЦЭМ!$A$34:$A$777,$A18,СВЦЭМ!$B$34:$B$777,B$11)+'СЕТ СН'!$F$11+СВЦЭМ!$D$10+'СЕТ СН'!$F$5-'СЕТ СН'!$F$21</f>
        <v>4112.0980139000003</v>
      </c>
      <c r="C18" s="36">
        <f>SUMIFS(СВЦЭМ!$D$34:$D$777,СВЦЭМ!$A$34:$A$777,$A18,СВЦЭМ!$B$34:$B$777,C$11)+'СЕТ СН'!$F$11+СВЦЭМ!$D$10+'СЕТ СН'!$F$5-'СЕТ СН'!$F$21</f>
        <v>4195.8143879400004</v>
      </c>
      <c r="D18" s="36">
        <f>SUMIFS(СВЦЭМ!$D$34:$D$777,СВЦЭМ!$A$34:$A$777,$A18,СВЦЭМ!$B$34:$B$777,D$11)+'СЕТ СН'!$F$11+СВЦЭМ!$D$10+'СЕТ СН'!$F$5-'СЕТ СН'!$F$21</f>
        <v>4272.5362212500004</v>
      </c>
      <c r="E18" s="36">
        <f>SUMIFS(СВЦЭМ!$D$34:$D$777,СВЦЭМ!$A$34:$A$777,$A18,СВЦЭМ!$B$34:$B$777,E$11)+'СЕТ СН'!$F$11+СВЦЭМ!$D$10+'СЕТ СН'!$F$5-'СЕТ СН'!$F$21</f>
        <v>4273.2390764199999</v>
      </c>
      <c r="F18" s="36">
        <f>SUMIFS(СВЦЭМ!$D$34:$D$777,СВЦЭМ!$A$34:$A$777,$A18,СВЦЭМ!$B$34:$B$777,F$11)+'СЕТ СН'!$F$11+СВЦЭМ!$D$10+'СЕТ СН'!$F$5-'СЕТ СН'!$F$21</f>
        <v>4269.56071479</v>
      </c>
      <c r="G18" s="36">
        <f>SUMIFS(СВЦЭМ!$D$34:$D$777,СВЦЭМ!$A$34:$A$777,$A18,СВЦЭМ!$B$34:$B$777,G$11)+'СЕТ СН'!$F$11+СВЦЭМ!$D$10+'СЕТ СН'!$F$5-'СЕТ СН'!$F$21</f>
        <v>4246.1462294399998</v>
      </c>
      <c r="H18" s="36">
        <f>SUMIFS(СВЦЭМ!$D$34:$D$777,СВЦЭМ!$A$34:$A$777,$A18,СВЦЭМ!$B$34:$B$777,H$11)+'СЕТ СН'!$F$11+СВЦЭМ!$D$10+'СЕТ СН'!$F$5-'СЕТ СН'!$F$21</f>
        <v>4187.0092155400007</v>
      </c>
      <c r="I18" s="36">
        <f>SUMIFS(СВЦЭМ!$D$34:$D$777,СВЦЭМ!$A$34:$A$777,$A18,СВЦЭМ!$B$34:$B$777,I$11)+'СЕТ СН'!$F$11+СВЦЭМ!$D$10+'СЕТ СН'!$F$5-'СЕТ СН'!$F$21</f>
        <v>4101.2297120100002</v>
      </c>
      <c r="J18" s="36">
        <f>SUMIFS(СВЦЭМ!$D$34:$D$777,СВЦЭМ!$A$34:$A$777,$A18,СВЦЭМ!$B$34:$B$777,J$11)+'СЕТ СН'!$F$11+СВЦЭМ!$D$10+'СЕТ СН'!$F$5-'СЕТ СН'!$F$21</f>
        <v>4064.8739064299998</v>
      </c>
      <c r="K18" s="36">
        <f>SUMIFS(СВЦЭМ!$D$34:$D$777,СВЦЭМ!$A$34:$A$777,$A18,СВЦЭМ!$B$34:$B$777,K$11)+'СЕТ СН'!$F$11+СВЦЭМ!$D$10+'СЕТ СН'!$F$5-'СЕТ СН'!$F$21</f>
        <v>4054.4827445300007</v>
      </c>
      <c r="L18" s="36">
        <f>SUMIFS(СВЦЭМ!$D$34:$D$777,СВЦЭМ!$A$34:$A$777,$A18,СВЦЭМ!$B$34:$B$777,L$11)+'СЕТ СН'!$F$11+СВЦЭМ!$D$10+'СЕТ СН'!$F$5-'СЕТ СН'!$F$21</f>
        <v>4050.6674261400003</v>
      </c>
      <c r="M18" s="36">
        <f>SUMIFS(СВЦЭМ!$D$34:$D$777,СВЦЭМ!$A$34:$A$777,$A18,СВЦЭМ!$B$34:$B$777,M$11)+'СЕТ СН'!$F$11+СВЦЭМ!$D$10+'СЕТ СН'!$F$5-'СЕТ СН'!$F$21</f>
        <v>4057.04369262</v>
      </c>
      <c r="N18" s="36">
        <f>SUMIFS(СВЦЭМ!$D$34:$D$777,СВЦЭМ!$A$34:$A$777,$A18,СВЦЭМ!$B$34:$B$777,N$11)+'СЕТ СН'!$F$11+СВЦЭМ!$D$10+'СЕТ СН'!$F$5-'СЕТ СН'!$F$21</f>
        <v>4029.1982944300007</v>
      </c>
      <c r="O18" s="36">
        <f>SUMIFS(СВЦЭМ!$D$34:$D$777,СВЦЭМ!$A$34:$A$777,$A18,СВЦЭМ!$B$34:$B$777,O$11)+'СЕТ СН'!$F$11+СВЦЭМ!$D$10+'СЕТ СН'!$F$5-'СЕТ СН'!$F$21</f>
        <v>3977.06826886</v>
      </c>
      <c r="P18" s="36">
        <f>SUMIFS(СВЦЭМ!$D$34:$D$777,СВЦЭМ!$A$34:$A$777,$A18,СВЦЭМ!$B$34:$B$777,P$11)+'СЕТ СН'!$F$11+СВЦЭМ!$D$10+'СЕТ СН'!$F$5-'СЕТ СН'!$F$21</f>
        <v>3906.2898766500002</v>
      </c>
      <c r="Q18" s="36">
        <f>SUMIFS(СВЦЭМ!$D$34:$D$777,СВЦЭМ!$A$34:$A$777,$A18,СВЦЭМ!$B$34:$B$777,Q$11)+'СЕТ СН'!$F$11+СВЦЭМ!$D$10+'СЕТ СН'!$F$5-'СЕТ СН'!$F$21</f>
        <v>3884.96613531</v>
      </c>
      <c r="R18" s="36">
        <f>SUMIFS(СВЦЭМ!$D$34:$D$777,СВЦЭМ!$A$34:$A$777,$A18,СВЦЭМ!$B$34:$B$777,R$11)+'СЕТ СН'!$F$11+СВЦЭМ!$D$10+'СЕТ СН'!$F$5-'СЕТ СН'!$F$21</f>
        <v>3884.1668791100001</v>
      </c>
      <c r="S18" s="36">
        <f>SUMIFS(СВЦЭМ!$D$34:$D$777,СВЦЭМ!$A$34:$A$777,$A18,СВЦЭМ!$B$34:$B$777,S$11)+'СЕТ СН'!$F$11+СВЦЭМ!$D$10+'СЕТ СН'!$F$5-'СЕТ СН'!$F$21</f>
        <v>3885.2308550999996</v>
      </c>
      <c r="T18" s="36">
        <f>SUMIFS(СВЦЭМ!$D$34:$D$777,СВЦЭМ!$A$34:$A$777,$A18,СВЦЭМ!$B$34:$B$777,T$11)+'СЕТ СН'!$F$11+СВЦЭМ!$D$10+'СЕТ СН'!$F$5-'СЕТ СН'!$F$21</f>
        <v>3855.5179656400005</v>
      </c>
      <c r="U18" s="36">
        <f>SUMIFS(СВЦЭМ!$D$34:$D$777,СВЦЭМ!$A$34:$A$777,$A18,СВЦЭМ!$B$34:$B$777,U$11)+'СЕТ СН'!$F$11+СВЦЭМ!$D$10+'СЕТ СН'!$F$5-'СЕТ СН'!$F$21</f>
        <v>3864.13714953</v>
      </c>
      <c r="V18" s="36">
        <f>SUMIFS(СВЦЭМ!$D$34:$D$777,СВЦЭМ!$A$34:$A$777,$A18,СВЦЭМ!$B$34:$B$777,V$11)+'СЕТ СН'!$F$11+СВЦЭМ!$D$10+'СЕТ СН'!$F$5-'СЕТ СН'!$F$21</f>
        <v>3864.5640977800003</v>
      </c>
      <c r="W18" s="36">
        <f>SUMIFS(СВЦЭМ!$D$34:$D$777,СВЦЭМ!$A$34:$A$777,$A18,СВЦЭМ!$B$34:$B$777,W$11)+'СЕТ СН'!$F$11+СВЦЭМ!$D$10+'СЕТ СН'!$F$5-'СЕТ СН'!$F$21</f>
        <v>3872.5704050000004</v>
      </c>
      <c r="X18" s="36">
        <f>SUMIFS(СВЦЭМ!$D$34:$D$777,СВЦЭМ!$A$34:$A$777,$A18,СВЦЭМ!$B$34:$B$777,X$11)+'СЕТ СН'!$F$11+СВЦЭМ!$D$10+'СЕТ СН'!$F$5-'СЕТ СН'!$F$21</f>
        <v>3878.8361702399998</v>
      </c>
      <c r="Y18" s="36">
        <f>SUMIFS(СВЦЭМ!$D$34:$D$777,СВЦЭМ!$A$34:$A$777,$A18,СВЦЭМ!$B$34:$B$777,Y$11)+'СЕТ СН'!$F$11+СВЦЭМ!$D$10+'СЕТ СН'!$F$5-'СЕТ СН'!$F$21</f>
        <v>3973.4090595400003</v>
      </c>
    </row>
    <row r="19" spans="1:25" ht="15.75" x14ac:dyDescent="0.2">
      <c r="A19" s="35">
        <f t="shared" si="0"/>
        <v>43412</v>
      </c>
      <c r="B19" s="36">
        <f>SUMIFS(СВЦЭМ!$D$34:$D$777,СВЦЭМ!$A$34:$A$777,$A19,СВЦЭМ!$B$34:$B$777,B$11)+'СЕТ СН'!$F$11+СВЦЭМ!$D$10+'СЕТ СН'!$F$5-'СЕТ СН'!$F$21</f>
        <v>4089.0406372300004</v>
      </c>
      <c r="C19" s="36">
        <f>SUMIFS(СВЦЭМ!$D$34:$D$777,СВЦЭМ!$A$34:$A$777,$A19,СВЦЭМ!$B$34:$B$777,C$11)+'СЕТ СН'!$F$11+СВЦЭМ!$D$10+'СЕТ СН'!$F$5-'СЕТ СН'!$F$21</f>
        <v>4194.1410685500005</v>
      </c>
      <c r="D19" s="36">
        <f>SUMIFS(СВЦЭМ!$D$34:$D$777,СВЦЭМ!$A$34:$A$777,$A19,СВЦЭМ!$B$34:$B$777,D$11)+'СЕТ СН'!$F$11+СВЦЭМ!$D$10+'СЕТ СН'!$F$5-'СЕТ СН'!$F$21</f>
        <v>4234.5193119300002</v>
      </c>
      <c r="E19" s="36">
        <f>SUMIFS(СВЦЭМ!$D$34:$D$777,СВЦЭМ!$A$34:$A$777,$A19,СВЦЭМ!$B$34:$B$777,E$11)+'СЕТ СН'!$F$11+СВЦЭМ!$D$10+'СЕТ СН'!$F$5-'СЕТ СН'!$F$21</f>
        <v>4230.0360311499999</v>
      </c>
      <c r="F19" s="36">
        <f>SUMIFS(СВЦЭМ!$D$34:$D$777,СВЦЭМ!$A$34:$A$777,$A19,СВЦЭМ!$B$34:$B$777,F$11)+'СЕТ СН'!$F$11+СВЦЭМ!$D$10+'СЕТ СН'!$F$5-'СЕТ СН'!$F$21</f>
        <v>4231.3243840499999</v>
      </c>
      <c r="G19" s="36">
        <f>SUMIFS(СВЦЭМ!$D$34:$D$777,СВЦЭМ!$A$34:$A$777,$A19,СВЦЭМ!$B$34:$B$777,G$11)+'СЕТ СН'!$F$11+СВЦЭМ!$D$10+'СЕТ СН'!$F$5-'СЕТ СН'!$F$21</f>
        <v>4232.1686481700008</v>
      </c>
      <c r="H19" s="36">
        <f>SUMIFS(СВЦЭМ!$D$34:$D$777,СВЦЭМ!$A$34:$A$777,$A19,СВЦЭМ!$B$34:$B$777,H$11)+'СЕТ СН'!$F$11+СВЦЭМ!$D$10+'СЕТ СН'!$F$5-'СЕТ СН'!$F$21</f>
        <v>4163.5912873400002</v>
      </c>
      <c r="I19" s="36">
        <f>SUMIFS(СВЦЭМ!$D$34:$D$777,СВЦЭМ!$A$34:$A$777,$A19,СВЦЭМ!$B$34:$B$777,I$11)+'СЕТ СН'!$F$11+СВЦЭМ!$D$10+'СЕТ СН'!$F$5-'СЕТ СН'!$F$21</f>
        <v>4058.67692197</v>
      </c>
      <c r="J19" s="36">
        <f>SUMIFS(СВЦЭМ!$D$34:$D$777,СВЦЭМ!$A$34:$A$777,$A19,СВЦЭМ!$B$34:$B$777,J$11)+'СЕТ СН'!$F$11+СВЦЭМ!$D$10+'СЕТ СН'!$F$5-'СЕТ СН'!$F$21</f>
        <v>4041.8408587000004</v>
      </c>
      <c r="K19" s="36">
        <f>SUMIFS(СВЦЭМ!$D$34:$D$777,СВЦЭМ!$A$34:$A$777,$A19,СВЦЭМ!$B$34:$B$777,K$11)+'СЕТ СН'!$F$11+СВЦЭМ!$D$10+'СЕТ СН'!$F$5-'СЕТ СН'!$F$21</f>
        <v>4033.8366692600002</v>
      </c>
      <c r="L19" s="36">
        <f>SUMIFS(СВЦЭМ!$D$34:$D$777,СВЦЭМ!$A$34:$A$777,$A19,СВЦЭМ!$B$34:$B$777,L$11)+'СЕТ СН'!$F$11+СВЦЭМ!$D$10+'СЕТ СН'!$F$5-'СЕТ СН'!$F$21</f>
        <v>4031.8465209000005</v>
      </c>
      <c r="M19" s="36">
        <f>SUMIFS(СВЦЭМ!$D$34:$D$777,СВЦЭМ!$A$34:$A$777,$A19,СВЦЭМ!$B$34:$B$777,M$11)+'СЕТ СН'!$F$11+СВЦЭМ!$D$10+'СЕТ СН'!$F$5-'СЕТ СН'!$F$21</f>
        <v>4035.8603858699998</v>
      </c>
      <c r="N19" s="36">
        <f>SUMIFS(СВЦЭМ!$D$34:$D$777,СВЦЭМ!$A$34:$A$777,$A19,СВЦЭМ!$B$34:$B$777,N$11)+'СЕТ СН'!$F$11+СВЦЭМ!$D$10+'СЕТ СН'!$F$5-'СЕТ СН'!$F$21</f>
        <v>4012.3959041200005</v>
      </c>
      <c r="O19" s="36">
        <f>SUMIFS(СВЦЭМ!$D$34:$D$777,СВЦЭМ!$A$34:$A$777,$A19,СВЦЭМ!$B$34:$B$777,O$11)+'СЕТ СН'!$F$11+СВЦЭМ!$D$10+'СЕТ СН'!$F$5-'СЕТ СН'!$F$21</f>
        <v>3946.5044351200004</v>
      </c>
      <c r="P19" s="36">
        <f>SUMIFS(СВЦЭМ!$D$34:$D$777,СВЦЭМ!$A$34:$A$777,$A19,СВЦЭМ!$B$34:$B$777,P$11)+'СЕТ СН'!$F$11+СВЦЭМ!$D$10+'СЕТ СН'!$F$5-'СЕТ СН'!$F$21</f>
        <v>3886.4742151400005</v>
      </c>
      <c r="Q19" s="36">
        <f>SUMIFS(СВЦЭМ!$D$34:$D$777,СВЦЭМ!$A$34:$A$777,$A19,СВЦЭМ!$B$34:$B$777,Q$11)+'СЕТ СН'!$F$11+СВЦЭМ!$D$10+'СЕТ СН'!$F$5-'СЕТ СН'!$F$21</f>
        <v>3876.4621398099998</v>
      </c>
      <c r="R19" s="36">
        <f>SUMIFS(СВЦЭМ!$D$34:$D$777,СВЦЭМ!$A$34:$A$777,$A19,СВЦЭМ!$B$34:$B$777,R$11)+'СЕТ СН'!$F$11+СВЦЭМ!$D$10+'СЕТ СН'!$F$5-'СЕТ СН'!$F$21</f>
        <v>3881.1093659999997</v>
      </c>
      <c r="S19" s="36">
        <f>SUMIFS(СВЦЭМ!$D$34:$D$777,СВЦЭМ!$A$34:$A$777,$A19,СВЦЭМ!$B$34:$B$777,S$11)+'СЕТ СН'!$F$11+СВЦЭМ!$D$10+'СЕТ СН'!$F$5-'СЕТ СН'!$F$21</f>
        <v>3870.1773077300004</v>
      </c>
      <c r="T19" s="36">
        <f>SUMIFS(СВЦЭМ!$D$34:$D$777,СВЦЭМ!$A$34:$A$777,$A19,СВЦЭМ!$B$34:$B$777,T$11)+'СЕТ СН'!$F$11+СВЦЭМ!$D$10+'СЕТ СН'!$F$5-'СЕТ СН'!$F$21</f>
        <v>3836.1750626499997</v>
      </c>
      <c r="U19" s="36">
        <f>SUMIFS(СВЦЭМ!$D$34:$D$777,СВЦЭМ!$A$34:$A$777,$A19,СВЦЭМ!$B$34:$B$777,U$11)+'СЕТ СН'!$F$11+СВЦЭМ!$D$10+'СЕТ СН'!$F$5-'СЕТ СН'!$F$21</f>
        <v>3855.1124028200002</v>
      </c>
      <c r="V19" s="36">
        <f>SUMIFS(СВЦЭМ!$D$34:$D$777,СВЦЭМ!$A$34:$A$777,$A19,СВЦЭМ!$B$34:$B$777,V$11)+'СЕТ СН'!$F$11+СВЦЭМ!$D$10+'СЕТ СН'!$F$5-'СЕТ СН'!$F$21</f>
        <v>3865.0630201599997</v>
      </c>
      <c r="W19" s="36">
        <f>SUMIFS(СВЦЭМ!$D$34:$D$777,СВЦЭМ!$A$34:$A$777,$A19,СВЦЭМ!$B$34:$B$777,W$11)+'СЕТ СН'!$F$11+СВЦЭМ!$D$10+'СЕТ СН'!$F$5-'СЕТ СН'!$F$21</f>
        <v>3864.0425188500003</v>
      </c>
      <c r="X19" s="36">
        <f>SUMIFS(СВЦЭМ!$D$34:$D$777,СВЦЭМ!$A$34:$A$777,$A19,СВЦЭМ!$B$34:$B$777,X$11)+'СЕТ СН'!$F$11+СВЦЭМ!$D$10+'СЕТ СН'!$F$5-'СЕТ СН'!$F$21</f>
        <v>3885.76214867</v>
      </c>
      <c r="Y19" s="36">
        <f>SUMIFS(СВЦЭМ!$D$34:$D$777,СВЦЭМ!$A$34:$A$777,$A19,СВЦЭМ!$B$34:$B$777,Y$11)+'СЕТ СН'!$F$11+СВЦЭМ!$D$10+'СЕТ СН'!$F$5-'СЕТ СН'!$F$21</f>
        <v>3990.8262737200002</v>
      </c>
    </row>
    <row r="20" spans="1:25" ht="15.75" x14ac:dyDescent="0.2">
      <c r="A20" s="35">
        <f t="shared" si="0"/>
        <v>43413</v>
      </c>
      <c r="B20" s="36">
        <f>SUMIFS(СВЦЭМ!$D$34:$D$777,СВЦЭМ!$A$34:$A$777,$A20,СВЦЭМ!$B$34:$B$777,B$11)+'СЕТ СН'!$F$11+СВЦЭМ!$D$10+'СЕТ СН'!$F$5-'СЕТ СН'!$F$21</f>
        <v>4103.2303933100002</v>
      </c>
      <c r="C20" s="36">
        <f>SUMIFS(СВЦЭМ!$D$34:$D$777,СВЦЭМ!$A$34:$A$777,$A20,СВЦЭМ!$B$34:$B$777,C$11)+'СЕТ СН'!$F$11+СВЦЭМ!$D$10+'СЕТ СН'!$F$5-'СЕТ СН'!$F$21</f>
        <v>4169.9426212200005</v>
      </c>
      <c r="D20" s="36">
        <f>SUMIFS(СВЦЭМ!$D$34:$D$777,СВЦЭМ!$A$34:$A$777,$A20,СВЦЭМ!$B$34:$B$777,D$11)+'СЕТ СН'!$F$11+СВЦЭМ!$D$10+'СЕТ СН'!$F$5-'СЕТ СН'!$F$21</f>
        <v>4247.9612781800006</v>
      </c>
      <c r="E20" s="36">
        <f>SUMIFS(СВЦЭМ!$D$34:$D$777,СВЦЭМ!$A$34:$A$777,$A20,СВЦЭМ!$B$34:$B$777,E$11)+'СЕТ СН'!$F$11+СВЦЭМ!$D$10+'СЕТ СН'!$F$5-'СЕТ СН'!$F$21</f>
        <v>4259.3576859499999</v>
      </c>
      <c r="F20" s="36">
        <f>SUMIFS(СВЦЭМ!$D$34:$D$777,СВЦЭМ!$A$34:$A$777,$A20,СВЦЭМ!$B$34:$B$777,F$11)+'СЕТ СН'!$F$11+СВЦЭМ!$D$10+'СЕТ СН'!$F$5-'СЕТ СН'!$F$21</f>
        <v>4243.2003660700002</v>
      </c>
      <c r="G20" s="36">
        <f>SUMIFS(СВЦЭМ!$D$34:$D$777,СВЦЭМ!$A$34:$A$777,$A20,СВЦЭМ!$B$34:$B$777,G$11)+'СЕТ СН'!$F$11+СВЦЭМ!$D$10+'СЕТ СН'!$F$5-'СЕТ СН'!$F$21</f>
        <v>4219.7197389299999</v>
      </c>
      <c r="H20" s="36">
        <f>SUMIFS(СВЦЭМ!$D$34:$D$777,СВЦЭМ!$A$34:$A$777,$A20,СВЦЭМ!$B$34:$B$777,H$11)+'СЕТ СН'!$F$11+СВЦЭМ!$D$10+'СЕТ СН'!$F$5-'СЕТ СН'!$F$21</f>
        <v>4160.8313945899999</v>
      </c>
      <c r="I20" s="36">
        <f>SUMIFS(СВЦЭМ!$D$34:$D$777,СВЦЭМ!$A$34:$A$777,$A20,СВЦЭМ!$B$34:$B$777,I$11)+'СЕТ СН'!$F$11+СВЦЭМ!$D$10+'СЕТ СН'!$F$5-'СЕТ СН'!$F$21</f>
        <v>4083.4549281600002</v>
      </c>
      <c r="J20" s="36">
        <f>SUMIFS(СВЦЭМ!$D$34:$D$777,СВЦЭМ!$A$34:$A$777,$A20,СВЦЭМ!$B$34:$B$777,J$11)+'СЕТ СН'!$F$11+СВЦЭМ!$D$10+'СЕТ СН'!$F$5-'СЕТ СН'!$F$21</f>
        <v>4065.10994888</v>
      </c>
      <c r="K20" s="36">
        <f>SUMIFS(СВЦЭМ!$D$34:$D$777,СВЦЭМ!$A$34:$A$777,$A20,СВЦЭМ!$B$34:$B$777,K$11)+'СЕТ СН'!$F$11+СВЦЭМ!$D$10+'СЕТ СН'!$F$5-'СЕТ СН'!$F$21</f>
        <v>4054.2436445100002</v>
      </c>
      <c r="L20" s="36">
        <f>SUMIFS(СВЦЭМ!$D$34:$D$777,СВЦЭМ!$A$34:$A$777,$A20,СВЦЭМ!$B$34:$B$777,L$11)+'СЕТ СН'!$F$11+СВЦЭМ!$D$10+'СЕТ СН'!$F$5-'СЕТ СН'!$F$21</f>
        <v>4042.8383038500006</v>
      </c>
      <c r="M20" s="36">
        <f>SUMIFS(СВЦЭМ!$D$34:$D$777,СВЦЭМ!$A$34:$A$777,$A20,СВЦЭМ!$B$34:$B$777,M$11)+'СЕТ СН'!$F$11+СВЦЭМ!$D$10+'СЕТ СН'!$F$5-'СЕТ СН'!$F$21</f>
        <v>4030.7367732400007</v>
      </c>
      <c r="N20" s="36">
        <f>SUMIFS(СВЦЭМ!$D$34:$D$777,СВЦЭМ!$A$34:$A$777,$A20,СВЦЭМ!$B$34:$B$777,N$11)+'СЕТ СН'!$F$11+СВЦЭМ!$D$10+'СЕТ СН'!$F$5-'СЕТ СН'!$F$21</f>
        <v>3986.0264107499997</v>
      </c>
      <c r="O20" s="36">
        <f>SUMIFS(СВЦЭМ!$D$34:$D$777,СВЦЭМ!$A$34:$A$777,$A20,СВЦЭМ!$B$34:$B$777,O$11)+'СЕТ СН'!$F$11+СВЦЭМ!$D$10+'СЕТ СН'!$F$5-'СЕТ СН'!$F$21</f>
        <v>3924.3165864299999</v>
      </c>
      <c r="P20" s="36">
        <f>SUMIFS(СВЦЭМ!$D$34:$D$777,СВЦЭМ!$A$34:$A$777,$A20,СВЦЭМ!$B$34:$B$777,P$11)+'СЕТ СН'!$F$11+СВЦЭМ!$D$10+'СЕТ СН'!$F$5-'СЕТ СН'!$F$21</f>
        <v>3859.11461839</v>
      </c>
      <c r="Q20" s="36">
        <f>SUMIFS(СВЦЭМ!$D$34:$D$777,СВЦЭМ!$A$34:$A$777,$A20,СВЦЭМ!$B$34:$B$777,Q$11)+'СЕТ СН'!$F$11+СВЦЭМ!$D$10+'СЕТ СН'!$F$5-'СЕТ СН'!$F$21</f>
        <v>3849.1609789900003</v>
      </c>
      <c r="R20" s="36">
        <f>SUMIFS(СВЦЭМ!$D$34:$D$777,СВЦЭМ!$A$34:$A$777,$A20,СВЦЭМ!$B$34:$B$777,R$11)+'СЕТ СН'!$F$11+СВЦЭМ!$D$10+'СЕТ СН'!$F$5-'СЕТ СН'!$F$21</f>
        <v>3851.2488097100004</v>
      </c>
      <c r="S20" s="36">
        <f>SUMIFS(СВЦЭМ!$D$34:$D$777,СВЦЭМ!$A$34:$A$777,$A20,СВЦЭМ!$B$34:$B$777,S$11)+'СЕТ СН'!$F$11+СВЦЭМ!$D$10+'СЕТ СН'!$F$5-'СЕТ СН'!$F$21</f>
        <v>3840.7634949700005</v>
      </c>
      <c r="T20" s="36">
        <f>SUMIFS(СВЦЭМ!$D$34:$D$777,СВЦЭМ!$A$34:$A$777,$A20,СВЦЭМ!$B$34:$B$777,T$11)+'СЕТ СН'!$F$11+СВЦЭМ!$D$10+'СЕТ СН'!$F$5-'СЕТ СН'!$F$21</f>
        <v>3837.64363607</v>
      </c>
      <c r="U20" s="36">
        <f>SUMIFS(СВЦЭМ!$D$34:$D$777,СВЦЭМ!$A$34:$A$777,$A20,СВЦЭМ!$B$34:$B$777,U$11)+'СЕТ СН'!$F$11+СВЦЭМ!$D$10+'СЕТ СН'!$F$5-'СЕТ СН'!$F$21</f>
        <v>3842.95272647</v>
      </c>
      <c r="V20" s="36">
        <f>SUMIFS(СВЦЭМ!$D$34:$D$777,СВЦЭМ!$A$34:$A$777,$A20,СВЦЭМ!$B$34:$B$777,V$11)+'СЕТ СН'!$F$11+СВЦЭМ!$D$10+'СЕТ СН'!$F$5-'СЕТ СН'!$F$21</f>
        <v>3841.2432766600004</v>
      </c>
      <c r="W20" s="36">
        <f>SUMIFS(СВЦЭМ!$D$34:$D$777,СВЦЭМ!$A$34:$A$777,$A20,СВЦЭМ!$B$34:$B$777,W$11)+'СЕТ СН'!$F$11+СВЦЭМ!$D$10+'СЕТ СН'!$F$5-'СЕТ СН'!$F$21</f>
        <v>3849.38897043</v>
      </c>
      <c r="X20" s="36">
        <f>SUMIFS(СВЦЭМ!$D$34:$D$777,СВЦЭМ!$A$34:$A$777,$A20,СВЦЭМ!$B$34:$B$777,X$11)+'СЕТ СН'!$F$11+СВЦЭМ!$D$10+'СЕТ СН'!$F$5-'СЕТ СН'!$F$21</f>
        <v>3858.3303788800004</v>
      </c>
      <c r="Y20" s="36">
        <f>SUMIFS(СВЦЭМ!$D$34:$D$777,СВЦЭМ!$A$34:$A$777,$A20,СВЦЭМ!$B$34:$B$777,Y$11)+'СЕТ СН'!$F$11+СВЦЭМ!$D$10+'СЕТ СН'!$F$5-'СЕТ СН'!$F$21</f>
        <v>3954.9860203799999</v>
      </c>
    </row>
    <row r="21" spans="1:25" ht="15.75" x14ac:dyDescent="0.2">
      <c r="A21" s="35">
        <f t="shared" si="0"/>
        <v>43414</v>
      </c>
      <c r="B21" s="36">
        <f>SUMIFS(СВЦЭМ!$D$34:$D$777,СВЦЭМ!$A$34:$A$777,$A21,СВЦЭМ!$B$34:$B$777,B$11)+'СЕТ СН'!$F$11+СВЦЭМ!$D$10+'СЕТ СН'!$F$5-'СЕТ СН'!$F$21</f>
        <v>4027.0831454099998</v>
      </c>
      <c r="C21" s="36">
        <f>SUMIFS(СВЦЭМ!$D$34:$D$777,СВЦЭМ!$A$34:$A$777,$A21,СВЦЭМ!$B$34:$B$777,C$11)+'СЕТ СН'!$F$11+СВЦЭМ!$D$10+'СЕТ СН'!$F$5-'СЕТ СН'!$F$21</f>
        <v>4104.8969854500001</v>
      </c>
      <c r="D21" s="36">
        <f>SUMIFS(СВЦЭМ!$D$34:$D$777,СВЦЭМ!$A$34:$A$777,$A21,СВЦЭМ!$B$34:$B$777,D$11)+'СЕТ СН'!$F$11+СВЦЭМ!$D$10+'СЕТ СН'!$F$5-'СЕТ СН'!$F$21</f>
        <v>4135.7348644399999</v>
      </c>
      <c r="E21" s="36">
        <f>SUMIFS(СВЦЭМ!$D$34:$D$777,СВЦЭМ!$A$34:$A$777,$A21,СВЦЭМ!$B$34:$B$777,E$11)+'СЕТ СН'!$F$11+СВЦЭМ!$D$10+'СЕТ СН'!$F$5-'СЕТ СН'!$F$21</f>
        <v>4178.3327791199999</v>
      </c>
      <c r="F21" s="36">
        <f>SUMIFS(СВЦЭМ!$D$34:$D$777,СВЦЭМ!$A$34:$A$777,$A21,СВЦЭМ!$B$34:$B$777,F$11)+'СЕТ СН'!$F$11+СВЦЭМ!$D$10+'СЕТ СН'!$F$5-'СЕТ СН'!$F$21</f>
        <v>4176.3536076200007</v>
      </c>
      <c r="G21" s="36">
        <f>SUMIFS(СВЦЭМ!$D$34:$D$777,СВЦЭМ!$A$34:$A$777,$A21,СВЦЭМ!$B$34:$B$777,G$11)+'СЕТ СН'!$F$11+СВЦЭМ!$D$10+'СЕТ СН'!$F$5-'СЕТ СН'!$F$21</f>
        <v>4154.4889142100001</v>
      </c>
      <c r="H21" s="36">
        <f>SUMIFS(СВЦЭМ!$D$34:$D$777,СВЦЭМ!$A$34:$A$777,$A21,СВЦЭМ!$B$34:$B$777,H$11)+'СЕТ СН'!$F$11+СВЦЭМ!$D$10+'СЕТ СН'!$F$5-'СЕТ СН'!$F$21</f>
        <v>4103.9445958300003</v>
      </c>
      <c r="I21" s="36">
        <f>SUMIFS(СВЦЭМ!$D$34:$D$777,СВЦЭМ!$A$34:$A$777,$A21,СВЦЭМ!$B$34:$B$777,I$11)+'СЕТ СН'!$F$11+СВЦЭМ!$D$10+'СЕТ СН'!$F$5-'СЕТ СН'!$F$21</f>
        <v>4043.21122569</v>
      </c>
      <c r="J21" s="36">
        <f>SUMIFS(СВЦЭМ!$D$34:$D$777,СВЦЭМ!$A$34:$A$777,$A21,СВЦЭМ!$B$34:$B$777,J$11)+'СЕТ СН'!$F$11+СВЦЭМ!$D$10+'СЕТ СН'!$F$5-'СЕТ СН'!$F$21</f>
        <v>3987.5190256699998</v>
      </c>
      <c r="K21" s="36">
        <f>SUMIFS(СВЦЭМ!$D$34:$D$777,СВЦЭМ!$A$34:$A$777,$A21,СВЦЭМ!$B$34:$B$777,K$11)+'СЕТ СН'!$F$11+СВЦЭМ!$D$10+'СЕТ СН'!$F$5-'СЕТ СН'!$F$21</f>
        <v>3974.2149262800003</v>
      </c>
      <c r="L21" s="36">
        <f>SUMIFS(СВЦЭМ!$D$34:$D$777,СВЦЭМ!$A$34:$A$777,$A21,СВЦЭМ!$B$34:$B$777,L$11)+'СЕТ СН'!$F$11+СВЦЭМ!$D$10+'СЕТ СН'!$F$5-'СЕТ СН'!$F$21</f>
        <v>3984.6565440000004</v>
      </c>
      <c r="M21" s="36">
        <f>SUMIFS(СВЦЭМ!$D$34:$D$777,СВЦЭМ!$A$34:$A$777,$A21,СВЦЭМ!$B$34:$B$777,M$11)+'СЕТ СН'!$F$11+СВЦЭМ!$D$10+'СЕТ СН'!$F$5-'СЕТ СН'!$F$21</f>
        <v>3974.4675370699997</v>
      </c>
      <c r="N21" s="36">
        <f>SUMIFS(СВЦЭМ!$D$34:$D$777,СВЦЭМ!$A$34:$A$777,$A21,СВЦЭМ!$B$34:$B$777,N$11)+'СЕТ СН'!$F$11+СВЦЭМ!$D$10+'СЕТ СН'!$F$5-'СЕТ СН'!$F$21</f>
        <v>3943.3890777799998</v>
      </c>
      <c r="O21" s="36">
        <f>SUMIFS(СВЦЭМ!$D$34:$D$777,СВЦЭМ!$A$34:$A$777,$A21,СВЦЭМ!$B$34:$B$777,O$11)+'СЕТ СН'!$F$11+СВЦЭМ!$D$10+'СЕТ СН'!$F$5-'СЕТ СН'!$F$21</f>
        <v>3905.8392030699997</v>
      </c>
      <c r="P21" s="36">
        <f>SUMIFS(СВЦЭМ!$D$34:$D$777,СВЦЭМ!$A$34:$A$777,$A21,СВЦЭМ!$B$34:$B$777,P$11)+'СЕТ СН'!$F$11+СВЦЭМ!$D$10+'СЕТ СН'!$F$5-'СЕТ СН'!$F$21</f>
        <v>3841.93487284</v>
      </c>
      <c r="Q21" s="36">
        <f>SUMIFS(СВЦЭМ!$D$34:$D$777,СВЦЭМ!$A$34:$A$777,$A21,СВЦЭМ!$B$34:$B$777,Q$11)+'СЕТ СН'!$F$11+СВЦЭМ!$D$10+'СЕТ СН'!$F$5-'СЕТ СН'!$F$21</f>
        <v>3831.45796479</v>
      </c>
      <c r="R21" s="36">
        <f>SUMIFS(СВЦЭМ!$D$34:$D$777,СВЦЭМ!$A$34:$A$777,$A21,СВЦЭМ!$B$34:$B$777,R$11)+'СЕТ СН'!$F$11+СВЦЭМ!$D$10+'СЕТ СН'!$F$5-'СЕТ СН'!$F$21</f>
        <v>3819.8418567199997</v>
      </c>
      <c r="S21" s="36">
        <f>SUMIFS(СВЦЭМ!$D$34:$D$777,СВЦЭМ!$A$34:$A$777,$A21,СВЦЭМ!$B$34:$B$777,S$11)+'СЕТ СН'!$F$11+СВЦЭМ!$D$10+'СЕТ СН'!$F$5-'СЕТ СН'!$F$21</f>
        <v>3792.1934524500002</v>
      </c>
      <c r="T21" s="36">
        <f>SUMIFS(СВЦЭМ!$D$34:$D$777,СВЦЭМ!$A$34:$A$777,$A21,СВЦЭМ!$B$34:$B$777,T$11)+'СЕТ СН'!$F$11+СВЦЭМ!$D$10+'СЕТ СН'!$F$5-'СЕТ СН'!$F$21</f>
        <v>3756.3082735500002</v>
      </c>
      <c r="U21" s="36">
        <f>SUMIFS(СВЦЭМ!$D$34:$D$777,СВЦЭМ!$A$34:$A$777,$A21,СВЦЭМ!$B$34:$B$777,U$11)+'СЕТ СН'!$F$11+СВЦЭМ!$D$10+'СЕТ СН'!$F$5-'СЕТ СН'!$F$21</f>
        <v>3758.3934742700003</v>
      </c>
      <c r="V21" s="36">
        <f>SUMIFS(СВЦЭМ!$D$34:$D$777,СВЦЭМ!$A$34:$A$777,$A21,СВЦЭМ!$B$34:$B$777,V$11)+'СЕТ СН'!$F$11+СВЦЭМ!$D$10+'СЕТ СН'!$F$5-'СЕТ СН'!$F$21</f>
        <v>3774.30526224</v>
      </c>
      <c r="W21" s="36">
        <f>SUMIFS(СВЦЭМ!$D$34:$D$777,СВЦЭМ!$A$34:$A$777,$A21,СВЦЭМ!$B$34:$B$777,W$11)+'СЕТ СН'!$F$11+СВЦЭМ!$D$10+'СЕТ СН'!$F$5-'СЕТ СН'!$F$21</f>
        <v>3796.7125293600002</v>
      </c>
      <c r="X21" s="36">
        <f>SUMIFS(СВЦЭМ!$D$34:$D$777,СВЦЭМ!$A$34:$A$777,$A21,СВЦЭМ!$B$34:$B$777,X$11)+'СЕТ СН'!$F$11+СВЦЭМ!$D$10+'СЕТ СН'!$F$5-'СЕТ СН'!$F$21</f>
        <v>3827.1633026</v>
      </c>
      <c r="Y21" s="36">
        <f>SUMIFS(СВЦЭМ!$D$34:$D$777,СВЦЭМ!$A$34:$A$777,$A21,СВЦЭМ!$B$34:$B$777,Y$11)+'СЕТ СН'!$F$11+СВЦЭМ!$D$10+'СЕТ СН'!$F$5-'СЕТ СН'!$F$21</f>
        <v>3932.4710717200005</v>
      </c>
    </row>
    <row r="22" spans="1:25" ht="15.75" x14ac:dyDescent="0.2">
      <c r="A22" s="35">
        <f t="shared" si="0"/>
        <v>43415</v>
      </c>
      <c r="B22" s="36">
        <f>SUMIFS(СВЦЭМ!$D$34:$D$777,СВЦЭМ!$A$34:$A$777,$A22,СВЦЭМ!$B$34:$B$777,B$11)+'СЕТ СН'!$F$11+СВЦЭМ!$D$10+'СЕТ СН'!$F$5-'СЕТ СН'!$F$21</f>
        <v>4001.1047968600005</v>
      </c>
      <c r="C22" s="36">
        <f>SUMIFS(СВЦЭМ!$D$34:$D$777,СВЦЭМ!$A$34:$A$777,$A22,СВЦЭМ!$B$34:$B$777,C$11)+'СЕТ СН'!$F$11+СВЦЭМ!$D$10+'СЕТ СН'!$F$5-'СЕТ СН'!$F$21</f>
        <v>4090.4103940600007</v>
      </c>
      <c r="D22" s="36">
        <f>SUMIFS(СВЦЭМ!$D$34:$D$777,СВЦЭМ!$A$34:$A$777,$A22,СВЦЭМ!$B$34:$B$777,D$11)+'СЕТ СН'!$F$11+СВЦЭМ!$D$10+'СЕТ СН'!$F$5-'СЕТ СН'!$F$21</f>
        <v>4142.65407701</v>
      </c>
      <c r="E22" s="36">
        <f>SUMIFS(СВЦЭМ!$D$34:$D$777,СВЦЭМ!$A$34:$A$777,$A22,СВЦЭМ!$B$34:$B$777,E$11)+'СЕТ СН'!$F$11+СВЦЭМ!$D$10+'СЕТ СН'!$F$5-'СЕТ СН'!$F$21</f>
        <v>4138.2773247600007</v>
      </c>
      <c r="F22" s="36">
        <f>SUMIFS(СВЦЭМ!$D$34:$D$777,СВЦЭМ!$A$34:$A$777,$A22,СВЦЭМ!$B$34:$B$777,F$11)+'СЕТ СН'!$F$11+СВЦЭМ!$D$10+'СЕТ СН'!$F$5-'СЕТ СН'!$F$21</f>
        <v>4135.4813307100003</v>
      </c>
      <c r="G22" s="36">
        <f>SUMIFS(СВЦЭМ!$D$34:$D$777,СВЦЭМ!$A$34:$A$777,$A22,СВЦЭМ!$B$34:$B$777,G$11)+'СЕТ СН'!$F$11+СВЦЭМ!$D$10+'СЕТ СН'!$F$5-'СЕТ СН'!$F$21</f>
        <v>4125.3705305900003</v>
      </c>
      <c r="H22" s="36">
        <f>SUMIFS(СВЦЭМ!$D$34:$D$777,СВЦЭМ!$A$34:$A$777,$A22,СВЦЭМ!$B$34:$B$777,H$11)+'СЕТ СН'!$F$11+СВЦЭМ!$D$10+'СЕТ СН'!$F$5-'СЕТ СН'!$F$21</f>
        <v>4113.0214736000007</v>
      </c>
      <c r="I22" s="36">
        <f>SUMIFS(СВЦЭМ!$D$34:$D$777,СВЦЭМ!$A$34:$A$777,$A22,СВЦЭМ!$B$34:$B$777,I$11)+'СЕТ СН'!$F$11+СВЦЭМ!$D$10+'СЕТ СН'!$F$5-'СЕТ СН'!$F$21</f>
        <v>4079.3699728900001</v>
      </c>
      <c r="J22" s="36">
        <f>SUMIFS(СВЦЭМ!$D$34:$D$777,СВЦЭМ!$A$34:$A$777,$A22,СВЦЭМ!$B$34:$B$777,J$11)+'СЕТ СН'!$F$11+СВЦЭМ!$D$10+'СЕТ СН'!$F$5-'СЕТ СН'!$F$21</f>
        <v>4030.4463488500005</v>
      </c>
      <c r="K22" s="36">
        <f>SUMIFS(СВЦЭМ!$D$34:$D$777,СВЦЭМ!$A$34:$A$777,$A22,СВЦЭМ!$B$34:$B$777,K$11)+'СЕТ СН'!$F$11+СВЦЭМ!$D$10+'СЕТ СН'!$F$5-'СЕТ СН'!$F$21</f>
        <v>4001.9954554200003</v>
      </c>
      <c r="L22" s="36">
        <f>SUMIFS(СВЦЭМ!$D$34:$D$777,СВЦЭМ!$A$34:$A$777,$A22,СВЦЭМ!$B$34:$B$777,L$11)+'СЕТ СН'!$F$11+СВЦЭМ!$D$10+'СЕТ СН'!$F$5-'СЕТ СН'!$F$21</f>
        <v>3989.02345289</v>
      </c>
      <c r="M22" s="36">
        <f>SUMIFS(СВЦЭМ!$D$34:$D$777,СВЦЭМ!$A$34:$A$777,$A22,СВЦЭМ!$B$34:$B$777,M$11)+'СЕТ СН'!$F$11+СВЦЭМ!$D$10+'СЕТ СН'!$F$5-'СЕТ СН'!$F$21</f>
        <v>3989.8181212</v>
      </c>
      <c r="N22" s="36">
        <f>SUMIFS(СВЦЭМ!$D$34:$D$777,СВЦЭМ!$A$34:$A$777,$A22,СВЦЭМ!$B$34:$B$777,N$11)+'СЕТ СН'!$F$11+СВЦЭМ!$D$10+'СЕТ СН'!$F$5-'СЕТ СН'!$F$21</f>
        <v>3964.0226948700001</v>
      </c>
      <c r="O22" s="36">
        <f>SUMIFS(СВЦЭМ!$D$34:$D$777,СВЦЭМ!$A$34:$A$777,$A22,СВЦЭМ!$B$34:$B$777,O$11)+'СЕТ СН'!$F$11+СВЦЭМ!$D$10+'СЕТ СН'!$F$5-'СЕТ СН'!$F$21</f>
        <v>3907.6918154000005</v>
      </c>
      <c r="P22" s="36">
        <f>SUMIFS(СВЦЭМ!$D$34:$D$777,СВЦЭМ!$A$34:$A$777,$A22,СВЦЭМ!$B$34:$B$777,P$11)+'СЕТ СН'!$F$11+СВЦЭМ!$D$10+'СЕТ СН'!$F$5-'СЕТ СН'!$F$21</f>
        <v>3850.5840869800004</v>
      </c>
      <c r="Q22" s="36">
        <f>SUMIFS(СВЦЭМ!$D$34:$D$777,СВЦЭМ!$A$34:$A$777,$A22,СВЦЭМ!$B$34:$B$777,Q$11)+'СЕТ СН'!$F$11+СВЦЭМ!$D$10+'СЕТ СН'!$F$5-'СЕТ СН'!$F$21</f>
        <v>3838.8337317100004</v>
      </c>
      <c r="R22" s="36">
        <f>SUMIFS(СВЦЭМ!$D$34:$D$777,СВЦЭМ!$A$34:$A$777,$A22,СВЦЭМ!$B$34:$B$777,R$11)+'СЕТ СН'!$F$11+СВЦЭМ!$D$10+'СЕТ СН'!$F$5-'СЕТ СН'!$F$21</f>
        <v>3828.4758251200001</v>
      </c>
      <c r="S22" s="36">
        <f>SUMIFS(СВЦЭМ!$D$34:$D$777,СВЦЭМ!$A$34:$A$777,$A22,СВЦЭМ!$B$34:$B$777,S$11)+'СЕТ СН'!$F$11+СВЦЭМ!$D$10+'СЕТ СН'!$F$5-'СЕТ СН'!$F$21</f>
        <v>3796.4817589000004</v>
      </c>
      <c r="T22" s="36">
        <f>SUMIFS(СВЦЭМ!$D$34:$D$777,СВЦЭМ!$A$34:$A$777,$A22,СВЦЭМ!$B$34:$B$777,T$11)+'СЕТ СН'!$F$11+СВЦЭМ!$D$10+'СЕТ СН'!$F$5-'СЕТ СН'!$F$21</f>
        <v>3765.3156090100001</v>
      </c>
      <c r="U22" s="36">
        <f>SUMIFS(СВЦЭМ!$D$34:$D$777,СВЦЭМ!$A$34:$A$777,$A22,СВЦЭМ!$B$34:$B$777,U$11)+'СЕТ СН'!$F$11+СВЦЭМ!$D$10+'СЕТ СН'!$F$5-'СЕТ СН'!$F$21</f>
        <v>3764.1717657999998</v>
      </c>
      <c r="V22" s="36">
        <f>SUMIFS(СВЦЭМ!$D$34:$D$777,СВЦЭМ!$A$34:$A$777,$A22,СВЦЭМ!$B$34:$B$777,V$11)+'СЕТ СН'!$F$11+СВЦЭМ!$D$10+'СЕТ СН'!$F$5-'СЕТ СН'!$F$21</f>
        <v>3782.7573770099998</v>
      </c>
      <c r="W22" s="36">
        <f>SUMIFS(СВЦЭМ!$D$34:$D$777,СВЦЭМ!$A$34:$A$777,$A22,СВЦЭМ!$B$34:$B$777,W$11)+'СЕТ СН'!$F$11+СВЦЭМ!$D$10+'СЕТ СН'!$F$5-'СЕТ СН'!$F$21</f>
        <v>3807.62657442</v>
      </c>
      <c r="X22" s="36">
        <f>SUMIFS(СВЦЭМ!$D$34:$D$777,СВЦЭМ!$A$34:$A$777,$A22,СВЦЭМ!$B$34:$B$777,X$11)+'СЕТ СН'!$F$11+СВЦЭМ!$D$10+'СЕТ СН'!$F$5-'СЕТ СН'!$F$21</f>
        <v>3831.7531005000001</v>
      </c>
      <c r="Y22" s="36">
        <f>SUMIFS(СВЦЭМ!$D$34:$D$777,СВЦЭМ!$A$34:$A$777,$A22,СВЦЭМ!$B$34:$B$777,Y$11)+'СЕТ СН'!$F$11+СВЦЭМ!$D$10+'СЕТ СН'!$F$5-'СЕТ СН'!$F$21</f>
        <v>3931.16991297</v>
      </c>
    </row>
    <row r="23" spans="1:25" ht="15.75" x14ac:dyDescent="0.2">
      <c r="A23" s="35">
        <f t="shared" si="0"/>
        <v>43416</v>
      </c>
      <c r="B23" s="36">
        <f>SUMIFS(СВЦЭМ!$D$34:$D$777,СВЦЭМ!$A$34:$A$777,$A23,СВЦЭМ!$B$34:$B$777,B$11)+'СЕТ СН'!$F$11+СВЦЭМ!$D$10+'СЕТ СН'!$F$5-'СЕТ СН'!$F$21</f>
        <v>3997.94621646</v>
      </c>
      <c r="C23" s="36">
        <f>SUMIFS(СВЦЭМ!$D$34:$D$777,СВЦЭМ!$A$34:$A$777,$A23,СВЦЭМ!$B$34:$B$777,C$11)+'СЕТ СН'!$F$11+СВЦЭМ!$D$10+'СЕТ СН'!$F$5-'СЕТ СН'!$F$21</f>
        <v>4092.1608355899998</v>
      </c>
      <c r="D23" s="36">
        <f>SUMIFS(СВЦЭМ!$D$34:$D$777,СВЦЭМ!$A$34:$A$777,$A23,СВЦЭМ!$B$34:$B$777,D$11)+'СЕТ СН'!$F$11+СВЦЭМ!$D$10+'СЕТ СН'!$F$5-'СЕТ СН'!$F$21</f>
        <v>4153.84931246</v>
      </c>
      <c r="E23" s="36">
        <f>SUMIFS(СВЦЭМ!$D$34:$D$777,СВЦЭМ!$A$34:$A$777,$A23,СВЦЭМ!$B$34:$B$777,E$11)+'СЕТ СН'!$F$11+СВЦЭМ!$D$10+'СЕТ СН'!$F$5-'СЕТ СН'!$F$21</f>
        <v>4151.1258304499997</v>
      </c>
      <c r="F23" s="36">
        <f>SUMIFS(СВЦЭМ!$D$34:$D$777,СВЦЭМ!$A$34:$A$777,$A23,СВЦЭМ!$B$34:$B$777,F$11)+'СЕТ СН'!$F$11+СВЦЭМ!$D$10+'СЕТ СН'!$F$5-'СЕТ СН'!$F$21</f>
        <v>4148.7964034500001</v>
      </c>
      <c r="G23" s="36">
        <f>SUMIFS(СВЦЭМ!$D$34:$D$777,СВЦЭМ!$A$34:$A$777,$A23,СВЦЭМ!$B$34:$B$777,G$11)+'СЕТ СН'!$F$11+СВЦЭМ!$D$10+'СЕТ СН'!$F$5-'СЕТ СН'!$F$21</f>
        <v>4147.2944439299999</v>
      </c>
      <c r="H23" s="36">
        <f>SUMIFS(СВЦЭМ!$D$34:$D$777,СВЦЭМ!$A$34:$A$777,$A23,СВЦЭМ!$B$34:$B$777,H$11)+'СЕТ СН'!$F$11+СВЦЭМ!$D$10+'СЕТ СН'!$F$5-'СЕТ СН'!$F$21</f>
        <v>4106.8714202199999</v>
      </c>
      <c r="I23" s="36">
        <f>SUMIFS(СВЦЭМ!$D$34:$D$777,СВЦЭМ!$A$34:$A$777,$A23,СВЦЭМ!$B$34:$B$777,I$11)+'СЕТ СН'!$F$11+СВЦЭМ!$D$10+'СЕТ СН'!$F$5-'СЕТ СН'!$F$21</f>
        <v>4050.9353698499999</v>
      </c>
      <c r="J23" s="36">
        <f>SUMIFS(СВЦЭМ!$D$34:$D$777,СВЦЭМ!$A$34:$A$777,$A23,СВЦЭМ!$B$34:$B$777,J$11)+'СЕТ СН'!$F$11+СВЦЭМ!$D$10+'СЕТ СН'!$F$5-'СЕТ СН'!$F$21</f>
        <v>4013.8331400800007</v>
      </c>
      <c r="K23" s="36">
        <f>SUMIFS(СВЦЭМ!$D$34:$D$777,СВЦЭМ!$A$34:$A$777,$A23,СВЦЭМ!$B$34:$B$777,K$11)+'СЕТ СН'!$F$11+СВЦЭМ!$D$10+'СЕТ СН'!$F$5-'СЕТ СН'!$F$21</f>
        <v>4012.5732985000004</v>
      </c>
      <c r="L23" s="36">
        <f>SUMIFS(СВЦЭМ!$D$34:$D$777,СВЦЭМ!$A$34:$A$777,$A23,СВЦЭМ!$B$34:$B$777,L$11)+'СЕТ СН'!$F$11+СВЦЭМ!$D$10+'СЕТ СН'!$F$5-'СЕТ СН'!$F$21</f>
        <v>4002.7098374100005</v>
      </c>
      <c r="M23" s="36">
        <f>SUMIFS(СВЦЭМ!$D$34:$D$777,СВЦЭМ!$A$34:$A$777,$A23,СВЦЭМ!$B$34:$B$777,M$11)+'СЕТ СН'!$F$11+СВЦЭМ!$D$10+'СЕТ СН'!$F$5-'СЕТ СН'!$F$21</f>
        <v>3998.9224394000003</v>
      </c>
      <c r="N23" s="36">
        <f>SUMIFS(СВЦЭМ!$D$34:$D$777,СВЦЭМ!$A$34:$A$777,$A23,СВЦЭМ!$B$34:$B$777,N$11)+'СЕТ СН'!$F$11+СВЦЭМ!$D$10+'СЕТ СН'!$F$5-'СЕТ СН'!$F$21</f>
        <v>3968.7617606200001</v>
      </c>
      <c r="O23" s="36">
        <f>SUMIFS(СВЦЭМ!$D$34:$D$777,СВЦЭМ!$A$34:$A$777,$A23,СВЦЭМ!$B$34:$B$777,O$11)+'СЕТ СН'!$F$11+СВЦЭМ!$D$10+'СЕТ СН'!$F$5-'СЕТ СН'!$F$21</f>
        <v>3927.6166546300001</v>
      </c>
      <c r="P23" s="36">
        <f>SUMIFS(СВЦЭМ!$D$34:$D$777,СВЦЭМ!$A$34:$A$777,$A23,СВЦЭМ!$B$34:$B$777,P$11)+'СЕТ СН'!$F$11+СВЦЭМ!$D$10+'СЕТ СН'!$F$5-'СЕТ СН'!$F$21</f>
        <v>3859.3468829800004</v>
      </c>
      <c r="Q23" s="36">
        <f>SUMIFS(СВЦЭМ!$D$34:$D$777,СВЦЭМ!$A$34:$A$777,$A23,СВЦЭМ!$B$34:$B$777,Q$11)+'СЕТ СН'!$F$11+СВЦЭМ!$D$10+'СЕТ СН'!$F$5-'СЕТ СН'!$F$21</f>
        <v>3848.4612886900004</v>
      </c>
      <c r="R23" s="36">
        <f>SUMIFS(СВЦЭМ!$D$34:$D$777,СВЦЭМ!$A$34:$A$777,$A23,СВЦЭМ!$B$34:$B$777,R$11)+'СЕТ СН'!$F$11+СВЦЭМ!$D$10+'СЕТ СН'!$F$5-'СЕТ СН'!$F$21</f>
        <v>3837.2052580199997</v>
      </c>
      <c r="S23" s="36">
        <f>SUMIFS(СВЦЭМ!$D$34:$D$777,СВЦЭМ!$A$34:$A$777,$A23,СВЦЭМ!$B$34:$B$777,S$11)+'СЕТ СН'!$F$11+СВЦЭМ!$D$10+'СЕТ СН'!$F$5-'СЕТ СН'!$F$21</f>
        <v>3810.5600908599999</v>
      </c>
      <c r="T23" s="36">
        <f>SUMIFS(СВЦЭМ!$D$34:$D$777,СВЦЭМ!$A$34:$A$777,$A23,СВЦЭМ!$B$34:$B$777,T$11)+'СЕТ СН'!$F$11+СВЦЭМ!$D$10+'СЕТ СН'!$F$5-'СЕТ СН'!$F$21</f>
        <v>3796.05514993</v>
      </c>
      <c r="U23" s="36">
        <f>SUMIFS(СВЦЭМ!$D$34:$D$777,СВЦЭМ!$A$34:$A$777,$A23,СВЦЭМ!$B$34:$B$777,U$11)+'СЕТ СН'!$F$11+СВЦЭМ!$D$10+'СЕТ СН'!$F$5-'СЕТ СН'!$F$21</f>
        <v>3797.4698630100002</v>
      </c>
      <c r="V23" s="36">
        <f>SUMIFS(СВЦЭМ!$D$34:$D$777,СВЦЭМ!$A$34:$A$777,$A23,СВЦЭМ!$B$34:$B$777,V$11)+'СЕТ СН'!$F$11+СВЦЭМ!$D$10+'СЕТ СН'!$F$5-'СЕТ СН'!$F$21</f>
        <v>3799.04949201</v>
      </c>
      <c r="W23" s="36">
        <f>SUMIFS(СВЦЭМ!$D$34:$D$777,СВЦЭМ!$A$34:$A$777,$A23,СВЦЭМ!$B$34:$B$777,W$11)+'СЕТ СН'!$F$11+СВЦЭМ!$D$10+'СЕТ СН'!$F$5-'СЕТ СН'!$F$21</f>
        <v>3806.2786360400005</v>
      </c>
      <c r="X23" s="36">
        <f>SUMIFS(СВЦЭМ!$D$34:$D$777,СВЦЭМ!$A$34:$A$777,$A23,СВЦЭМ!$B$34:$B$777,X$11)+'СЕТ СН'!$F$11+СВЦЭМ!$D$10+'СЕТ СН'!$F$5-'СЕТ СН'!$F$21</f>
        <v>3837.9277659400004</v>
      </c>
      <c r="Y23" s="36">
        <f>SUMIFS(СВЦЭМ!$D$34:$D$777,СВЦЭМ!$A$34:$A$777,$A23,СВЦЭМ!$B$34:$B$777,Y$11)+'СЕТ СН'!$F$11+СВЦЭМ!$D$10+'СЕТ СН'!$F$5-'СЕТ СН'!$F$21</f>
        <v>3940.5620533700003</v>
      </c>
    </row>
    <row r="24" spans="1:25" ht="15.75" x14ac:dyDescent="0.2">
      <c r="A24" s="35">
        <f t="shared" si="0"/>
        <v>43417</v>
      </c>
      <c r="B24" s="36">
        <f>SUMIFS(СВЦЭМ!$D$34:$D$777,СВЦЭМ!$A$34:$A$777,$A24,СВЦЭМ!$B$34:$B$777,B$11)+'СЕТ СН'!$F$11+СВЦЭМ!$D$10+'СЕТ СН'!$F$5-'СЕТ СН'!$F$21</f>
        <v>4028.1155613700003</v>
      </c>
      <c r="C24" s="36">
        <f>SUMIFS(СВЦЭМ!$D$34:$D$777,СВЦЭМ!$A$34:$A$777,$A24,СВЦЭМ!$B$34:$B$777,C$11)+'СЕТ СН'!$F$11+СВЦЭМ!$D$10+'СЕТ СН'!$F$5-'СЕТ СН'!$F$21</f>
        <v>4102.1500268099999</v>
      </c>
      <c r="D24" s="36">
        <f>SUMIFS(СВЦЭМ!$D$34:$D$777,СВЦЭМ!$A$34:$A$777,$A24,СВЦЭМ!$B$34:$B$777,D$11)+'СЕТ СН'!$F$11+СВЦЭМ!$D$10+'СЕТ СН'!$F$5-'СЕТ СН'!$F$21</f>
        <v>4129.0139701899998</v>
      </c>
      <c r="E24" s="36">
        <f>SUMIFS(СВЦЭМ!$D$34:$D$777,СВЦЭМ!$A$34:$A$777,$A24,СВЦЭМ!$B$34:$B$777,E$11)+'СЕТ СН'!$F$11+СВЦЭМ!$D$10+'СЕТ СН'!$F$5-'СЕТ СН'!$F$21</f>
        <v>4126.4607033600005</v>
      </c>
      <c r="F24" s="36">
        <f>SUMIFS(СВЦЭМ!$D$34:$D$777,СВЦЭМ!$A$34:$A$777,$A24,СВЦЭМ!$B$34:$B$777,F$11)+'СЕТ СН'!$F$11+СВЦЭМ!$D$10+'СЕТ СН'!$F$5-'СЕТ СН'!$F$21</f>
        <v>4127.3473118400007</v>
      </c>
      <c r="G24" s="36">
        <f>SUMIFS(СВЦЭМ!$D$34:$D$777,СВЦЭМ!$A$34:$A$777,$A24,СВЦЭМ!$B$34:$B$777,G$11)+'СЕТ СН'!$F$11+СВЦЭМ!$D$10+'СЕТ СН'!$F$5-'СЕТ СН'!$F$21</f>
        <v>4134.1022413300007</v>
      </c>
      <c r="H24" s="36">
        <f>SUMIFS(СВЦЭМ!$D$34:$D$777,СВЦЭМ!$A$34:$A$777,$A24,СВЦЭМ!$B$34:$B$777,H$11)+'СЕТ СН'!$F$11+СВЦЭМ!$D$10+'СЕТ СН'!$F$5-'СЕТ СН'!$F$21</f>
        <v>4098.6075204400004</v>
      </c>
      <c r="I24" s="36">
        <f>SUMIFS(СВЦЭМ!$D$34:$D$777,СВЦЭМ!$A$34:$A$777,$A24,СВЦЭМ!$B$34:$B$777,I$11)+'СЕТ СН'!$F$11+СВЦЭМ!$D$10+'СЕТ СН'!$F$5-'СЕТ СН'!$F$21</f>
        <v>4033.2283528500002</v>
      </c>
      <c r="J24" s="36">
        <f>SUMIFS(СВЦЭМ!$D$34:$D$777,СВЦЭМ!$A$34:$A$777,$A24,СВЦЭМ!$B$34:$B$777,J$11)+'СЕТ СН'!$F$11+СВЦЭМ!$D$10+'СЕТ СН'!$F$5-'СЕТ СН'!$F$21</f>
        <v>4017.9972839000002</v>
      </c>
      <c r="K24" s="36">
        <f>SUMIFS(СВЦЭМ!$D$34:$D$777,СВЦЭМ!$A$34:$A$777,$A24,СВЦЭМ!$B$34:$B$777,K$11)+'СЕТ СН'!$F$11+СВЦЭМ!$D$10+'СЕТ СН'!$F$5-'СЕТ СН'!$F$21</f>
        <v>4003.7417390199998</v>
      </c>
      <c r="L24" s="36">
        <f>SUMIFS(СВЦЭМ!$D$34:$D$777,СВЦЭМ!$A$34:$A$777,$A24,СВЦЭМ!$B$34:$B$777,L$11)+'СЕТ СН'!$F$11+СВЦЭМ!$D$10+'СЕТ СН'!$F$5-'СЕТ СН'!$F$21</f>
        <v>3999.3499913100004</v>
      </c>
      <c r="M24" s="36">
        <f>SUMIFS(СВЦЭМ!$D$34:$D$777,СВЦЭМ!$A$34:$A$777,$A24,СВЦЭМ!$B$34:$B$777,M$11)+'СЕТ СН'!$F$11+СВЦЭМ!$D$10+'СЕТ СН'!$F$5-'СЕТ СН'!$F$21</f>
        <v>3998.4114682099998</v>
      </c>
      <c r="N24" s="36">
        <f>SUMIFS(СВЦЭМ!$D$34:$D$777,СВЦЭМ!$A$34:$A$777,$A24,СВЦЭМ!$B$34:$B$777,N$11)+'СЕТ СН'!$F$11+СВЦЭМ!$D$10+'СЕТ СН'!$F$5-'СЕТ СН'!$F$21</f>
        <v>3965.20582328</v>
      </c>
      <c r="O24" s="36">
        <f>SUMIFS(СВЦЭМ!$D$34:$D$777,СВЦЭМ!$A$34:$A$777,$A24,СВЦЭМ!$B$34:$B$777,O$11)+'СЕТ СН'!$F$11+СВЦЭМ!$D$10+'СЕТ СН'!$F$5-'СЕТ СН'!$F$21</f>
        <v>3921.45231676</v>
      </c>
      <c r="P24" s="36">
        <f>SUMIFS(СВЦЭМ!$D$34:$D$777,СВЦЭМ!$A$34:$A$777,$A24,СВЦЭМ!$B$34:$B$777,P$11)+'СЕТ СН'!$F$11+СВЦЭМ!$D$10+'СЕТ СН'!$F$5-'СЕТ СН'!$F$21</f>
        <v>3859.3630543500003</v>
      </c>
      <c r="Q24" s="36">
        <f>SUMIFS(СВЦЭМ!$D$34:$D$777,СВЦЭМ!$A$34:$A$777,$A24,СВЦЭМ!$B$34:$B$777,Q$11)+'СЕТ СН'!$F$11+СВЦЭМ!$D$10+'СЕТ СН'!$F$5-'СЕТ СН'!$F$21</f>
        <v>3848.2106165499999</v>
      </c>
      <c r="R24" s="36">
        <f>SUMIFS(СВЦЭМ!$D$34:$D$777,СВЦЭМ!$A$34:$A$777,$A24,СВЦЭМ!$B$34:$B$777,R$11)+'СЕТ СН'!$F$11+СВЦЭМ!$D$10+'СЕТ СН'!$F$5-'СЕТ СН'!$F$21</f>
        <v>3859.2083040699999</v>
      </c>
      <c r="S24" s="36">
        <f>SUMIFS(СВЦЭМ!$D$34:$D$777,СВЦЭМ!$A$34:$A$777,$A24,СВЦЭМ!$B$34:$B$777,S$11)+'СЕТ СН'!$F$11+СВЦЭМ!$D$10+'СЕТ СН'!$F$5-'СЕТ СН'!$F$21</f>
        <v>3835.0878722799998</v>
      </c>
      <c r="T24" s="36">
        <f>SUMIFS(СВЦЭМ!$D$34:$D$777,СВЦЭМ!$A$34:$A$777,$A24,СВЦЭМ!$B$34:$B$777,T$11)+'СЕТ СН'!$F$11+СВЦЭМ!$D$10+'СЕТ СН'!$F$5-'СЕТ СН'!$F$21</f>
        <v>3792.9825525100005</v>
      </c>
      <c r="U24" s="36">
        <f>SUMIFS(СВЦЭМ!$D$34:$D$777,СВЦЭМ!$A$34:$A$777,$A24,СВЦЭМ!$B$34:$B$777,U$11)+'СЕТ СН'!$F$11+СВЦЭМ!$D$10+'СЕТ СН'!$F$5-'СЕТ СН'!$F$21</f>
        <v>3794.1354867400005</v>
      </c>
      <c r="V24" s="36">
        <f>SUMIFS(СВЦЭМ!$D$34:$D$777,СВЦЭМ!$A$34:$A$777,$A24,СВЦЭМ!$B$34:$B$777,V$11)+'СЕТ СН'!$F$11+СВЦЭМ!$D$10+'СЕТ СН'!$F$5-'СЕТ СН'!$F$21</f>
        <v>3799.4510234300005</v>
      </c>
      <c r="W24" s="36">
        <f>SUMIFS(СВЦЭМ!$D$34:$D$777,СВЦЭМ!$A$34:$A$777,$A24,СВЦЭМ!$B$34:$B$777,W$11)+'СЕТ СН'!$F$11+СВЦЭМ!$D$10+'СЕТ СН'!$F$5-'СЕТ СН'!$F$21</f>
        <v>3805.3423343800005</v>
      </c>
      <c r="X24" s="36">
        <f>SUMIFS(СВЦЭМ!$D$34:$D$777,СВЦЭМ!$A$34:$A$777,$A24,СВЦЭМ!$B$34:$B$777,X$11)+'СЕТ СН'!$F$11+СВЦЭМ!$D$10+'СЕТ СН'!$F$5-'СЕТ СН'!$F$21</f>
        <v>3839.3331629800005</v>
      </c>
      <c r="Y24" s="36">
        <f>SUMIFS(СВЦЭМ!$D$34:$D$777,СВЦЭМ!$A$34:$A$777,$A24,СВЦЭМ!$B$34:$B$777,Y$11)+'СЕТ СН'!$F$11+СВЦЭМ!$D$10+'СЕТ СН'!$F$5-'СЕТ СН'!$F$21</f>
        <v>3939.4282892399997</v>
      </c>
    </row>
    <row r="25" spans="1:25" ht="15.75" x14ac:dyDescent="0.2">
      <c r="A25" s="35">
        <f t="shared" si="0"/>
        <v>43418</v>
      </c>
      <c r="B25" s="36">
        <f>SUMIFS(СВЦЭМ!$D$34:$D$777,СВЦЭМ!$A$34:$A$777,$A25,СВЦЭМ!$B$34:$B$777,B$11)+'СЕТ СН'!$F$11+СВЦЭМ!$D$10+'СЕТ СН'!$F$5-'СЕТ СН'!$F$21</f>
        <v>4032.2573431999999</v>
      </c>
      <c r="C25" s="36">
        <f>SUMIFS(СВЦЭМ!$D$34:$D$777,СВЦЭМ!$A$34:$A$777,$A25,СВЦЭМ!$B$34:$B$777,C$11)+'СЕТ СН'!$F$11+СВЦЭМ!$D$10+'СЕТ СН'!$F$5-'СЕТ СН'!$F$21</f>
        <v>4109.8375627200003</v>
      </c>
      <c r="D25" s="36">
        <f>SUMIFS(СВЦЭМ!$D$34:$D$777,СВЦЭМ!$A$34:$A$777,$A25,СВЦЭМ!$B$34:$B$777,D$11)+'СЕТ СН'!$F$11+СВЦЭМ!$D$10+'СЕТ СН'!$F$5-'СЕТ СН'!$F$21</f>
        <v>4128.0626946300008</v>
      </c>
      <c r="E25" s="36">
        <f>SUMIFS(СВЦЭМ!$D$34:$D$777,СВЦЭМ!$A$34:$A$777,$A25,СВЦЭМ!$B$34:$B$777,E$11)+'СЕТ СН'!$F$11+СВЦЭМ!$D$10+'СЕТ СН'!$F$5-'СЕТ СН'!$F$21</f>
        <v>4127.0632732100003</v>
      </c>
      <c r="F25" s="36">
        <f>SUMIFS(СВЦЭМ!$D$34:$D$777,СВЦЭМ!$A$34:$A$777,$A25,СВЦЭМ!$B$34:$B$777,F$11)+'СЕТ СН'!$F$11+СВЦЭМ!$D$10+'СЕТ СН'!$F$5-'СЕТ СН'!$F$21</f>
        <v>4127.9059794800005</v>
      </c>
      <c r="G25" s="36">
        <f>SUMIFS(СВЦЭМ!$D$34:$D$777,СВЦЭМ!$A$34:$A$777,$A25,СВЦЭМ!$B$34:$B$777,G$11)+'СЕТ СН'!$F$11+СВЦЭМ!$D$10+'СЕТ СН'!$F$5-'СЕТ СН'!$F$21</f>
        <v>4134.76048808</v>
      </c>
      <c r="H25" s="36">
        <f>SUMIFS(СВЦЭМ!$D$34:$D$777,СВЦЭМ!$A$34:$A$777,$A25,СВЦЭМ!$B$34:$B$777,H$11)+'СЕТ СН'!$F$11+СВЦЭМ!$D$10+'СЕТ СН'!$F$5-'СЕТ СН'!$F$21</f>
        <v>4098.9572849300002</v>
      </c>
      <c r="I25" s="36">
        <f>SUMIFS(СВЦЭМ!$D$34:$D$777,СВЦЭМ!$A$34:$A$777,$A25,СВЦЭМ!$B$34:$B$777,I$11)+'СЕТ СН'!$F$11+СВЦЭМ!$D$10+'СЕТ СН'!$F$5-'СЕТ СН'!$F$21</f>
        <v>4024.3430672300001</v>
      </c>
      <c r="J25" s="36">
        <f>SUMIFS(СВЦЭМ!$D$34:$D$777,СВЦЭМ!$A$34:$A$777,$A25,СВЦЭМ!$B$34:$B$777,J$11)+'СЕТ СН'!$F$11+СВЦЭМ!$D$10+'СЕТ СН'!$F$5-'СЕТ СН'!$F$21</f>
        <v>4017.9151178800003</v>
      </c>
      <c r="K25" s="36">
        <f>SUMIFS(СВЦЭМ!$D$34:$D$777,СВЦЭМ!$A$34:$A$777,$A25,СВЦЭМ!$B$34:$B$777,K$11)+'СЕТ СН'!$F$11+СВЦЭМ!$D$10+'СЕТ СН'!$F$5-'СЕТ СН'!$F$21</f>
        <v>4012.0038184200002</v>
      </c>
      <c r="L25" s="36">
        <f>SUMIFS(СВЦЭМ!$D$34:$D$777,СВЦЭМ!$A$34:$A$777,$A25,СВЦЭМ!$B$34:$B$777,L$11)+'СЕТ СН'!$F$11+СВЦЭМ!$D$10+'СЕТ СН'!$F$5-'СЕТ СН'!$F$21</f>
        <v>4016.81500779</v>
      </c>
      <c r="M25" s="36">
        <f>SUMIFS(СВЦЭМ!$D$34:$D$777,СВЦЭМ!$A$34:$A$777,$A25,СВЦЭМ!$B$34:$B$777,M$11)+'СЕТ СН'!$F$11+СВЦЭМ!$D$10+'СЕТ СН'!$F$5-'СЕТ СН'!$F$21</f>
        <v>4022.1657672000001</v>
      </c>
      <c r="N25" s="36">
        <f>SUMIFS(СВЦЭМ!$D$34:$D$777,СВЦЭМ!$A$34:$A$777,$A25,СВЦЭМ!$B$34:$B$777,N$11)+'СЕТ СН'!$F$11+СВЦЭМ!$D$10+'СЕТ СН'!$F$5-'СЕТ СН'!$F$21</f>
        <v>3973.2873366200001</v>
      </c>
      <c r="O25" s="36">
        <f>SUMIFS(СВЦЭМ!$D$34:$D$777,СВЦЭМ!$A$34:$A$777,$A25,СВЦЭМ!$B$34:$B$777,O$11)+'СЕТ СН'!$F$11+СВЦЭМ!$D$10+'СЕТ СН'!$F$5-'СЕТ СН'!$F$21</f>
        <v>3945.2453867300001</v>
      </c>
      <c r="P25" s="36">
        <f>SUMIFS(СВЦЭМ!$D$34:$D$777,СВЦЭМ!$A$34:$A$777,$A25,СВЦЭМ!$B$34:$B$777,P$11)+'СЕТ СН'!$F$11+СВЦЭМ!$D$10+'СЕТ СН'!$F$5-'СЕТ СН'!$F$21</f>
        <v>3883.4953265599997</v>
      </c>
      <c r="Q25" s="36">
        <f>SUMIFS(СВЦЭМ!$D$34:$D$777,СВЦЭМ!$A$34:$A$777,$A25,СВЦЭМ!$B$34:$B$777,Q$11)+'СЕТ СН'!$F$11+СВЦЭМ!$D$10+'СЕТ СН'!$F$5-'СЕТ СН'!$F$21</f>
        <v>3859.2510302400005</v>
      </c>
      <c r="R25" s="36">
        <f>SUMIFS(СВЦЭМ!$D$34:$D$777,СВЦЭМ!$A$34:$A$777,$A25,СВЦЭМ!$B$34:$B$777,R$11)+'СЕТ СН'!$F$11+СВЦЭМ!$D$10+'СЕТ СН'!$F$5-'СЕТ СН'!$F$21</f>
        <v>3862.8039769300003</v>
      </c>
      <c r="S25" s="36">
        <f>SUMIFS(СВЦЭМ!$D$34:$D$777,СВЦЭМ!$A$34:$A$777,$A25,СВЦЭМ!$B$34:$B$777,S$11)+'СЕТ СН'!$F$11+СВЦЭМ!$D$10+'СЕТ СН'!$F$5-'СЕТ СН'!$F$21</f>
        <v>3833.6266677100002</v>
      </c>
      <c r="T25" s="36">
        <f>SUMIFS(СВЦЭМ!$D$34:$D$777,СВЦЭМ!$A$34:$A$777,$A25,СВЦЭМ!$B$34:$B$777,T$11)+'СЕТ СН'!$F$11+СВЦЭМ!$D$10+'СЕТ СН'!$F$5-'СЕТ СН'!$F$21</f>
        <v>3786.3998752300004</v>
      </c>
      <c r="U25" s="36">
        <f>SUMIFS(СВЦЭМ!$D$34:$D$777,СВЦЭМ!$A$34:$A$777,$A25,СВЦЭМ!$B$34:$B$777,U$11)+'СЕТ СН'!$F$11+СВЦЭМ!$D$10+'СЕТ СН'!$F$5-'СЕТ СН'!$F$21</f>
        <v>3802.2467042600001</v>
      </c>
      <c r="V25" s="36">
        <f>SUMIFS(СВЦЭМ!$D$34:$D$777,СВЦЭМ!$A$34:$A$777,$A25,СВЦЭМ!$B$34:$B$777,V$11)+'СЕТ СН'!$F$11+СВЦЭМ!$D$10+'СЕТ СН'!$F$5-'СЕТ СН'!$F$21</f>
        <v>3820.7363358700004</v>
      </c>
      <c r="W25" s="36">
        <f>SUMIFS(СВЦЭМ!$D$34:$D$777,СВЦЭМ!$A$34:$A$777,$A25,СВЦЭМ!$B$34:$B$777,W$11)+'СЕТ СН'!$F$11+СВЦЭМ!$D$10+'СЕТ СН'!$F$5-'СЕТ СН'!$F$21</f>
        <v>3796.3893317800002</v>
      </c>
      <c r="X25" s="36">
        <f>SUMIFS(СВЦЭМ!$D$34:$D$777,СВЦЭМ!$A$34:$A$777,$A25,СВЦЭМ!$B$34:$B$777,X$11)+'СЕТ СН'!$F$11+СВЦЭМ!$D$10+'СЕТ СН'!$F$5-'СЕТ СН'!$F$21</f>
        <v>3819.0417332100005</v>
      </c>
      <c r="Y25" s="36">
        <f>SUMIFS(СВЦЭМ!$D$34:$D$777,СВЦЭМ!$A$34:$A$777,$A25,СВЦЭМ!$B$34:$B$777,Y$11)+'СЕТ СН'!$F$11+СВЦЭМ!$D$10+'СЕТ СН'!$F$5-'СЕТ СН'!$F$21</f>
        <v>3914.4634191499999</v>
      </c>
    </row>
    <row r="26" spans="1:25" ht="15.75" x14ac:dyDescent="0.2">
      <c r="A26" s="35">
        <f t="shared" si="0"/>
        <v>43419</v>
      </c>
      <c r="B26" s="36">
        <f>SUMIFS(СВЦЭМ!$D$34:$D$777,СВЦЭМ!$A$34:$A$777,$A26,СВЦЭМ!$B$34:$B$777,B$11)+'СЕТ СН'!$F$11+СВЦЭМ!$D$10+'СЕТ СН'!$F$5-'СЕТ СН'!$F$21</f>
        <v>4017.6747816800007</v>
      </c>
      <c r="C26" s="36">
        <f>SUMIFS(СВЦЭМ!$D$34:$D$777,СВЦЭМ!$A$34:$A$777,$A26,СВЦЭМ!$B$34:$B$777,C$11)+'СЕТ СН'!$F$11+СВЦЭМ!$D$10+'СЕТ СН'!$F$5-'СЕТ СН'!$F$21</f>
        <v>4109.2473725899999</v>
      </c>
      <c r="D26" s="36">
        <f>SUMIFS(СВЦЭМ!$D$34:$D$777,СВЦЭМ!$A$34:$A$777,$A26,СВЦЭМ!$B$34:$B$777,D$11)+'СЕТ СН'!$F$11+СВЦЭМ!$D$10+'СЕТ СН'!$F$5-'СЕТ СН'!$F$21</f>
        <v>4130.6671785799999</v>
      </c>
      <c r="E26" s="36">
        <f>SUMIFS(СВЦЭМ!$D$34:$D$777,СВЦЭМ!$A$34:$A$777,$A26,СВЦЭМ!$B$34:$B$777,E$11)+'СЕТ СН'!$F$11+СВЦЭМ!$D$10+'СЕТ СН'!$F$5-'СЕТ СН'!$F$21</f>
        <v>4126.37992622</v>
      </c>
      <c r="F26" s="36">
        <f>SUMIFS(СВЦЭМ!$D$34:$D$777,СВЦЭМ!$A$34:$A$777,$A26,СВЦЭМ!$B$34:$B$777,F$11)+'СЕТ СН'!$F$11+СВЦЭМ!$D$10+'СЕТ СН'!$F$5-'СЕТ СН'!$F$21</f>
        <v>4126.1365172600008</v>
      </c>
      <c r="G26" s="36">
        <f>SUMIFS(СВЦЭМ!$D$34:$D$777,СВЦЭМ!$A$34:$A$777,$A26,СВЦЭМ!$B$34:$B$777,G$11)+'СЕТ СН'!$F$11+СВЦЭМ!$D$10+'СЕТ СН'!$F$5-'СЕТ СН'!$F$21</f>
        <v>4133.7332012800007</v>
      </c>
      <c r="H26" s="36">
        <f>SUMIFS(СВЦЭМ!$D$34:$D$777,СВЦЭМ!$A$34:$A$777,$A26,СВЦЭМ!$B$34:$B$777,H$11)+'СЕТ СН'!$F$11+СВЦЭМ!$D$10+'СЕТ СН'!$F$5-'СЕТ СН'!$F$21</f>
        <v>4097.3297385400001</v>
      </c>
      <c r="I26" s="36">
        <f>SUMIFS(СВЦЭМ!$D$34:$D$777,СВЦЭМ!$A$34:$A$777,$A26,СВЦЭМ!$B$34:$B$777,I$11)+'СЕТ СН'!$F$11+СВЦЭМ!$D$10+'СЕТ СН'!$F$5-'СЕТ СН'!$F$21</f>
        <v>4020.1172337799999</v>
      </c>
      <c r="J26" s="36">
        <f>SUMIFS(СВЦЭМ!$D$34:$D$777,СВЦЭМ!$A$34:$A$777,$A26,СВЦЭМ!$B$34:$B$777,J$11)+'СЕТ СН'!$F$11+СВЦЭМ!$D$10+'СЕТ СН'!$F$5-'СЕТ СН'!$F$21</f>
        <v>4010.85052077</v>
      </c>
      <c r="K26" s="36">
        <f>SUMIFS(СВЦЭМ!$D$34:$D$777,СВЦЭМ!$A$34:$A$777,$A26,СВЦЭМ!$B$34:$B$777,K$11)+'СЕТ СН'!$F$11+СВЦЭМ!$D$10+'СЕТ СН'!$F$5-'СЕТ СН'!$F$21</f>
        <v>4013.2315474200004</v>
      </c>
      <c r="L26" s="36">
        <f>SUMIFS(СВЦЭМ!$D$34:$D$777,СВЦЭМ!$A$34:$A$777,$A26,СВЦЭМ!$B$34:$B$777,L$11)+'СЕТ СН'!$F$11+СВЦЭМ!$D$10+'СЕТ СН'!$F$5-'СЕТ СН'!$F$21</f>
        <v>4012.8507423199999</v>
      </c>
      <c r="M26" s="36">
        <f>SUMIFS(СВЦЭМ!$D$34:$D$777,СВЦЭМ!$A$34:$A$777,$A26,СВЦЭМ!$B$34:$B$777,M$11)+'СЕТ СН'!$F$11+СВЦЭМ!$D$10+'СЕТ СН'!$F$5-'СЕТ СН'!$F$21</f>
        <v>4017.7077121700004</v>
      </c>
      <c r="N26" s="36">
        <f>SUMIFS(СВЦЭМ!$D$34:$D$777,СВЦЭМ!$A$34:$A$777,$A26,СВЦЭМ!$B$34:$B$777,N$11)+'СЕТ СН'!$F$11+СВЦЭМ!$D$10+'СЕТ СН'!$F$5-'СЕТ СН'!$F$21</f>
        <v>3961.4993230200007</v>
      </c>
      <c r="O26" s="36">
        <f>SUMIFS(СВЦЭМ!$D$34:$D$777,СВЦЭМ!$A$34:$A$777,$A26,СВЦЭМ!$B$34:$B$777,O$11)+'СЕТ СН'!$F$11+СВЦЭМ!$D$10+'СЕТ СН'!$F$5-'СЕТ СН'!$F$21</f>
        <v>3921.01545308</v>
      </c>
      <c r="P26" s="36">
        <f>SUMIFS(СВЦЭМ!$D$34:$D$777,СВЦЭМ!$A$34:$A$777,$A26,СВЦЭМ!$B$34:$B$777,P$11)+'СЕТ СН'!$F$11+СВЦЭМ!$D$10+'СЕТ СН'!$F$5-'СЕТ СН'!$F$21</f>
        <v>3859.5723225700003</v>
      </c>
      <c r="Q26" s="36">
        <f>SUMIFS(СВЦЭМ!$D$34:$D$777,СВЦЭМ!$A$34:$A$777,$A26,СВЦЭМ!$B$34:$B$777,Q$11)+'СЕТ СН'!$F$11+СВЦЭМ!$D$10+'СЕТ СН'!$F$5-'СЕТ СН'!$F$21</f>
        <v>3838.85375243</v>
      </c>
      <c r="R26" s="36">
        <f>SUMIFS(СВЦЭМ!$D$34:$D$777,СВЦЭМ!$A$34:$A$777,$A26,СВЦЭМ!$B$34:$B$777,R$11)+'СЕТ СН'!$F$11+СВЦЭМ!$D$10+'СЕТ СН'!$F$5-'СЕТ СН'!$F$21</f>
        <v>3847.9113211100002</v>
      </c>
      <c r="S26" s="36">
        <f>SUMIFS(СВЦЭМ!$D$34:$D$777,СВЦЭМ!$A$34:$A$777,$A26,СВЦЭМ!$B$34:$B$777,S$11)+'СЕТ СН'!$F$11+СВЦЭМ!$D$10+'СЕТ СН'!$F$5-'СЕТ СН'!$F$21</f>
        <v>3820.8459269900004</v>
      </c>
      <c r="T26" s="36">
        <f>SUMIFS(СВЦЭМ!$D$34:$D$777,СВЦЭМ!$A$34:$A$777,$A26,СВЦЭМ!$B$34:$B$777,T$11)+'СЕТ СН'!$F$11+СВЦЭМ!$D$10+'СЕТ СН'!$F$5-'СЕТ СН'!$F$21</f>
        <v>3774.5949471900003</v>
      </c>
      <c r="U26" s="36">
        <f>SUMIFS(СВЦЭМ!$D$34:$D$777,СВЦЭМ!$A$34:$A$777,$A26,СВЦЭМ!$B$34:$B$777,U$11)+'СЕТ СН'!$F$11+СВЦЭМ!$D$10+'СЕТ СН'!$F$5-'СЕТ СН'!$F$21</f>
        <v>3776.0799225999999</v>
      </c>
      <c r="V26" s="36">
        <f>SUMIFS(СВЦЭМ!$D$34:$D$777,СВЦЭМ!$A$34:$A$777,$A26,СВЦЭМ!$B$34:$B$777,V$11)+'СЕТ СН'!$F$11+СВЦЭМ!$D$10+'СЕТ СН'!$F$5-'СЕТ СН'!$F$21</f>
        <v>3802.3021984400002</v>
      </c>
      <c r="W26" s="36">
        <f>SUMIFS(СВЦЭМ!$D$34:$D$777,СВЦЭМ!$A$34:$A$777,$A26,СВЦЭМ!$B$34:$B$777,W$11)+'СЕТ СН'!$F$11+СВЦЭМ!$D$10+'СЕТ СН'!$F$5-'СЕТ СН'!$F$21</f>
        <v>3820.5035325600002</v>
      </c>
      <c r="X26" s="36">
        <f>SUMIFS(СВЦЭМ!$D$34:$D$777,СВЦЭМ!$A$34:$A$777,$A26,СВЦЭМ!$B$34:$B$777,X$11)+'СЕТ СН'!$F$11+СВЦЭМ!$D$10+'СЕТ СН'!$F$5-'СЕТ СН'!$F$21</f>
        <v>3843.0372717800001</v>
      </c>
      <c r="Y26" s="36">
        <f>SUMIFS(СВЦЭМ!$D$34:$D$777,СВЦЭМ!$A$34:$A$777,$A26,СВЦЭМ!$B$34:$B$777,Y$11)+'СЕТ СН'!$F$11+СВЦЭМ!$D$10+'СЕТ СН'!$F$5-'СЕТ СН'!$F$21</f>
        <v>3946.2122175699997</v>
      </c>
    </row>
    <row r="27" spans="1:25" ht="15.75" x14ac:dyDescent="0.2">
      <c r="A27" s="35">
        <f t="shared" si="0"/>
        <v>43420</v>
      </c>
      <c r="B27" s="36">
        <f>SUMIFS(СВЦЭМ!$D$34:$D$777,СВЦЭМ!$A$34:$A$777,$A27,СВЦЭМ!$B$34:$B$777,B$11)+'СЕТ СН'!$F$11+СВЦЭМ!$D$10+'СЕТ СН'!$F$5-'СЕТ СН'!$F$21</f>
        <v>4034.0776756100004</v>
      </c>
      <c r="C27" s="36">
        <f>SUMIFS(СВЦЭМ!$D$34:$D$777,СВЦЭМ!$A$34:$A$777,$A27,СВЦЭМ!$B$34:$B$777,C$11)+'СЕТ СН'!$F$11+СВЦЭМ!$D$10+'СЕТ СН'!$F$5-'СЕТ СН'!$F$21</f>
        <v>4063.5427129700001</v>
      </c>
      <c r="D27" s="36">
        <f>SUMIFS(СВЦЭМ!$D$34:$D$777,СВЦЭМ!$A$34:$A$777,$A27,СВЦЭМ!$B$34:$B$777,D$11)+'СЕТ СН'!$F$11+СВЦЭМ!$D$10+'СЕТ СН'!$F$5-'СЕТ СН'!$F$21</f>
        <v>4127.4557057299999</v>
      </c>
      <c r="E27" s="36">
        <f>SUMIFS(СВЦЭМ!$D$34:$D$777,СВЦЭМ!$A$34:$A$777,$A27,СВЦЭМ!$B$34:$B$777,E$11)+'СЕТ СН'!$F$11+СВЦЭМ!$D$10+'СЕТ СН'!$F$5-'СЕТ СН'!$F$21</f>
        <v>4123.7832162100003</v>
      </c>
      <c r="F27" s="36">
        <f>SUMIFS(СВЦЭМ!$D$34:$D$777,СВЦЭМ!$A$34:$A$777,$A27,СВЦЭМ!$B$34:$B$777,F$11)+'СЕТ СН'!$F$11+СВЦЭМ!$D$10+'СЕТ СН'!$F$5-'СЕТ СН'!$F$21</f>
        <v>4125.9993748799998</v>
      </c>
      <c r="G27" s="36">
        <f>SUMIFS(СВЦЭМ!$D$34:$D$777,СВЦЭМ!$A$34:$A$777,$A27,СВЦЭМ!$B$34:$B$777,G$11)+'СЕТ СН'!$F$11+СВЦЭМ!$D$10+'СЕТ СН'!$F$5-'СЕТ СН'!$F$21</f>
        <v>4118.1567790100007</v>
      </c>
      <c r="H27" s="36">
        <f>SUMIFS(СВЦЭМ!$D$34:$D$777,СВЦЭМ!$A$34:$A$777,$A27,СВЦЭМ!$B$34:$B$777,H$11)+'СЕТ СН'!$F$11+СВЦЭМ!$D$10+'СЕТ СН'!$F$5-'СЕТ СН'!$F$21</f>
        <v>4052.0300564100007</v>
      </c>
      <c r="I27" s="36">
        <f>SUMIFS(СВЦЭМ!$D$34:$D$777,СВЦЭМ!$A$34:$A$777,$A27,СВЦЭМ!$B$34:$B$777,I$11)+'СЕТ СН'!$F$11+СВЦЭМ!$D$10+'СЕТ СН'!$F$5-'СЕТ СН'!$F$21</f>
        <v>4045.6486610399998</v>
      </c>
      <c r="J27" s="36">
        <f>SUMIFS(СВЦЭМ!$D$34:$D$777,СВЦЭМ!$A$34:$A$777,$A27,СВЦЭМ!$B$34:$B$777,J$11)+'СЕТ СН'!$F$11+СВЦЭМ!$D$10+'СЕТ СН'!$F$5-'СЕТ СН'!$F$21</f>
        <v>4036.6947512500001</v>
      </c>
      <c r="K27" s="36">
        <f>SUMIFS(СВЦЭМ!$D$34:$D$777,СВЦЭМ!$A$34:$A$777,$A27,СВЦЭМ!$B$34:$B$777,K$11)+'СЕТ СН'!$F$11+СВЦЭМ!$D$10+'СЕТ СН'!$F$5-'СЕТ СН'!$F$21</f>
        <v>4041.6516314</v>
      </c>
      <c r="L27" s="36">
        <f>SUMIFS(СВЦЭМ!$D$34:$D$777,СВЦЭМ!$A$34:$A$777,$A27,СВЦЭМ!$B$34:$B$777,L$11)+'СЕТ СН'!$F$11+СВЦЭМ!$D$10+'СЕТ СН'!$F$5-'СЕТ СН'!$F$21</f>
        <v>4041.2986930300003</v>
      </c>
      <c r="M27" s="36">
        <f>SUMIFS(СВЦЭМ!$D$34:$D$777,СВЦЭМ!$A$34:$A$777,$A27,СВЦЭМ!$B$34:$B$777,M$11)+'СЕТ СН'!$F$11+СВЦЭМ!$D$10+'СЕТ СН'!$F$5-'СЕТ СН'!$F$21</f>
        <v>4036.0462875900002</v>
      </c>
      <c r="N27" s="36">
        <f>SUMIFS(СВЦЭМ!$D$34:$D$777,СВЦЭМ!$A$34:$A$777,$A27,СВЦЭМ!$B$34:$B$777,N$11)+'СЕТ СН'!$F$11+СВЦЭМ!$D$10+'СЕТ СН'!$F$5-'СЕТ СН'!$F$21</f>
        <v>4022.85346785</v>
      </c>
      <c r="O27" s="36">
        <f>SUMIFS(СВЦЭМ!$D$34:$D$777,СВЦЭМ!$A$34:$A$777,$A27,СВЦЭМ!$B$34:$B$777,O$11)+'СЕТ СН'!$F$11+СВЦЭМ!$D$10+'СЕТ СН'!$F$5-'СЕТ СН'!$F$21</f>
        <v>3948.6655707400005</v>
      </c>
      <c r="P27" s="36">
        <f>SUMIFS(СВЦЭМ!$D$34:$D$777,СВЦЭМ!$A$34:$A$777,$A27,СВЦЭМ!$B$34:$B$777,P$11)+'СЕТ СН'!$F$11+СВЦЭМ!$D$10+'СЕТ СН'!$F$5-'СЕТ СН'!$F$21</f>
        <v>3891.22193083</v>
      </c>
      <c r="Q27" s="36">
        <f>SUMIFS(СВЦЭМ!$D$34:$D$777,СВЦЭМ!$A$34:$A$777,$A27,СВЦЭМ!$B$34:$B$777,Q$11)+'СЕТ СН'!$F$11+СВЦЭМ!$D$10+'СЕТ СН'!$F$5-'СЕТ СН'!$F$21</f>
        <v>3884.2674518900003</v>
      </c>
      <c r="R27" s="36">
        <f>SUMIFS(СВЦЭМ!$D$34:$D$777,СВЦЭМ!$A$34:$A$777,$A27,СВЦЭМ!$B$34:$B$777,R$11)+'СЕТ СН'!$F$11+СВЦЭМ!$D$10+'СЕТ СН'!$F$5-'СЕТ СН'!$F$21</f>
        <v>3893.0256965600001</v>
      </c>
      <c r="S27" s="36">
        <f>SUMIFS(СВЦЭМ!$D$34:$D$777,СВЦЭМ!$A$34:$A$777,$A27,СВЦЭМ!$B$34:$B$777,S$11)+'СЕТ СН'!$F$11+СВЦЭМ!$D$10+'СЕТ СН'!$F$5-'СЕТ СН'!$F$21</f>
        <v>3850.29208647</v>
      </c>
      <c r="T27" s="36">
        <f>SUMIFS(СВЦЭМ!$D$34:$D$777,СВЦЭМ!$A$34:$A$777,$A27,СВЦЭМ!$B$34:$B$777,T$11)+'СЕТ СН'!$F$11+СВЦЭМ!$D$10+'СЕТ СН'!$F$5-'СЕТ СН'!$F$21</f>
        <v>3842.8556311399998</v>
      </c>
      <c r="U27" s="36">
        <f>SUMIFS(СВЦЭМ!$D$34:$D$777,СВЦЭМ!$A$34:$A$777,$A27,СВЦЭМ!$B$34:$B$777,U$11)+'СЕТ СН'!$F$11+СВЦЭМ!$D$10+'СЕТ СН'!$F$5-'СЕТ СН'!$F$21</f>
        <v>3837.2295838800001</v>
      </c>
      <c r="V27" s="36">
        <f>SUMIFS(СВЦЭМ!$D$34:$D$777,СВЦЭМ!$A$34:$A$777,$A27,СВЦЭМ!$B$34:$B$777,V$11)+'СЕТ СН'!$F$11+СВЦЭМ!$D$10+'СЕТ СН'!$F$5-'СЕТ СН'!$F$21</f>
        <v>3857.8669685800005</v>
      </c>
      <c r="W27" s="36">
        <f>SUMIFS(СВЦЭМ!$D$34:$D$777,СВЦЭМ!$A$34:$A$777,$A27,СВЦЭМ!$B$34:$B$777,W$11)+'СЕТ СН'!$F$11+СВЦЭМ!$D$10+'СЕТ СН'!$F$5-'СЕТ СН'!$F$21</f>
        <v>3863.1641800099997</v>
      </c>
      <c r="X27" s="36">
        <f>SUMIFS(СВЦЭМ!$D$34:$D$777,СВЦЭМ!$A$34:$A$777,$A27,СВЦЭМ!$B$34:$B$777,X$11)+'СЕТ СН'!$F$11+СВЦЭМ!$D$10+'СЕТ СН'!$F$5-'СЕТ СН'!$F$21</f>
        <v>3871.4847820900004</v>
      </c>
      <c r="Y27" s="36">
        <f>SUMIFS(СВЦЭМ!$D$34:$D$777,СВЦЭМ!$A$34:$A$777,$A27,СВЦЭМ!$B$34:$B$777,Y$11)+'СЕТ СН'!$F$11+СВЦЭМ!$D$10+'СЕТ СН'!$F$5-'СЕТ СН'!$F$21</f>
        <v>3967.1414817900004</v>
      </c>
    </row>
    <row r="28" spans="1:25" ht="15.75" x14ac:dyDescent="0.2">
      <c r="A28" s="35">
        <f t="shared" si="0"/>
        <v>43421</v>
      </c>
      <c r="B28" s="36">
        <f>SUMIFS(СВЦЭМ!$D$34:$D$777,СВЦЭМ!$A$34:$A$777,$A28,СВЦЭМ!$B$34:$B$777,B$11)+'СЕТ СН'!$F$11+СВЦЭМ!$D$10+'СЕТ СН'!$F$5-'СЕТ СН'!$F$21</f>
        <v>4010.50435251</v>
      </c>
      <c r="C28" s="36">
        <f>SUMIFS(СВЦЭМ!$D$34:$D$777,СВЦЭМ!$A$34:$A$777,$A28,СВЦЭМ!$B$34:$B$777,C$11)+'СЕТ СН'!$F$11+СВЦЭМ!$D$10+'СЕТ СН'!$F$5-'СЕТ СН'!$F$21</f>
        <v>4083.3052261800003</v>
      </c>
      <c r="D28" s="36">
        <f>SUMIFS(СВЦЭМ!$D$34:$D$777,СВЦЭМ!$A$34:$A$777,$A28,СВЦЭМ!$B$34:$B$777,D$11)+'СЕТ СН'!$F$11+СВЦЭМ!$D$10+'СЕТ СН'!$F$5-'СЕТ СН'!$F$21</f>
        <v>4133.4515301399997</v>
      </c>
      <c r="E28" s="36">
        <f>SUMIFS(СВЦЭМ!$D$34:$D$777,СВЦЭМ!$A$34:$A$777,$A28,СВЦЭМ!$B$34:$B$777,E$11)+'СЕТ СН'!$F$11+СВЦЭМ!$D$10+'СЕТ СН'!$F$5-'СЕТ СН'!$F$21</f>
        <v>4129.4429593900004</v>
      </c>
      <c r="F28" s="36">
        <f>SUMIFS(СВЦЭМ!$D$34:$D$777,СВЦЭМ!$A$34:$A$777,$A28,СВЦЭМ!$B$34:$B$777,F$11)+'СЕТ СН'!$F$11+СВЦЭМ!$D$10+'СЕТ СН'!$F$5-'СЕТ СН'!$F$21</f>
        <v>4127.5972286799997</v>
      </c>
      <c r="G28" s="36">
        <f>SUMIFS(СВЦЭМ!$D$34:$D$777,СВЦЭМ!$A$34:$A$777,$A28,СВЦЭМ!$B$34:$B$777,G$11)+'СЕТ СН'!$F$11+СВЦЭМ!$D$10+'СЕТ СН'!$F$5-'СЕТ СН'!$F$21</f>
        <v>4121.4951719400005</v>
      </c>
      <c r="H28" s="36">
        <f>SUMIFS(СВЦЭМ!$D$34:$D$777,СВЦЭМ!$A$34:$A$777,$A28,СВЦЭМ!$B$34:$B$777,H$11)+'СЕТ СН'!$F$11+СВЦЭМ!$D$10+'СЕТ СН'!$F$5-'СЕТ СН'!$F$21</f>
        <v>4096.6695214300007</v>
      </c>
      <c r="I28" s="36">
        <f>SUMIFS(СВЦЭМ!$D$34:$D$777,СВЦЭМ!$A$34:$A$777,$A28,СВЦЭМ!$B$34:$B$777,I$11)+'СЕТ СН'!$F$11+СВЦЭМ!$D$10+'СЕТ СН'!$F$5-'СЕТ СН'!$F$21</f>
        <v>4061.9920258900001</v>
      </c>
      <c r="J28" s="36">
        <f>SUMIFS(СВЦЭМ!$D$34:$D$777,СВЦЭМ!$A$34:$A$777,$A28,СВЦЭМ!$B$34:$B$777,J$11)+'СЕТ СН'!$F$11+СВЦЭМ!$D$10+'СЕТ СН'!$F$5-'СЕТ СН'!$F$21</f>
        <v>4028.9094225899998</v>
      </c>
      <c r="K28" s="36">
        <f>SUMIFS(СВЦЭМ!$D$34:$D$777,СВЦЭМ!$A$34:$A$777,$A28,СВЦЭМ!$B$34:$B$777,K$11)+'СЕТ СН'!$F$11+СВЦЭМ!$D$10+'СЕТ СН'!$F$5-'СЕТ СН'!$F$21</f>
        <v>4005.1752355300005</v>
      </c>
      <c r="L28" s="36">
        <f>SUMIFS(СВЦЭМ!$D$34:$D$777,СВЦЭМ!$A$34:$A$777,$A28,СВЦЭМ!$B$34:$B$777,L$11)+'СЕТ СН'!$F$11+СВЦЭМ!$D$10+'СЕТ СН'!$F$5-'СЕТ СН'!$F$21</f>
        <v>4007.7471608599999</v>
      </c>
      <c r="M28" s="36">
        <f>SUMIFS(СВЦЭМ!$D$34:$D$777,СВЦЭМ!$A$34:$A$777,$A28,СВЦЭМ!$B$34:$B$777,M$11)+'СЕТ СН'!$F$11+СВЦЭМ!$D$10+'СЕТ СН'!$F$5-'СЕТ СН'!$F$21</f>
        <v>4007.9037307400004</v>
      </c>
      <c r="N28" s="36">
        <f>SUMIFS(СВЦЭМ!$D$34:$D$777,СВЦЭМ!$A$34:$A$777,$A28,СВЦЭМ!$B$34:$B$777,N$11)+'СЕТ СН'!$F$11+СВЦЭМ!$D$10+'СЕТ СН'!$F$5-'СЕТ СН'!$F$21</f>
        <v>3976.1036412399999</v>
      </c>
      <c r="O28" s="36">
        <f>SUMIFS(СВЦЭМ!$D$34:$D$777,СВЦЭМ!$A$34:$A$777,$A28,СВЦЭМ!$B$34:$B$777,O$11)+'СЕТ СН'!$F$11+СВЦЭМ!$D$10+'СЕТ СН'!$F$5-'СЕТ СН'!$F$21</f>
        <v>3928.3743972600005</v>
      </c>
      <c r="P28" s="36">
        <f>SUMIFS(СВЦЭМ!$D$34:$D$777,СВЦЭМ!$A$34:$A$777,$A28,СВЦЭМ!$B$34:$B$777,P$11)+'СЕТ СН'!$F$11+СВЦЭМ!$D$10+'СЕТ СН'!$F$5-'СЕТ СН'!$F$21</f>
        <v>3850.6896888000001</v>
      </c>
      <c r="Q28" s="36">
        <f>SUMIFS(СВЦЭМ!$D$34:$D$777,СВЦЭМ!$A$34:$A$777,$A28,СВЦЭМ!$B$34:$B$777,Q$11)+'СЕТ СН'!$F$11+СВЦЭМ!$D$10+'СЕТ СН'!$F$5-'СЕТ СН'!$F$21</f>
        <v>3836.6931738100002</v>
      </c>
      <c r="R28" s="36">
        <f>SUMIFS(СВЦЭМ!$D$34:$D$777,СВЦЭМ!$A$34:$A$777,$A28,СВЦЭМ!$B$34:$B$777,R$11)+'СЕТ СН'!$F$11+СВЦЭМ!$D$10+'СЕТ СН'!$F$5-'СЕТ СН'!$F$21</f>
        <v>3835.9672771599999</v>
      </c>
      <c r="S28" s="36">
        <f>SUMIFS(СВЦЭМ!$D$34:$D$777,СВЦЭМ!$A$34:$A$777,$A28,СВЦЭМ!$B$34:$B$777,S$11)+'СЕТ СН'!$F$11+СВЦЭМ!$D$10+'СЕТ СН'!$F$5-'СЕТ СН'!$F$21</f>
        <v>3801.20011557</v>
      </c>
      <c r="T28" s="36">
        <f>SUMIFS(СВЦЭМ!$D$34:$D$777,СВЦЭМ!$A$34:$A$777,$A28,СВЦЭМ!$B$34:$B$777,T$11)+'СЕТ СН'!$F$11+СВЦЭМ!$D$10+'СЕТ СН'!$F$5-'СЕТ СН'!$F$21</f>
        <v>3772.43399185</v>
      </c>
      <c r="U28" s="36">
        <f>SUMIFS(СВЦЭМ!$D$34:$D$777,СВЦЭМ!$A$34:$A$777,$A28,СВЦЭМ!$B$34:$B$777,U$11)+'СЕТ СН'!$F$11+СВЦЭМ!$D$10+'СЕТ СН'!$F$5-'СЕТ СН'!$F$21</f>
        <v>3763.5708427700001</v>
      </c>
      <c r="V28" s="36">
        <f>SUMIFS(СВЦЭМ!$D$34:$D$777,СВЦЭМ!$A$34:$A$777,$A28,СВЦЭМ!$B$34:$B$777,V$11)+'СЕТ СН'!$F$11+СВЦЭМ!$D$10+'СЕТ СН'!$F$5-'СЕТ СН'!$F$21</f>
        <v>3788.5665061</v>
      </c>
      <c r="W28" s="36">
        <f>SUMIFS(СВЦЭМ!$D$34:$D$777,СВЦЭМ!$A$34:$A$777,$A28,СВЦЭМ!$B$34:$B$777,W$11)+'СЕТ СН'!$F$11+СВЦЭМ!$D$10+'СЕТ СН'!$F$5-'СЕТ СН'!$F$21</f>
        <v>3801.0384569899998</v>
      </c>
      <c r="X28" s="36">
        <f>SUMIFS(СВЦЭМ!$D$34:$D$777,СВЦЭМ!$A$34:$A$777,$A28,СВЦЭМ!$B$34:$B$777,X$11)+'СЕТ СН'!$F$11+СВЦЭМ!$D$10+'СЕТ СН'!$F$5-'СЕТ СН'!$F$21</f>
        <v>3829.42464148</v>
      </c>
      <c r="Y28" s="36">
        <f>SUMIFS(СВЦЭМ!$D$34:$D$777,СВЦЭМ!$A$34:$A$777,$A28,СВЦЭМ!$B$34:$B$777,Y$11)+'СЕТ СН'!$F$11+СВЦЭМ!$D$10+'СЕТ СН'!$F$5-'СЕТ СН'!$F$21</f>
        <v>3915.9142979300004</v>
      </c>
    </row>
    <row r="29" spans="1:25" ht="15.75" x14ac:dyDescent="0.2">
      <c r="A29" s="35">
        <f t="shared" si="0"/>
        <v>43422</v>
      </c>
      <c r="B29" s="36">
        <f>SUMIFS(СВЦЭМ!$D$34:$D$777,СВЦЭМ!$A$34:$A$777,$A29,СВЦЭМ!$B$34:$B$777,B$11)+'СЕТ СН'!$F$11+СВЦЭМ!$D$10+'СЕТ СН'!$F$5-'СЕТ СН'!$F$21</f>
        <v>4029.1049295800003</v>
      </c>
      <c r="C29" s="36">
        <f>SUMIFS(СВЦЭМ!$D$34:$D$777,СВЦЭМ!$A$34:$A$777,$A29,СВЦЭМ!$B$34:$B$777,C$11)+'СЕТ СН'!$F$11+СВЦЭМ!$D$10+'СЕТ СН'!$F$5-'СЕТ СН'!$F$21</f>
        <v>4099.8350630000004</v>
      </c>
      <c r="D29" s="36">
        <f>SUMIFS(СВЦЭМ!$D$34:$D$777,СВЦЭМ!$A$34:$A$777,$A29,СВЦЭМ!$B$34:$B$777,D$11)+'СЕТ СН'!$F$11+СВЦЭМ!$D$10+'СЕТ СН'!$F$5-'СЕТ СН'!$F$21</f>
        <v>4162.8015175999999</v>
      </c>
      <c r="E29" s="36">
        <f>SUMIFS(СВЦЭМ!$D$34:$D$777,СВЦЭМ!$A$34:$A$777,$A29,СВЦЭМ!$B$34:$B$777,E$11)+'СЕТ СН'!$F$11+СВЦЭМ!$D$10+'СЕТ СН'!$F$5-'СЕТ СН'!$F$21</f>
        <v>4158.3520385399997</v>
      </c>
      <c r="F29" s="36">
        <f>SUMIFS(СВЦЭМ!$D$34:$D$777,СВЦЭМ!$A$34:$A$777,$A29,СВЦЭМ!$B$34:$B$777,F$11)+'СЕТ СН'!$F$11+СВЦЭМ!$D$10+'СЕТ СН'!$F$5-'СЕТ СН'!$F$21</f>
        <v>4155.7252027300001</v>
      </c>
      <c r="G29" s="36">
        <f>SUMIFS(СВЦЭМ!$D$34:$D$777,СВЦЭМ!$A$34:$A$777,$A29,СВЦЭМ!$B$34:$B$777,G$11)+'СЕТ СН'!$F$11+СВЦЭМ!$D$10+'СЕТ СН'!$F$5-'СЕТ СН'!$F$21</f>
        <v>4151.1788272700005</v>
      </c>
      <c r="H29" s="36">
        <f>SUMIFS(СВЦЭМ!$D$34:$D$777,СВЦЭМ!$A$34:$A$777,$A29,СВЦЭМ!$B$34:$B$777,H$11)+'СЕТ СН'!$F$11+СВЦЭМ!$D$10+'СЕТ СН'!$F$5-'СЕТ СН'!$F$21</f>
        <v>4157.1323373499999</v>
      </c>
      <c r="I29" s="36">
        <f>SUMIFS(СВЦЭМ!$D$34:$D$777,СВЦЭМ!$A$34:$A$777,$A29,СВЦЭМ!$B$34:$B$777,I$11)+'СЕТ СН'!$F$11+СВЦЭМ!$D$10+'СЕТ СН'!$F$5-'СЕТ СН'!$F$21</f>
        <v>4141.7823235599999</v>
      </c>
      <c r="J29" s="36">
        <f>SUMIFS(СВЦЭМ!$D$34:$D$777,СВЦЭМ!$A$34:$A$777,$A29,СВЦЭМ!$B$34:$B$777,J$11)+'СЕТ СН'!$F$11+СВЦЭМ!$D$10+'СЕТ СН'!$F$5-'СЕТ СН'!$F$21</f>
        <v>4081.6895073400001</v>
      </c>
      <c r="K29" s="36">
        <f>SUMIFS(СВЦЭМ!$D$34:$D$777,СВЦЭМ!$A$34:$A$777,$A29,СВЦЭМ!$B$34:$B$777,K$11)+'СЕТ СН'!$F$11+СВЦЭМ!$D$10+'СЕТ СН'!$F$5-'СЕТ СН'!$F$21</f>
        <v>4049.6628452200002</v>
      </c>
      <c r="L29" s="36">
        <f>SUMIFS(СВЦЭМ!$D$34:$D$777,СВЦЭМ!$A$34:$A$777,$A29,СВЦЭМ!$B$34:$B$777,L$11)+'СЕТ СН'!$F$11+СВЦЭМ!$D$10+'СЕТ СН'!$F$5-'СЕТ СН'!$F$21</f>
        <v>4031.95187463</v>
      </c>
      <c r="M29" s="36">
        <f>SUMIFS(СВЦЭМ!$D$34:$D$777,СВЦЭМ!$A$34:$A$777,$A29,СВЦЭМ!$B$34:$B$777,M$11)+'СЕТ СН'!$F$11+СВЦЭМ!$D$10+'СЕТ СН'!$F$5-'СЕТ СН'!$F$21</f>
        <v>4022.0176737600004</v>
      </c>
      <c r="N29" s="36">
        <f>SUMIFS(СВЦЭМ!$D$34:$D$777,СВЦЭМ!$A$34:$A$777,$A29,СВЦЭМ!$B$34:$B$777,N$11)+'СЕТ СН'!$F$11+СВЦЭМ!$D$10+'СЕТ СН'!$F$5-'СЕТ СН'!$F$21</f>
        <v>3984.07069108</v>
      </c>
      <c r="O29" s="36">
        <f>SUMIFS(СВЦЭМ!$D$34:$D$777,СВЦЭМ!$A$34:$A$777,$A29,СВЦЭМ!$B$34:$B$777,O$11)+'СЕТ СН'!$F$11+СВЦЭМ!$D$10+'СЕТ СН'!$F$5-'СЕТ СН'!$F$21</f>
        <v>3926.7105009799998</v>
      </c>
      <c r="P29" s="36">
        <f>SUMIFS(СВЦЭМ!$D$34:$D$777,СВЦЭМ!$A$34:$A$777,$A29,СВЦЭМ!$B$34:$B$777,P$11)+'СЕТ СН'!$F$11+СВЦЭМ!$D$10+'СЕТ СН'!$F$5-'СЕТ СН'!$F$21</f>
        <v>3858.0420773400001</v>
      </c>
      <c r="Q29" s="36">
        <f>SUMIFS(СВЦЭМ!$D$34:$D$777,СВЦЭМ!$A$34:$A$777,$A29,СВЦЭМ!$B$34:$B$777,Q$11)+'СЕТ СН'!$F$11+СВЦЭМ!$D$10+'СЕТ СН'!$F$5-'СЕТ СН'!$F$21</f>
        <v>3845.8138497199998</v>
      </c>
      <c r="R29" s="36">
        <f>SUMIFS(СВЦЭМ!$D$34:$D$777,СВЦЭМ!$A$34:$A$777,$A29,СВЦЭМ!$B$34:$B$777,R$11)+'СЕТ СН'!$F$11+СВЦЭМ!$D$10+'СЕТ СН'!$F$5-'СЕТ СН'!$F$21</f>
        <v>3843.5112886799998</v>
      </c>
      <c r="S29" s="36">
        <f>SUMIFS(СВЦЭМ!$D$34:$D$777,СВЦЭМ!$A$34:$A$777,$A29,СВЦЭМ!$B$34:$B$777,S$11)+'СЕТ СН'!$F$11+СВЦЭМ!$D$10+'СЕТ СН'!$F$5-'СЕТ СН'!$F$21</f>
        <v>3802.6015585300001</v>
      </c>
      <c r="T29" s="36">
        <f>SUMIFS(СВЦЭМ!$D$34:$D$777,СВЦЭМ!$A$34:$A$777,$A29,СВЦЭМ!$B$34:$B$777,T$11)+'СЕТ СН'!$F$11+СВЦЭМ!$D$10+'СЕТ СН'!$F$5-'СЕТ СН'!$F$21</f>
        <v>3774.06237487</v>
      </c>
      <c r="U29" s="36">
        <f>SUMIFS(СВЦЭМ!$D$34:$D$777,СВЦЭМ!$A$34:$A$777,$A29,СВЦЭМ!$B$34:$B$777,U$11)+'СЕТ СН'!$F$11+СВЦЭМ!$D$10+'СЕТ СН'!$F$5-'СЕТ СН'!$F$21</f>
        <v>3774.5176367599997</v>
      </c>
      <c r="V29" s="36">
        <f>SUMIFS(СВЦЭМ!$D$34:$D$777,СВЦЭМ!$A$34:$A$777,$A29,СВЦЭМ!$B$34:$B$777,V$11)+'СЕТ СН'!$F$11+СВЦЭМ!$D$10+'СЕТ СН'!$F$5-'СЕТ СН'!$F$21</f>
        <v>3795.9440433299997</v>
      </c>
      <c r="W29" s="36">
        <f>SUMIFS(СВЦЭМ!$D$34:$D$777,СВЦЭМ!$A$34:$A$777,$A29,СВЦЭМ!$B$34:$B$777,W$11)+'СЕТ СН'!$F$11+СВЦЭМ!$D$10+'СЕТ СН'!$F$5-'СЕТ СН'!$F$21</f>
        <v>3815.3331196999998</v>
      </c>
      <c r="X29" s="36">
        <f>SUMIFS(СВЦЭМ!$D$34:$D$777,СВЦЭМ!$A$34:$A$777,$A29,СВЦЭМ!$B$34:$B$777,X$11)+'СЕТ СН'!$F$11+СВЦЭМ!$D$10+'СЕТ СН'!$F$5-'СЕТ СН'!$F$21</f>
        <v>3842.7742012400004</v>
      </c>
      <c r="Y29" s="36">
        <f>SUMIFS(СВЦЭМ!$D$34:$D$777,СВЦЭМ!$A$34:$A$777,$A29,СВЦЭМ!$B$34:$B$777,Y$11)+'СЕТ СН'!$F$11+СВЦЭМ!$D$10+'СЕТ СН'!$F$5-'СЕТ СН'!$F$21</f>
        <v>3955.3464353099998</v>
      </c>
    </row>
    <row r="30" spans="1:25" ht="15.75" x14ac:dyDescent="0.2">
      <c r="A30" s="35">
        <f t="shared" si="0"/>
        <v>43423</v>
      </c>
      <c r="B30" s="36">
        <f>SUMIFS(СВЦЭМ!$D$34:$D$777,СВЦЭМ!$A$34:$A$777,$A30,СВЦЭМ!$B$34:$B$777,B$11)+'СЕТ СН'!$F$11+СВЦЭМ!$D$10+'СЕТ СН'!$F$5-'СЕТ СН'!$F$21</f>
        <v>4010.57189733</v>
      </c>
      <c r="C30" s="36">
        <f>SUMIFS(СВЦЭМ!$D$34:$D$777,СВЦЭМ!$A$34:$A$777,$A30,СВЦЭМ!$B$34:$B$777,C$11)+'СЕТ СН'!$F$11+СВЦЭМ!$D$10+'СЕТ СН'!$F$5-'СЕТ СН'!$F$21</f>
        <v>4051.9754377700001</v>
      </c>
      <c r="D30" s="36">
        <f>SUMIFS(СВЦЭМ!$D$34:$D$777,СВЦЭМ!$A$34:$A$777,$A30,СВЦЭМ!$B$34:$B$777,D$11)+'СЕТ СН'!$F$11+СВЦЭМ!$D$10+'СЕТ СН'!$F$5-'СЕТ СН'!$F$21</f>
        <v>4138.4189188600003</v>
      </c>
      <c r="E30" s="36">
        <f>SUMIFS(СВЦЭМ!$D$34:$D$777,СВЦЭМ!$A$34:$A$777,$A30,СВЦЭМ!$B$34:$B$777,E$11)+'СЕТ СН'!$F$11+СВЦЭМ!$D$10+'СЕТ СН'!$F$5-'СЕТ СН'!$F$21</f>
        <v>4141.8596753900001</v>
      </c>
      <c r="F30" s="36">
        <f>SUMIFS(СВЦЭМ!$D$34:$D$777,СВЦЭМ!$A$34:$A$777,$A30,СВЦЭМ!$B$34:$B$777,F$11)+'СЕТ СН'!$F$11+СВЦЭМ!$D$10+'СЕТ СН'!$F$5-'СЕТ СН'!$F$21</f>
        <v>4142.2085779199997</v>
      </c>
      <c r="G30" s="36">
        <f>SUMIFS(СВЦЭМ!$D$34:$D$777,СВЦЭМ!$A$34:$A$777,$A30,СВЦЭМ!$B$34:$B$777,G$11)+'СЕТ СН'!$F$11+СВЦЭМ!$D$10+'СЕТ СН'!$F$5-'СЕТ СН'!$F$21</f>
        <v>4151.5563099000001</v>
      </c>
      <c r="H30" s="36">
        <f>SUMIFS(СВЦЭМ!$D$34:$D$777,СВЦЭМ!$A$34:$A$777,$A30,СВЦЭМ!$B$34:$B$777,H$11)+'СЕТ СН'!$F$11+СВЦЭМ!$D$10+'СЕТ СН'!$F$5-'СЕТ СН'!$F$21</f>
        <v>4128.6519159900008</v>
      </c>
      <c r="I30" s="36">
        <f>SUMIFS(СВЦЭМ!$D$34:$D$777,СВЦЭМ!$A$34:$A$777,$A30,СВЦЭМ!$B$34:$B$777,I$11)+'СЕТ СН'!$F$11+СВЦЭМ!$D$10+'СЕТ СН'!$F$5-'СЕТ СН'!$F$21</f>
        <v>4092.8903267800006</v>
      </c>
      <c r="J30" s="36">
        <f>SUMIFS(СВЦЭМ!$D$34:$D$777,СВЦЭМ!$A$34:$A$777,$A30,СВЦЭМ!$B$34:$B$777,J$11)+'СЕТ СН'!$F$11+СВЦЭМ!$D$10+'СЕТ СН'!$F$5-'СЕТ СН'!$F$21</f>
        <v>4065.44341394</v>
      </c>
      <c r="K30" s="36">
        <f>SUMIFS(СВЦЭМ!$D$34:$D$777,СВЦЭМ!$A$34:$A$777,$A30,СВЦЭМ!$B$34:$B$777,K$11)+'СЕТ СН'!$F$11+СВЦЭМ!$D$10+'СЕТ СН'!$F$5-'СЕТ СН'!$F$21</f>
        <v>4042.8381210100006</v>
      </c>
      <c r="L30" s="36">
        <f>SUMIFS(СВЦЭМ!$D$34:$D$777,СВЦЭМ!$A$34:$A$777,$A30,СВЦЭМ!$B$34:$B$777,L$11)+'СЕТ СН'!$F$11+СВЦЭМ!$D$10+'СЕТ СН'!$F$5-'СЕТ СН'!$F$21</f>
        <v>4045.4415438000005</v>
      </c>
      <c r="M30" s="36">
        <f>SUMIFS(СВЦЭМ!$D$34:$D$777,СВЦЭМ!$A$34:$A$777,$A30,СВЦЭМ!$B$34:$B$777,M$11)+'СЕТ СН'!$F$11+СВЦЭМ!$D$10+'СЕТ СН'!$F$5-'СЕТ СН'!$F$21</f>
        <v>4045.2790638100005</v>
      </c>
      <c r="N30" s="36">
        <f>SUMIFS(СВЦЭМ!$D$34:$D$777,СВЦЭМ!$A$34:$A$777,$A30,СВЦЭМ!$B$34:$B$777,N$11)+'СЕТ СН'!$F$11+СВЦЭМ!$D$10+'СЕТ СН'!$F$5-'СЕТ СН'!$F$21</f>
        <v>4021.7375649400001</v>
      </c>
      <c r="O30" s="36">
        <f>SUMIFS(СВЦЭМ!$D$34:$D$777,СВЦЭМ!$A$34:$A$777,$A30,СВЦЭМ!$B$34:$B$777,O$11)+'СЕТ СН'!$F$11+СВЦЭМ!$D$10+'СЕТ СН'!$F$5-'СЕТ СН'!$F$21</f>
        <v>3947.8940308000001</v>
      </c>
      <c r="P30" s="36">
        <f>SUMIFS(СВЦЭМ!$D$34:$D$777,СВЦЭМ!$A$34:$A$777,$A30,СВЦЭМ!$B$34:$B$777,P$11)+'СЕТ СН'!$F$11+СВЦЭМ!$D$10+'СЕТ СН'!$F$5-'СЕТ СН'!$F$21</f>
        <v>3879.7999506300002</v>
      </c>
      <c r="Q30" s="36">
        <f>SUMIFS(СВЦЭМ!$D$34:$D$777,СВЦЭМ!$A$34:$A$777,$A30,СВЦЭМ!$B$34:$B$777,Q$11)+'СЕТ СН'!$F$11+СВЦЭМ!$D$10+'СЕТ СН'!$F$5-'СЕТ СН'!$F$21</f>
        <v>3877.5515517499998</v>
      </c>
      <c r="R30" s="36">
        <f>SUMIFS(СВЦЭМ!$D$34:$D$777,СВЦЭМ!$A$34:$A$777,$A30,СВЦЭМ!$B$34:$B$777,R$11)+'СЕТ СН'!$F$11+СВЦЭМ!$D$10+'СЕТ СН'!$F$5-'СЕТ СН'!$F$21</f>
        <v>3893.1201550699998</v>
      </c>
      <c r="S30" s="36">
        <f>SUMIFS(СВЦЭМ!$D$34:$D$777,СВЦЭМ!$A$34:$A$777,$A30,СВЦЭМ!$B$34:$B$777,S$11)+'СЕТ СН'!$F$11+СВЦЭМ!$D$10+'СЕТ СН'!$F$5-'СЕТ СН'!$F$21</f>
        <v>3862.5455550400002</v>
      </c>
      <c r="T30" s="36">
        <f>SUMIFS(СВЦЭМ!$D$34:$D$777,СВЦЭМ!$A$34:$A$777,$A30,СВЦЭМ!$B$34:$B$777,T$11)+'СЕТ СН'!$F$11+СВЦЭМ!$D$10+'СЕТ СН'!$F$5-'СЕТ СН'!$F$21</f>
        <v>3852.81768233</v>
      </c>
      <c r="U30" s="36">
        <f>SUMIFS(СВЦЭМ!$D$34:$D$777,СВЦЭМ!$A$34:$A$777,$A30,СВЦЭМ!$B$34:$B$777,U$11)+'СЕТ СН'!$F$11+СВЦЭМ!$D$10+'СЕТ СН'!$F$5-'СЕТ СН'!$F$21</f>
        <v>3839.17466625</v>
      </c>
      <c r="V30" s="36">
        <f>SUMIFS(СВЦЭМ!$D$34:$D$777,СВЦЭМ!$A$34:$A$777,$A30,СВЦЭМ!$B$34:$B$777,V$11)+'СЕТ СН'!$F$11+СВЦЭМ!$D$10+'СЕТ СН'!$F$5-'СЕТ СН'!$F$21</f>
        <v>3860.2874293200002</v>
      </c>
      <c r="W30" s="36">
        <f>SUMIFS(СВЦЭМ!$D$34:$D$777,СВЦЭМ!$A$34:$A$777,$A30,СВЦЭМ!$B$34:$B$777,W$11)+'СЕТ СН'!$F$11+СВЦЭМ!$D$10+'СЕТ СН'!$F$5-'СЕТ СН'!$F$21</f>
        <v>3878.7814238600004</v>
      </c>
      <c r="X30" s="36">
        <f>SUMIFS(СВЦЭМ!$D$34:$D$777,СВЦЭМ!$A$34:$A$777,$A30,СВЦЭМ!$B$34:$B$777,X$11)+'СЕТ СН'!$F$11+СВЦЭМ!$D$10+'СЕТ СН'!$F$5-'СЕТ СН'!$F$21</f>
        <v>3902.86936694</v>
      </c>
      <c r="Y30" s="36">
        <f>SUMIFS(СВЦЭМ!$D$34:$D$777,СВЦЭМ!$A$34:$A$777,$A30,СВЦЭМ!$B$34:$B$777,Y$11)+'СЕТ СН'!$F$11+СВЦЭМ!$D$10+'СЕТ СН'!$F$5-'СЕТ СН'!$F$21</f>
        <v>3988.1817659899998</v>
      </c>
    </row>
    <row r="31" spans="1:25" ht="15.75" x14ac:dyDescent="0.2">
      <c r="A31" s="35">
        <f t="shared" si="0"/>
        <v>43424</v>
      </c>
      <c r="B31" s="36">
        <f>SUMIFS(СВЦЭМ!$D$34:$D$777,СВЦЭМ!$A$34:$A$777,$A31,СВЦЭМ!$B$34:$B$777,B$11)+'СЕТ СН'!$F$11+СВЦЭМ!$D$10+'СЕТ СН'!$F$5-'СЕТ СН'!$F$21</f>
        <v>3984.6096979700005</v>
      </c>
      <c r="C31" s="36">
        <f>SUMIFS(СВЦЭМ!$D$34:$D$777,СВЦЭМ!$A$34:$A$777,$A31,СВЦЭМ!$B$34:$B$777,C$11)+'СЕТ СН'!$F$11+СВЦЭМ!$D$10+'СЕТ СН'!$F$5-'СЕТ СН'!$F$21</f>
        <v>4070.3202668000004</v>
      </c>
      <c r="D31" s="36">
        <f>SUMIFS(СВЦЭМ!$D$34:$D$777,СВЦЭМ!$A$34:$A$777,$A31,СВЦЭМ!$B$34:$B$777,D$11)+'СЕТ СН'!$F$11+СВЦЭМ!$D$10+'СЕТ СН'!$F$5-'СЕТ СН'!$F$21</f>
        <v>4162.1261533000006</v>
      </c>
      <c r="E31" s="36">
        <f>SUMIFS(СВЦЭМ!$D$34:$D$777,СВЦЭМ!$A$34:$A$777,$A31,СВЦЭМ!$B$34:$B$777,E$11)+'СЕТ СН'!$F$11+СВЦЭМ!$D$10+'СЕТ СН'!$F$5-'СЕТ СН'!$F$21</f>
        <v>4166.7988145400004</v>
      </c>
      <c r="F31" s="36">
        <f>SUMIFS(СВЦЭМ!$D$34:$D$777,СВЦЭМ!$A$34:$A$777,$A31,СВЦЭМ!$B$34:$B$777,F$11)+'СЕТ СН'!$F$11+СВЦЭМ!$D$10+'СЕТ СН'!$F$5-'СЕТ СН'!$F$21</f>
        <v>4166.9985644600001</v>
      </c>
      <c r="G31" s="36">
        <f>SUMIFS(СВЦЭМ!$D$34:$D$777,СВЦЭМ!$A$34:$A$777,$A31,СВЦЭМ!$B$34:$B$777,G$11)+'СЕТ СН'!$F$11+СВЦЭМ!$D$10+'СЕТ СН'!$F$5-'СЕТ СН'!$F$21</f>
        <v>4160.0107251199997</v>
      </c>
      <c r="H31" s="36">
        <f>SUMIFS(СВЦЭМ!$D$34:$D$777,СВЦЭМ!$A$34:$A$777,$A31,СВЦЭМ!$B$34:$B$777,H$11)+'СЕТ СН'!$F$11+СВЦЭМ!$D$10+'СЕТ СН'!$F$5-'СЕТ СН'!$F$21</f>
        <v>4069.2741620500001</v>
      </c>
      <c r="I31" s="36">
        <f>SUMIFS(СВЦЭМ!$D$34:$D$777,СВЦЭМ!$A$34:$A$777,$A31,СВЦЭМ!$B$34:$B$777,I$11)+'СЕТ СН'!$F$11+СВЦЭМ!$D$10+'СЕТ СН'!$F$5-'СЕТ СН'!$F$21</f>
        <v>4020.2114342100003</v>
      </c>
      <c r="J31" s="36">
        <f>SUMIFS(СВЦЭМ!$D$34:$D$777,СВЦЭМ!$A$34:$A$777,$A31,СВЦЭМ!$B$34:$B$777,J$11)+'СЕТ СН'!$F$11+СВЦЭМ!$D$10+'СЕТ СН'!$F$5-'СЕТ СН'!$F$21</f>
        <v>3996.5258994799997</v>
      </c>
      <c r="K31" s="36">
        <f>SUMIFS(СВЦЭМ!$D$34:$D$777,СВЦЭМ!$A$34:$A$777,$A31,СВЦЭМ!$B$34:$B$777,K$11)+'СЕТ СН'!$F$11+СВЦЭМ!$D$10+'СЕТ СН'!$F$5-'СЕТ СН'!$F$21</f>
        <v>3983.75559514</v>
      </c>
      <c r="L31" s="36">
        <f>SUMIFS(СВЦЭМ!$D$34:$D$777,СВЦЭМ!$A$34:$A$777,$A31,СВЦЭМ!$B$34:$B$777,L$11)+'СЕТ СН'!$F$11+СВЦЭМ!$D$10+'СЕТ СН'!$F$5-'СЕТ СН'!$F$21</f>
        <v>3990.0560425700005</v>
      </c>
      <c r="M31" s="36">
        <f>SUMIFS(СВЦЭМ!$D$34:$D$777,СВЦЭМ!$A$34:$A$777,$A31,СВЦЭМ!$B$34:$B$777,M$11)+'СЕТ СН'!$F$11+СВЦЭМ!$D$10+'СЕТ СН'!$F$5-'СЕТ СН'!$F$21</f>
        <v>3990.7055761900001</v>
      </c>
      <c r="N31" s="36">
        <f>SUMIFS(СВЦЭМ!$D$34:$D$777,СВЦЭМ!$A$34:$A$777,$A31,СВЦЭМ!$B$34:$B$777,N$11)+'СЕТ СН'!$F$11+СВЦЭМ!$D$10+'СЕТ СН'!$F$5-'СЕТ СН'!$F$21</f>
        <v>3961.6897706700001</v>
      </c>
      <c r="O31" s="36">
        <f>SUMIFS(СВЦЭМ!$D$34:$D$777,СВЦЭМ!$A$34:$A$777,$A31,СВЦЭМ!$B$34:$B$777,O$11)+'СЕТ СН'!$F$11+СВЦЭМ!$D$10+'СЕТ СН'!$F$5-'СЕТ СН'!$F$21</f>
        <v>3943.52169753</v>
      </c>
      <c r="P31" s="36">
        <f>SUMIFS(СВЦЭМ!$D$34:$D$777,СВЦЭМ!$A$34:$A$777,$A31,СВЦЭМ!$B$34:$B$777,P$11)+'СЕТ СН'!$F$11+СВЦЭМ!$D$10+'СЕТ СН'!$F$5-'СЕТ СН'!$F$21</f>
        <v>3854.2092097900004</v>
      </c>
      <c r="Q31" s="36">
        <f>SUMIFS(СВЦЭМ!$D$34:$D$777,СВЦЭМ!$A$34:$A$777,$A31,СВЦЭМ!$B$34:$B$777,Q$11)+'СЕТ СН'!$F$11+СВЦЭМ!$D$10+'СЕТ СН'!$F$5-'СЕТ СН'!$F$21</f>
        <v>3839.5950425800002</v>
      </c>
      <c r="R31" s="36">
        <f>SUMIFS(СВЦЭМ!$D$34:$D$777,СВЦЭМ!$A$34:$A$777,$A31,СВЦЭМ!$B$34:$B$777,R$11)+'СЕТ СН'!$F$11+СВЦЭМ!$D$10+'СЕТ СН'!$F$5-'СЕТ СН'!$F$21</f>
        <v>3866.2820991199997</v>
      </c>
      <c r="S31" s="36">
        <f>SUMIFS(СВЦЭМ!$D$34:$D$777,СВЦЭМ!$A$34:$A$777,$A31,СВЦЭМ!$B$34:$B$777,S$11)+'СЕТ СН'!$F$11+СВЦЭМ!$D$10+'СЕТ СН'!$F$5-'СЕТ СН'!$F$21</f>
        <v>3838.62158052</v>
      </c>
      <c r="T31" s="36">
        <f>SUMIFS(СВЦЭМ!$D$34:$D$777,СВЦЭМ!$A$34:$A$777,$A31,СВЦЭМ!$B$34:$B$777,T$11)+'СЕТ СН'!$F$11+СВЦЭМ!$D$10+'СЕТ СН'!$F$5-'СЕТ СН'!$F$21</f>
        <v>3804.1926997800001</v>
      </c>
      <c r="U31" s="36">
        <f>SUMIFS(СВЦЭМ!$D$34:$D$777,СВЦЭМ!$A$34:$A$777,$A31,СВЦЭМ!$B$34:$B$777,U$11)+'СЕТ СН'!$F$11+СВЦЭМ!$D$10+'СЕТ СН'!$F$5-'СЕТ СН'!$F$21</f>
        <v>3808.2334956900004</v>
      </c>
      <c r="V31" s="36">
        <f>SUMIFS(СВЦЭМ!$D$34:$D$777,СВЦЭМ!$A$34:$A$777,$A31,СВЦЭМ!$B$34:$B$777,V$11)+'СЕТ СН'!$F$11+СВЦЭМ!$D$10+'СЕТ СН'!$F$5-'СЕТ СН'!$F$21</f>
        <v>3824.5603489200003</v>
      </c>
      <c r="W31" s="36">
        <f>SUMIFS(СВЦЭМ!$D$34:$D$777,СВЦЭМ!$A$34:$A$777,$A31,СВЦЭМ!$B$34:$B$777,W$11)+'СЕТ СН'!$F$11+СВЦЭМ!$D$10+'СЕТ СН'!$F$5-'СЕТ СН'!$F$21</f>
        <v>3827.8595009199998</v>
      </c>
      <c r="X31" s="36">
        <f>SUMIFS(СВЦЭМ!$D$34:$D$777,СВЦЭМ!$A$34:$A$777,$A31,СВЦЭМ!$B$34:$B$777,X$11)+'СЕТ СН'!$F$11+СВЦЭМ!$D$10+'СЕТ СН'!$F$5-'СЕТ СН'!$F$21</f>
        <v>3837.5348125199998</v>
      </c>
      <c r="Y31" s="36">
        <f>SUMIFS(СВЦЭМ!$D$34:$D$777,СВЦЭМ!$A$34:$A$777,$A31,СВЦЭМ!$B$34:$B$777,Y$11)+'СЕТ СН'!$F$11+СВЦЭМ!$D$10+'СЕТ СН'!$F$5-'СЕТ СН'!$F$21</f>
        <v>3922.13633132</v>
      </c>
    </row>
    <row r="32" spans="1:25" ht="15.75" x14ac:dyDescent="0.2">
      <c r="A32" s="35">
        <f t="shared" si="0"/>
        <v>43425</v>
      </c>
      <c r="B32" s="36">
        <f>SUMIFS(СВЦЭМ!$D$34:$D$777,СВЦЭМ!$A$34:$A$777,$A32,СВЦЭМ!$B$34:$B$777,B$11)+'СЕТ СН'!$F$11+СВЦЭМ!$D$10+'СЕТ СН'!$F$5-'СЕТ СН'!$F$21</f>
        <v>3976.4228940399998</v>
      </c>
      <c r="C32" s="36">
        <f>SUMIFS(СВЦЭМ!$D$34:$D$777,СВЦЭМ!$A$34:$A$777,$A32,СВЦЭМ!$B$34:$B$777,C$11)+'СЕТ СН'!$F$11+СВЦЭМ!$D$10+'СЕТ СН'!$F$5-'СЕТ СН'!$F$21</f>
        <v>4057.7670308200004</v>
      </c>
      <c r="D32" s="36">
        <f>SUMIFS(СВЦЭМ!$D$34:$D$777,СВЦЭМ!$A$34:$A$777,$A32,СВЦЭМ!$B$34:$B$777,D$11)+'СЕТ СН'!$F$11+СВЦЭМ!$D$10+'СЕТ СН'!$F$5-'СЕТ СН'!$F$21</f>
        <v>4155.17192884</v>
      </c>
      <c r="E32" s="36">
        <f>SUMIFS(СВЦЭМ!$D$34:$D$777,СВЦЭМ!$A$34:$A$777,$A32,СВЦЭМ!$B$34:$B$777,E$11)+'СЕТ СН'!$F$11+СВЦЭМ!$D$10+'СЕТ СН'!$F$5-'СЕТ СН'!$F$21</f>
        <v>4155.53868186</v>
      </c>
      <c r="F32" s="36">
        <f>SUMIFS(СВЦЭМ!$D$34:$D$777,СВЦЭМ!$A$34:$A$777,$A32,СВЦЭМ!$B$34:$B$777,F$11)+'СЕТ СН'!$F$11+СВЦЭМ!$D$10+'СЕТ СН'!$F$5-'СЕТ СН'!$F$21</f>
        <v>4157.1275501</v>
      </c>
      <c r="G32" s="36">
        <f>SUMIFS(СВЦЭМ!$D$34:$D$777,СВЦЭМ!$A$34:$A$777,$A32,СВЦЭМ!$B$34:$B$777,G$11)+'СЕТ СН'!$F$11+СВЦЭМ!$D$10+'СЕТ СН'!$F$5-'СЕТ СН'!$F$21</f>
        <v>4163.8971733500002</v>
      </c>
      <c r="H32" s="36">
        <f>SUMIFS(СВЦЭМ!$D$34:$D$777,СВЦЭМ!$A$34:$A$777,$A32,СВЦЭМ!$B$34:$B$777,H$11)+'СЕТ СН'!$F$11+СВЦЭМ!$D$10+'СЕТ СН'!$F$5-'СЕТ СН'!$F$21</f>
        <v>4127.3155757600007</v>
      </c>
      <c r="I32" s="36">
        <f>SUMIFS(СВЦЭМ!$D$34:$D$777,СВЦЭМ!$A$34:$A$777,$A32,СВЦЭМ!$B$34:$B$777,I$11)+'СЕТ СН'!$F$11+СВЦЭМ!$D$10+'СЕТ СН'!$F$5-'СЕТ СН'!$F$21</f>
        <v>4068.9499451000001</v>
      </c>
      <c r="J32" s="36">
        <f>SUMIFS(СВЦЭМ!$D$34:$D$777,СВЦЭМ!$A$34:$A$777,$A32,СВЦЭМ!$B$34:$B$777,J$11)+'СЕТ СН'!$F$11+СВЦЭМ!$D$10+'СЕТ СН'!$F$5-'СЕТ СН'!$F$21</f>
        <v>4055.22950184</v>
      </c>
      <c r="K32" s="36">
        <f>SUMIFS(СВЦЭМ!$D$34:$D$777,СВЦЭМ!$A$34:$A$777,$A32,СВЦЭМ!$B$34:$B$777,K$11)+'СЕТ СН'!$F$11+СВЦЭМ!$D$10+'СЕТ СН'!$F$5-'СЕТ СН'!$F$21</f>
        <v>4050.7534095999999</v>
      </c>
      <c r="L32" s="36">
        <f>SUMIFS(СВЦЭМ!$D$34:$D$777,СВЦЭМ!$A$34:$A$777,$A32,СВЦЭМ!$B$34:$B$777,L$11)+'СЕТ СН'!$F$11+СВЦЭМ!$D$10+'СЕТ СН'!$F$5-'СЕТ СН'!$F$21</f>
        <v>4049.61072513</v>
      </c>
      <c r="M32" s="36">
        <f>SUMIFS(СВЦЭМ!$D$34:$D$777,СВЦЭМ!$A$34:$A$777,$A32,СВЦЭМ!$B$34:$B$777,M$11)+'СЕТ СН'!$F$11+СВЦЭМ!$D$10+'СЕТ СН'!$F$5-'СЕТ СН'!$F$21</f>
        <v>4041.00194035</v>
      </c>
      <c r="N32" s="36">
        <f>SUMIFS(СВЦЭМ!$D$34:$D$777,СВЦЭМ!$A$34:$A$777,$A32,СВЦЭМ!$B$34:$B$777,N$11)+'СЕТ СН'!$F$11+СВЦЭМ!$D$10+'СЕТ СН'!$F$5-'СЕТ СН'!$F$21</f>
        <v>3999.6029058499998</v>
      </c>
      <c r="O32" s="36">
        <f>SUMIFS(СВЦЭМ!$D$34:$D$777,СВЦЭМ!$A$34:$A$777,$A32,СВЦЭМ!$B$34:$B$777,O$11)+'СЕТ СН'!$F$11+СВЦЭМ!$D$10+'СЕТ СН'!$F$5-'СЕТ СН'!$F$21</f>
        <v>3931.4521707599997</v>
      </c>
      <c r="P32" s="36">
        <f>SUMIFS(СВЦЭМ!$D$34:$D$777,СВЦЭМ!$A$34:$A$777,$A32,СВЦЭМ!$B$34:$B$777,P$11)+'СЕТ СН'!$F$11+СВЦЭМ!$D$10+'СЕТ СН'!$F$5-'СЕТ СН'!$F$21</f>
        <v>3849.5532344700005</v>
      </c>
      <c r="Q32" s="36">
        <f>SUMIFS(СВЦЭМ!$D$34:$D$777,СВЦЭМ!$A$34:$A$777,$A32,СВЦЭМ!$B$34:$B$777,Q$11)+'СЕТ СН'!$F$11+СВЦЭМ!$D$10+'СЕТ СН'!$F$5-'СЕТ СН'!$F$21</f>
        <v>3829.2788615099998</v>
      </c>
      <c r="R32" s="36">
        <f>SUMIFS(СВЦЭМ!$D$34:$D$777,СВЦЭМ!$A$34:$A$777,$A32,СВЦЭМ!$B$34:$B$777,R$11)+'СЕТ СН'!$F$11+СВЦЭМ!$D$10+'СЕТ СН'!$F$5-'СЕТ СН'!$F$21</f>
        <v>3842.2296485400002</v>
      </c>
      <c r="S32" s="36">
        <f>SUMIFS(СВЦЭМ!$D$34:$D$777,СВЦЭМ!$A$34:$A$777,$A32,СВЦЭМ!$B$34:$B$777,S$11)+'СЕТ СН'!$F$11+СВЦЭМ!$D$10+'СЕТ СН'!$F$5-'СЕТ СН'!$F$21</f>
        <v>3823.6196566500003</v>
      </c>
      <c r="T32" s="36">
        <f>SUMIFS(СВЦЭМ!$D$34:$D$777,СВЦЭМ!$A$34:$A$777,$A32,СВЦЭМ!$B$34:$B$777,T$11)+'СЕТ СН'!$F$11+СВЦЭМ!$D$10+'СЕТ СН'!$F$5-'СЕТ СН'!$F$21</f>
        <v>3784.9625034600003</v>
      </c>
      <c r="U32" s="36">
        <f>SUMIFS(СВЦЭМ!$D$34:$D$777,СВЦЭМ!$A$34:$A$777,$A32,СВЦЭМ!$B$34:$B$777,U$11)+'СЕТ СН'!$F$11+СВЦЭМ!$D$10+'СЕТ СН'!$F$5-'СЕТ СН'!$F$21</f>
        <v>3786.3445917600002</v>
      </c>
      <c r="V32" s="36">
        <f>SUMIFS(СВЦЭМ!$D$34:$D$777,СВЦЭМ!$A$34:$A$777,$A32,СВЦЭМ!$B$34:$B$777,V$11)+'СЕТ СН'!$F$11+СВЦЭМ!$D$10+'СЕТ СН'!$F$5-'СЕТ СН'!$F$21</f>
        <v>3806.5551507800001</v>
      </c>
      <c r="W32" s="36">
        <f>SUMIFS(СВЦЭМ!$D$34:$D$777,СВЦЭМ!$A$34:$A$777,$A32,СВЦЭМ!$B$34:$B$777,W$11)+'СЕТ СН'!$F$11+СВЦЭМ!$D$10+'СЕТ СН'!$F$5-'СЕТ СН'!$F$21</f>
        <v>3816.3608230500004</v>
      </c>
      <c r="X32" s="36">
        <f>SUMIFS(СВЦЭМ!$D$34:$D$777,СВЦЭМ!$A$34:$A$777,$A32,СВЦЭМ!$B$34:$B$777,X$11)+'СЕТ СН'!$F$11+СВЦЭМ!$D$10+'СЕТ СН'!$F$5-'СЕТ СН'!$F$21</f>
        <v>3838.52583968</v>
      </c>
      <c r="Y32" s="36">
        <f>SUMIFS(СВЦЭМ!$D$34:$D$777,СВЦЭМ!$A$34:$A$777,$A32,СВЦЭМ!$B$34:$B$777,Y$11)+'СЕТ СН'!$F$11+СВЦЭМ!$D$10+'СЕТ СН'!$F$5-'СЕТ СН'!$F$21</f>
        <v>3930.3645907199998</v>
      </c>
    </row>
    <row r="33" spans="1:27" ht="15.75" x14ac:dyDescent="0.2">
      <c r="A33" s="35">
        <f t="shared" si="0"/>
        <v>43426</v>
      </c>
      <c r="B33" s="36">
        <f>SUMIFS(СВЦЭМ!$D$34:$D$777,СВЦЭМ!$A$34:$A$777,$A33,СВЦЭМ!$B$34:$B$777,B$11)+'СЕТ СН'!$F$11+СВЦЭМ!$D$10+'СЕТ СН'!$F$5-'СЕТ СН'!$F$21</f>
        <v>4035.6231736500004</v>
      </c>
      <c r="C33" s="36">
        <f>SUMIFS(СВЦЭМ!$D$34:$D$777,СВЦЭМ!$A$34:$A$777,$A33,СВЦЭМ!$B$34:$B$777,C$11)+'СЕТ СН'!$F$11+СВЦЭМ!$D$10+'СЕТ СН'!$F$5-'СЕТ СН'!$F$21</f>
        <v>4130.9246131700002</v>
      </c>
      <c r="D33" s="36">
        <f>SUMIFS(СВЦЭМ!$D$34:$D$777,СВЦЭМ!$A$34:$A$777,$A33,СВЦЭМ!$B$34:$B$777,D$11)+'СЕТ СН'!$F$11+СВЦЭМ!$D$10+'СЕТ СН'!$F$5-'СЕТ СН'!$F$21</f>
        <v>4245.9493640800001</v>
      </c>
      <c r="E33" s="36">
        <f>SUMIFS(СВЦЭМ!$D$34:$D$777,СВЦЭМ!$A$34:$A$777,$A33,СВЦЭМ!$B$34:$B$777,E$11)+'СЕТ СН'!$F$11+СВЦЭМ!$D$10+'СЕТ СН'!$F$5-'СЕТ СН'!$F$21</f>
        <v>4256.9372201800006</v>
      </c>
      <c r="F33" s="36">
        <f>SUMIFS(СВЦЭМ!$D$34:$D$777,СВЦЭМ!$A$34:$A$777,$A33,СВЦЭМ!$B$34:$B$777,F$11)+'СЕТ СН'!$F$11+СВЦЭМ!$D$10+'СЕТ СН'!$F$5-'СЕТ СН'!$F$21</f>
        <v>4253.6586287100008</v>
      </c>
      <c r="G33" s="36">
        <f>SUMIFS(СВЦЭМ!$D$34:$D$777,СВЦЭМ!$A$34:$A$777,$A33,СВЦЭМ!$B$34:$B$777,G$11)+'СЕТ СН'!$F$11+СВЦЭМ!$D$10+'СЕТ СН'!$F$5-'СЕТ СН'!$F$21</f>
        <v>4227.86486633</v>
      </c>
      <c r="H33" s="36">
        <f>SUMIFS(СВЦЭМ!$D$34:$D$777,СВЦЭМ!$A$34:$A$777,$A33,СВЦЭМ!$B$34:$B$777,H$11)+'СЕТ СН'!$F$11+СВЦЭМ!$D$10+'СЕТ СН'!$F$5-'СЕТ СН'!$F$21</f>
        <v>4136.7480548200001</v>
      </c>
      <c r="I33" s="36">
        <f>SUMIFS(СВЦЭМ!$D$34:$D$777,СВЦЭМ!$A$34:$A$777,$A33,СВЦЭМ!$B$34:$B$777,I$11)+'СЕТ СН'!$F$11+СВЦЭМ!$D$10+'СЕТ СН'!$F$5-'СЕТ СН'!$F$21</f>
        <v>4073.9949100700005</v>
      </c>
      <c r="J33" s="36">
        <f>SUMIFS(СВЦЭМ!$D$34:$D$777,СВЦЭМ!$A$34:$A$777,$A33,СВЦЭМ!$B$34:$B$777,J$11)+'СЕТ СН'!$F$11+СВЦЭМ!$D$10+'СЕТ СН'!$F$5-'СЕТ СН'!$F$21</f>
        <v>4057.6864445300007</v>
      </c>
      <c r="K33" s="36">
        <f>SUMIFS(СВЦЭМ!$D$34:$D$777,СВЦЭМ!$A$34:$A$777,$A33,СВЦЭМ!$B$34:$B$777,K$11)+'СЕТ СН'!$F$11+СВЦЭМ!$D$10+'СЕТ СН'!$F$5-'СЕТ СН'!$F$21</f>
        <v>4057.8189914700006</v>
      </c>
      <c r="L33" s="36">
        <f>SUMIFS(СВЦЭМ!$D$34:$D$777,СВЦЭМ!$A$34:$A$777,$A33,СВЦЭМ!$B$34:$B$777,L$11)+'СЕТ СН'!$F$11+СВЦЭМ!$D$10+'СЕТ СН'!$F$5-'СЕТ СН'!$F$21</f>
        <v>4082.6626265599998</v>
      </c>
      <c r="M33" s="36">
        <f>SUMIFS(СВЦЭМ!$D$34:$D$777,СВЦЭМ!$A$34:$A$777,$A33,СВЦЭМ!$B$34:$B$777,M$11)+'СЕТ СН'!$F$11+СВЦЭМ!$D$10+'СЕТ СН'!$F$5-'СЕТ СН'!$F$21</f>
        <v>4065.9840719100002</v>
      </c>
      <c r="N33" s="36">
        <f>SUMIFS(СВЦЭМ!$D$34:$D$777,СВЦЭМ!$A$34:$A$777,$A33,СВЦЭМ!$B$34:$B$777,N$11)+'СЕТ СН'!$F$11+СВЦЭМ!$D$10+'СЕТ СН'!$F$5-'СЕТ СН'!$F$21</f>
        <v>4011.27346081</v>
      </c>
      <c r="O33" s="36">
        <f>SUMIFS(СВЦЭМ!$D$34:$D$777,СВЦЭМ!$A$34:$A$777,$A33,СВЦЭМ!$B$34:$B$777,O$11)+'СЕТ СН'!$F$11+СВЦЭМ!$D$10+'СЕТ СН'!$F$5-'СЕТ СН'!$F$21</f>
        <v>3906.5891516700003</v>
      </c>
      <c r="P33" s="36">
        <f>SUMIFS(СВЦЭМ!$D$34:$D$777,СВЦЭМ!$A$34:$A$777,$A33,СВЦЭМ!$B$34:$B$777,P$11)+'СЕТ СН'!$F$11+СВЦЭМ!$D$10+'СЕТ СН'!$F$5-'СЕТ СН'!$F$21</f>
        <v>3826.5211521900001</v>
      </c>
      <c r="Q33" s="36">
        <f>SUMIFS(СВЦЭМ!$D$34:$D$777,СВЦЭМ!$A$34:$A$777,$A33,СВЦЭМ!$B$34:$B$777,Q$11)+'СЕТ СН'!$F$11+СВЦЭМ!$D$10+'СЕТ СН'!$F$5-'СЕТ СН'!$F$21</f>
        <v>3813.4926819900002</v>
      </c>
      <c r="R33" s="36">
        <f>SUMIFS(СВЦЭМ!$D$34:$D$777,СВЦЭМ!$A$34:$A$777,$A33,СВЦЭМ!$B$34:$B$777,R$11)+'СЕТ СН'!$F$11+СВЦЭМ!$D$10+'СЕТ СН'!$F$5-'СЕТ СН'!$F$21</f>
        <v>3834.9767362900002</v>
      </c>
      <c r="S33" s="36">
        <f>SUMIFS(СВЦЭМ!$D$34:$D$777,СВЦЭМ!$A$34:$A$777,$A33,СВЦЭМ!$B$34:$B$777,S$11)+'СЕТ СН'!$F$11+СВЦЭМ!$D$10+'СЕТ СН'!$F$5-'СЕТ СН'!$F$21</f>
        <v>3811.1795723000005</v>
      </c>
      <c r="T33" s="36">
        <f>SUMIFS(СВЦЭМ!$D$34:$D$777,СВЦЭМ!$A$34:$A$777,$A33,СВЦЭМ!$B$34:$B$777,T$11)+'СЕТ СН'!$F$11+СВЦЭМ!$D$10+'СЕТ СН'!$F$5-'СЕТ СН'!$F$21</f>
        <v>3774.1585813399997</v>
      </c>
      <c r="U33" s="36">
        <f>SUMIFS(СВЦЭМ!$D$34:$D$777,СВЦЭМ!$A$34:$A$777,$A33,СВЦЭМ!$B$34:$B$777,U$11)+'СЕТ СН'!$F$11+СВЦЭМ!$D$10+'СЕТ СН'!$F$5-'СЕТ СН'!$F$21</f>
        <v>3768.8610698600005</v>
      </c>
      <c r="V33" s="36">
        <f>SUMIFS(СВЦЭМ!$D$34:$D$777,СВЦЭМ!$A$34:$A$777,$A33,СВЦЭМ!$B$34:$B$777,V$11)+'СЕТ СН'!$F$11+СВЦЭМ!$D$10+'СЕТ СН'!$F$5-'СЕТ СН'!$F$21</f>
        <v>3783.5247364899997</v>
      </c>
      <c r="W33" s="36">
        <f>SUMIFS(СВЦЭМ!$D$34:$D$777,СВЦЭМ!$A$34:$A$777,$A33,СВЦЭМ!$B$34:$B$777,W$11)+'СЕТ СН'!$F$11+СВЦЭМ!$D$10+'СЕТ СН'!$F$5-'СЕТ СН'!$F$21</f>
        <v>3792.2401322699998</v>
      </c>
      <c r="X33" s="36">
        <f>SUMIFS(СВЦЭМ!$D$34:$D$777,СВЦЭМ!$A$34:$A$777,$A33,СВЦЭМ!$B$34:$B$777,X$11)+'СЕТ СН'!$F$11+СВЦЭМ!$D$10+'СЕТ СН'!$F$5-'СЕТ СН'!$F$21</f>
        <v>3808.1687418900001</v>
      </c>
      <c r="Y33" s="36">
        <f>SUMIFS(СВЦЭМ!$D$34:$D$777,СВЦЭМ!$A$34:$A$777,$A33,СВЦЭМ!$B$34:$B$777,Y$11)+'СЕТ СН'!$F$11+СВЦЭМ!$D$10+'СЕТ СН'!$F$5-'СЕТ СН'!$F$21</f>
        <v>3894.9218680800004</v>
      </c>
    </row>
    <row r="34" spans="1:27" ht="15.75" x14ac:dyDescent="0.2">
      <c r="A34" s="35">
        <f t="shared" si="0"/>
        <v>43427</v>
      </c>
      <c r="B34" s="36">
        <f>SUMIFS(СВЦЭМ!$D$34:$D$777,СВЦЭМ!$A$34:$A$777,$A34,СВЦЭМ!$B$34:$B$777,B$11)+'СЕТ СН'!$F$11+СВЦЭМ!$D$10+'СЕТ СН'!$F$5-'СЕТ СН'!$F$21</f>
        <v>4048.3284173299999</v>
      </c>
      <c r="C34" s="36">
        <f>SUMIFS(СВЦЭМ!$D$34:$D$777,СВЦЭМ!$A$34:$A$777,$A34,СВЦЭМ!$B$34:$B$777,C$11)+'СЕТ СН'!$F$11+СВЦЭМ!$D$10+'СЕТ СН'!$F$5-'СЕТ СН'!$F$21</f>
        <v>4103.4864840700002</v>
      </c>
      <c r="D34" s="36">
        <f>SUMIFS(СВЦЭМ!$D$34:$D$777,СВЦЭМ!$A$34:$A$777,$A34,СВЦЭМ!$B$34:$B$777,D$11)+'СЕТ СН'!$F$11+СВЦЭМ!$D$10+'СЕТ СН'!$F$5-'СЕТ СН'!$F$21</f>
        <v>4144.9552386400001</v>
      </c>
      <c r="E34" s="36">
        <f>SUMIFS(СВЦЭМ!$D$34:$D$777,СВЦЭМ!$A$34:$A$777,$A34,СВЦЭМ!$B$34:$B$777,E$11)+'СЕТ СН'!$F$11+СВЦЭМ!$D$10+'СЕТ СН'!$F$5-'СЕТ СН'!$F$21</f>
        <v>4150.0597797199998</v>
      </c>
      <c r="F34" s="36">
        <f>SUMIFS(СВЦЭМ!$D$34:$D$777,СВЦЭМ!$A$34:$A$777,$A34,СВЦЭМ!$B$34:$B$777,F$11)+'СЕТ СН'!$F$11+СВЦЭМ!$D$10+'СЕТ СН'!$F$5-'СЕТ СН'!$F$21</f>
        <v>4147.4819515600002</v>
      </c>
      <c r="G34" s="36">
        <f>SUMIFS(СВЦЭМ!$D$34:$D$777,СВЦЭМ!$A$34:$A$777,$A34,СВЦЭМ!$B$34:$B$777,G$11)+'СЕТ СН'!$F$11+СВЦЭМ!$D$10+'СЕТ СН'!$F$5-'СЕТ СН'!$F$21</f>
        <v>4118.3304937100002</v>
      </c>
      <c r="H34" s="36">
        <f>SUMIFS(СВЦЭМ!$D$34:$D$777,СВЦЭМ!$A$34:$A$777,$A34,СВЦЭМ!$B$34:$B$777,H$11)+'СЕТ СН'!$F$11+СВЦЭМ!$D$10+'СЕТ СН'!$F$5-'СЕТ СН'!$F$21</f>
        <v>4048.6887814600004</v>
      </c>
      <c r="I34" s="36">
        <f>SUMIFS(СВЦЭМ!$D$34:$D$777,СВЦЭМ!$A$34:$A$777,$A34,СВЦЭМ!$B$34:$B$777,I$11)+'СЕТ СН'!$F$11+СВЦЭМ!$D$10+'СЕТ СН'!$F$5-'СЕТ СН'!$F$21</f>
        <v>3990.1095226300004</v>
      </c>
      <c r="J34" s="36">
        <f>SUMIFS(СВЦЭМ!$D$34:$D$777,СВЦЭМ!$A$34:$A$777,$A34,СВЦЭМ!$B$34:$B$777,J$11)+'СЕТ СН'!$F$11+СВЦЭМ!$D$10+'СЕТ СН'!$F$5-'СЕТ СН'!$F$21</f>
        <v>3969.2958643900001</v>
      </c>
      <c r="K34" s="36">
        <f>SUMIFS(СВЦЭМ!$D$34:$D$777,СВЦЭМ!$A$34:$A$777,$A34,СВЦЭМ!$B$34:$B$777,K$11)+'СЕТ СН'!$F$11+СВЦЭМ!$D$10+'СЕТ СН'!$F$5-'СЕТ СН'!$F$21</f>
        <v>3955.1987111099997</v>
      </c>
      <c r="L34" s="36">
        <f>SUMIFS(СВЦЭМ!$D$34:$D$777,СВЦЭМ!$A$34:$A$777,$A34,СВЦЭМ!$B$34:$B$777,L$11)+'СЕТ СН'!$F$11+СВЦЭМ!$D$10+'СЕТ СН'!$F$5-'СЕТ СН'!$F$21</f>
        <v>3946.4513817800007</v>
      </c>
      <c r="M34" s="36">
        <f>SUMIFS(СВЦЭМ!$D$34:$D$777,СВЦЭМ!$A$34:$A$777,$A34,СВЦЭМ!$B$34:$B$777,M$11)+'СЕТ СН'!$F$11+СВЦЭМ!$D$10+'СЕТ СН'!$F$5-'СЕТ СН'!$F$21</f>
        <v>3950.1741521800004</v>
      </c>
      <c r="N34" s="36">
        <f>SUMIFS(СВЦЭМ!$D$34:$D$777,СВЦЭМ!$A$34:$A$777,$A34,СВЦЭМ!$B$34:$B$777,N$11)+'СЕТ СН'!$F$11+СВЦЭМ!$D$10+'СЕТ СН'!$F$5-'СЕТ СН'!$F$21</f>
        <v>3963.2836332500001</v>
      </c>
      <c r="O34" s="36">
        <f>SUMIFS(СВЦЭМ!$D$34:$D$777,СВЦЭМ!$A$34:$A$777,$A34,СВЦЭМ!$B$34:$B$777,O$11)+'СЕТ СН'!$F$11+СВЦЭМ!$D$10+'СЕТ СН'!$F$5-'СЕТ СН'!$F$21</f>
        <v>3975.0050291699999</v>
      </c>
      <c r="P34" s="36">
        <f>SUMIFS(СВЦЭМ!$D$34:$D$777,СВЦЭМ!$A$34:$A$777,$A34,СВЦЭМ!$B$34:$B$777,P$11)+'СЕТ СН'!$F$11+СВЦЭМ!$D$10+'СЕТ СН'!$F$5-'СЕТ СН'!$F$21</f>
        <v>3987.8631977200002</v>
      </c>
      <c r="Q34" s="36">
        <f>SUMIFS(СВЦЭМ!$D$34:$D$777,СВЦЭМ!$A$34:$A$777,$A34,СВЦЭМ!$B$34:$B$777,Q$11)+'СЕТ СН'!$F$11+СВЦЭМ!$D$10+'СЕТ СН'!$F$5-'СЕТ СН'!$F$21</f>
        <v>3987.5374054600006</v>
      </c>
      <c r="R34" s="36">
        <f>SUMIFS(СВЦЭМ!$D$34:$D$777,СВЦЭМ!$A$34:$A$777,$A34,СВЦЭМ!$B$34:$B$777,R$11)+'СЕТ СН'!$F$11+СВЦЭМ!$D$10+'СЕТ СН'!$F$5-'СЕТ СН'!$F$21</f>
        <v>4007.79793548</v>
      </c>
      <c r="S34" s="36">
        <f>SUMIFS(СВЦЭМ!$D$34:$D$777,СВЦЭМ!$A$34:$A$777,$A34,СВЦЭМ!$B$34:$B$777,S$11)+'СЕТ СН'!$F$11+СВЦЭМ!$D$10+'СЕТ СН'!$F$5-'СЕТ СН'!$F$21</f>
        <v>3965.1723306499998</v>
      </c>
      <c r="T34" s="36">
        <f>SUMIFS(СВЦЭМ!$D$34:$D$777,СВЦЭМ!$A$34:$A$777,$A34,СВЦЭМ!$B$34:$B$777,T$11)+'СЕТ СН'!$F$11+СВЦЭМ!$D$10+'СЕТ СН'!$F$5-'СЕТ СН'!$F$21</f>
        <v>3924.6515003699997</v>
      </c>
      <c r="U34" s="36">
        <f>SUMIFS(СВЦЭМ!$D$34:$D$777,СВЦЭМ!$A$34:$A$777,$A34,СВЦЭМ!$B$34:$B$777,U$11)+'СЕТ СН'!$F$11+СВЦЭМ!$D$10+'СЕТ СН'!$F$5-'СЕТ СН'!$F$21</f>
        <v>3922.1216577699997</v>
      </c>
      <c r="V34" s="36">
        <f>SUMIFS(СВЦЭМ!$D$34:$D$777,СВЦЭМ!$A$34:$A$777,$A34,СВЦЭМ!$B$34:$B$777,V$11)+'СЕТ СН'!$F$11+СВЦЭМ!$D$10+'СЕТ СН'!$F$5-'СЕТ СН'!$F$21</f>
        <v>3943.3949899300005</v>
      </c>
      <c r="W34" s="36">
        <f>SUMIFS(СВЦЭМ!$D$34:$D$777,СВЦЭМ!$A$34:$A$777,$A34,СВЦЭМ!$B$34:$B$777,W$11)+'СЕТ СН'!$F$11+СВЦЭМ!$D$10+'СЕТ СН'!$F$5-'СЕТ СН'!$F$21</f>
        <v>3949.8177772200006</v>
      </c>
      <c r="X34" s="36">
        <f>SUMIFS(СВЦЭМ!$D$34:$D$777,СВЦЭМ!$A$34:$A$777,$A34,СВЦЭМ!$B$34:$B$777,X$11)+'СЕТ СН'!$F$11+СВЦЭМ!$D$10+'СЕТ СН'!$F$5-'СЕТ СН'!$F$21</f>
        <v>3972.4802650299998</v>
      </c>
      <c r="Y34" s="36">
        <f>SUMIFS(СВЦЭМ!$D$34:$D$777,СВЦЭМ!$A$34:$A$777,$A34,СВЦЭМ!$B$34:$B$777,Y$11)+'СЕТ СН'!$F$11+СВЦЭМ!$D$10+'СЕТ СН'!$F$5-'СЕТ СН'!$F$21</f>
        <v>3995.8344275400004</v>
      </c>
    </row>
    <row r="35" spans="1:27" ht="15.75" x14ac:dyDescent="0.2">
      <c r="A35" s="35">
        <f t="shared" si="0"/>
        <v>43428</v>
      </c>
      <c r="B35" s="36">
        <f>SUMIFS(СВЦЭМ!$D$34:$D$777,СВЦЭМ!$A$34:$A$777,$A35,СВЦЭМ!$B$34:$B$777,B$11)+'СЕТ СН'!$F$11+СВЦЭМ!$D$10+'СЕТ СН'!$F$5-'СЕТ СН'!$F$21</f>
        <v>4022.3696125500001</v>
      </c>
      <c r="C35" s="36">
        <f>SUMIFS(СВЦЭМ!$D$34:$D$777,СВЦЭМ!$A$34:$A$777,$A35,СВЦЭМ!$B$34:$B$777,C$11)+'СЕТ СН'!$F$11+СВЦЭМ!$D$10+'СЕТ СН'!$F$5-'СЕТ СН'!$F$21</f>
        <v>4018.9138443700003</v>
      </c>
      <c r="D35" s="36">
        <f>SUMIFS(СВЦЭМ!$D$34:$D$777,СВЦЭМ!$A$34:$A$777,$A35,СВЦЭМ!$B$34:$B$777,D$11)+'СЕТ СН'!$F$11+СВЦЭМ!$D$10+'СЕТ СН'!$F$5-'СЕТ СН'!$F$21</f>
        <v>4015.5753492900003</v>
      </c>
      <c r="E35" s="36">
        <f>SUMIFS(СВЦЭМ!$D$34:$D$777,СВЦЭМ!$A$34:$A$777,$A35,СВЦЭМ!$B$34:$B$777,E$11)+'СЕТ СН'!$F$11+СВЦЭМ!$D$10+'СЕТ СН'!$F$5-'СЕТ СН'!$F$21</f>
        <v>4016.44166133</v>
      </c>
      <c r="F35" s="36">
        <f>SUMIFS(СВЦЭМ!$D$34:$D$777,СВЦЭМ!$A$34:$A$777,$A35,СВЦЭМ!$B$34:$B$777,F$11)+'СЕТ СН'!$F$11+СВЦЭМ!$D$10+'СЕТ СН'!$F$5-'СЕТ СН'!$F$21</f>
        <v>4025.0788208000004</v>
      </c>
      <c r="G35" s="36">
        <f>SUMIFS(СВЦЭМ!$D$34:$D$777,СВЦЭМ!$A$34:$A$777,$A35,СВЦЭМ!$B$34:$B$777,G$11)+'СЕТ СН'!$F$11+СВЦЭМ!$D$10+'СЕТ СН'!$F$5-'СЕТ СН'!$F$21</f>
        <v>4012.2973836000001</v>
      </c>
      <c r="H35" s="36">
        <f>SUMIFS(СВЦЭМ!$D$34:$D$777,СВЦЭМ!$A$34:$A$777,$A35,СВЦЭМ!$B$34:$B$777,H$11)+'СЕТ СН'!$F$11+СВЦЭМ!$D$10+'СЕТ СН'!$F$5-'СЕТ СН'!$F$21</f>
        <v>4034.4806214</v>
      </c>
      <c r="I35" s="36">
        <f>SUMIFS(СВЦЭМ!$D$34:$D$777,СВЦЭМ!$A$34:$A$777,$A35,СВЦЭМ!$B$34:$B$777,I$11)+'СЕТ СН'!$F$11+СВЦЭМ!$D$10+'СЕТ СН'!$F$5-'СЕТ СН'!$F$21</f>
        <v>4001.3854328699999</v>
      </c>
      <c r="J35" s="36">
        <f>SUMIFS(СВЦЭМ!$D$34:$D$777,СВЦЭМ!$A$34:$A$777,$A35,СВЦЭМ!$B$34:$B$777,J$11)+'СЕТ СН'!$F$11+СВЦЭМ!$D$10+'СЕТ СН'!$F$5-'СЕТ СН'!$F$21</f>
        <v>3955.2778609500001</v>
      </c>
      <c r="K35" s="36">
        <f>SUMIFS(СВЦЭМ!$D$34:$D$777,СВЦЭМ!$A$34:$A$777,$A35,СВЦЭМ!$B$34:$B$777,K$11)+'СЕТ СН'!$F$11+СВЦЭМ!$D$10+'СЕТ СН'!$F$5-'СЕТ СН'!$F$21</f>
        <v>3937.1123423700001</v>
      </c>
      <c r="L35" s="36">
        <f>SUMIFS(СВЦЭМ!$D$34:$D$777,СВЦЭМ!$A$34:$A$777,$A35,СВЦЭМ!$B$34:$B$777,L$11)+'СЕТ СН'!$F$11+СВЦЭМ!$D$10+'СЕТ СН'!$F$5-'СЕТ СН'!$F$21</f>
        <v>3925.0170424799999</v>
      </c>
      <c r="M35" s="36">
        <f>SUMIFS(СВЦЭМ!$D$34:$D$777,СВЦЭМ!$A$34:$A$777,$A35,СВЦЭМ!$B$34:$B$777,M$11)+'СЕТ СН'!$F$11+СВЦЭМ!$D$10+'СЕТ СН'!$F$5-'СЕТ СН'!$F$21</f>
        <v>3939.93060006</v>
      </c>
      <c r="N35" s="36">
        <f>SUMIFS(СВЦЭМ!$D$34:$D$777,СВЦЭМ!$A$34:$A$777,$A35,СВЦЭМ!$B$34:$B$777,N$11)+'СЕТ СН'!$F$11+СВЦЭМ!$D$10+'СЕТ СН'!$F$5-'СЕТ СН'!$F$21</f>
        <v>3960.5139861899997</v>
      </c>
      <c r="O35" s="36">
        <f>SUMIFS(СВЦЭМ!$D$34:$D$777,СВЦЭМ!$A$34:$A$777,$A35,СВЦЭМ!$B$34:$B$777,O$11)+'СЕТ СН'!$F$11+СВЦЭМ!$D$10+'СЕТ СН'!$F$5-'СЕТ СН'!$F$21</f>
        <v>3986.9641100700001</v>
      </c>
      <c r="P35" s="36">
        <f>SUMIFS(СВЦЭМ!$D$34:$D$777,СВЦЭМ!$A$34:$A$777,$A35,СВЦЭМ!$B$34:$B$777,P$11)+'СЕТ СН'!$F$11+СВЦЭМ!$D$10+'СЕТ СН'!$F$5-'СЕТ СН'!$F$21</f>
        <v>4003.5790849900004</v>
      </c>
      <c r="Q35" s="36">
        <f>SUMIFS(СВЦЭМ!$D$34:$D$777,СВЦЭМ!$A$34:$A$777,$A35,СВЦЭМ!$B$34:$B$777,Q$11)+'СЕТ СН'!$F$11+СВЦЭМ!$D$10+'СЕТ СН'!$F$5-'СЕТ СН'!$F$21</f>
        <v>4008.7494480200003</v>
      </c>
      <c r="R35" s="36">
        <f>SUMIFS(СВЦЭМ!$D$34:$D$777,СВЦЭМ!$A$34:$A$777,$A35,СВЦЭМ!$B$34:$B$777,R$11)+'СЕТ СН'!$F$11+СВЦЭМ!$D$10+'СЕТ СН'!$F$5-'СЕТ СН'!$F$21</f>
        <v>3997.8079023800001</v>
      </c>
      <c r="S35" s="36">
        <f>SUMIFS(СВЦЭМ!$D$34:$D$777,СВЦЭМ!$A$34:$A$777,$A35,СВЦЭМ!$B$34:$B$777,S$11)+'СЕТ СН'!$F$11+СВЦЭМ!$D$10+'СЕТ СН'!$F$5-'СЕТ СН'!$F$21</f>
        <v>3954.3764975500007</v>
      </c>
      <c r="T35" s="36">
        <f>SUMIFS(СВЦЭМ!$D$34:$D$777,СВЦЭМ!$A$34:$A$777,$A35,СВЦЭМ!$B$34:$B$777,T$11)+'СЕТ СН'!$F$11+СВЦЭМ!$D$10+'СЕТ СН'!$F$5-'СЕТ СН'!$F$21</f>
        <v>3918.0999040300003</v>
      </c>
      <c r="U35" s="36">
        <f>SUMIFS(СВЦЭМ!$D$34:$D$777,СВЦЭМ!$A$34:$A$777,$A35,СВЦЭМ!$B$34:$B$777,U$11)+'СЕТ СН'!$F$11+СВЦЭМ!$D$10+'СЕТ СН'!$F$5-'СЕТ СН'!$F$21</f>
        <v>3918.5382961100004</v>
      </c>
      <c r="V35" s="36">
        <f>SUMIFS(СВЦЭМ!$D$34:$D$777,СВЦЭМ!$A$34:$A$777,$A35,СВЦЭМ!$B$34:$B$777,V$11)+'СЕТ СН'!$F$11+СВЦЭМ!$D$10+'СЕТ СН'!$F$5-'СЕТ СН'!$F$21</f>
        <v>3935.6490263599999</v>
      </c>
      <c r="W35" s="36">
        <f>SUMIFS(СВЦЭМ!$D$34:$D$777,СВЦЭМ!$A$34:$A$777,$A35,СВЦЭМ!$B$34:$B$777,W$11)+'СЕТ СН'!$F$11+СВЦЭМ!$D$10+'СЕТ СН'!$F$5-'СЕТ СН'!$F$21</f>
        <v>3966.3371307000007</v>
      </c>
      <c r="X35" s="36">
        <f>SUMIFS(СВЦЭМ!$D$34:$D$777,СВЦЭМ!$A$34:$A$777,$A35,СВЦЭМ!$B$34:$B$777,X$11)+'СЕТ СН'!$F$11+СВЦЭМ!$D$10+'СЕТ СН'!$F$5-'СЕТ СН'!$F$21</f>
        <v>3995.0681049599998</v>
      </c>
      <c r="Y35" s="36">
        <f>SUMIFS(СВЦЭМ!$D$34:$D$777,СВЦЭМ!$A$34:$A$777,$A35,СВЦЭМ!$B$34:$B$777,Y$11)+'СЕТ СН'!$F$11+СВЦЭМ!$D$10+'СЕТ СН'!$F$5-'СЕТ СН'!$F$21</f>
        <v>4019.6153718900005</v>
      </c>
    </row>
    <row r="36" spans="1:27" ht="15.75" x14ac:dyDescent="0.2">
      <c r="A36" s="35">
        <f t="shared" si="0"/>
        <v>43429</v>
      </c>
      <c r="B36" s="36">
        <f>SUMIFS(СВЦЭМ!$D$34:$D$777,СВЦЭМ!$A$34:$A$777,$A36,СВЦЭМ!$B$34:$B$777,B$11)+'СЕТ СН'!$F$11+СВЦЭМ!$D$10+'СЕТ СН'!$F$5-'СЕТ СН'!$F$21</f>
        <v>4037.0304288500001</v>
      </c>
      <c r="C36" s="36">
        <f>SUMIFS(СВЦЭМ!$D$34:$D$777,СВЦЭМ!$A$34:$A$777,$A36,СВЦЭМ!$B$34:$B$777,C$11)+'СЕТ СН'!$F$11+СВЦЭМ!$D$10+'СЕТ СН'!$F$5-'СЕТ СН'!$F$21</f>
        <v>4100.1169904799999</v>
      </c>
      <c r="D36" s="36">
        <f>SUMIFS(СВЦЭМ!$D$34:$D$777,СВЦЭМ!$A$34:$A$777,$A36,СВЦЭМ!$B$34:$B$777,D$11)+'СЕТ СН'!$F$11+СВЦЭМ!$D$10+'СЕТ СН'!$F$5-'СЕТ СН'!$F$21</f>
        <v>4176.5411999200005</v>
      </c>
      <c r="E36" s="36">
        <f>SUMIFS(СВЦЭМ!$D$34:$D$777,СВЦЭМ!$A$34:$A$777,$A36,СВЦЭМ!$B$34:$B$777,E$11)+'СЕТ СН'!$F$11+СВЦЭМ!$D$10+'СЕТ СН'!$F$5-'СЕТ СН'!$F$21</f>
        <v>4173.1089617000007</v>
      </c>
      <c r="F36" s="36">
        <f>SUMIFS(СВЦЭМ!$D$34:$D$777,СВЦЭМ!$A$34:$A$777,$A36,СВЦЭМ!$B$34:$B$777,F$11)+'СЕТ СН'!$F$11+СВЦЭМ!$D$10+'СЕТ СН'!$F$5-'СЕТ СН'!$F$21</f>
        <v>4172.1407180100005</v>
      </c>
      <c r="G36" s="36">
        <f>SUMIFS(СВЦЭМ!$D$34:$D$777,СВЦЭМ!$A$34:$A$777,$A36,СВЦЭМ!$B$34:$B$777,G$11)+'СЕТ СН'!$F$11+СВЦЭМ!$D$10+'СЕТ СН'!$F$5-'СЕТ СН'!$F$21</f>
        <v>4176.9960875300003</v>
      </c>
      <c r="H36" s="36">
        <f>SUMIFS(СВЦЭМ!$D$34:$D$777,СВЦЭМ!$A$34:$A$777,$A36,СВЦЭМ!$B$34:$B$777,H$11)+'СЕТ СН'!$F$11+СВЦЭМ!$D$10+'СЕТ СН'!$F$5-'СЕТ СН'!$F$21</f>
        <v>4154.07738359</v>
      </c>
      <c r="I36" s="36">
        <f>SUMIFS(СВЦЭМ!$D$34:$D$777,СВЦЭМ!$A$34:$A$777,$A36,СВЦЭМ!$B$34:$B$777,I$11)+'СЕТ СН'!$F$11+СВЦЭМ!$D$10+'СЕТ СН'!$F$5-'СЕТ СН'!$F$21</f>
        <v>4087.6672301000008</v>
      </c>
      <c r="J36" s="36">
        <f>SUMIFS(СВЦЭМ!$D$34:$D$777,СВЦЭМ!$A$34:$A$777,$A36,СВЦЭМ!$B$34:$B$777,J$11)+'СЕТ СН'!$F$11+СВЦЭМ!$D$10+'СЕТ СН'!$F$5-'СЕТ СН'!$F$21</f>
        <v>4066.9255821500001</v>
      </c>
      <c r="K36" s="36">
        <f>SUMIFS(СВЦЭМ!$D$34:$D$777,СВЦЭМ!$A$34:$A$777,$A36,СВЦЭМ!$B$34:$B$777,K$11)+'СЕТ СН'!$F$11+СВЦЭМ!$D$10+'СЕТ СН'!$F$5-'СЕТ СН'!$F$21</f>
        <v>4003.3307086800005</v>
      </c>
      <c r="L36" s="36">
        <f>SUMIFS(СВЦЭМ!$D$34:$D$777,СВЦЭМ!$A$34:$A$777,$A36,СВЦЭМ!$B$34:$B$777,L$11)+'СЕТ СН'!$F$11+СВЦЭМ!$D$10+'СЕТ СН'!$F$5-'СЕТ СН'!$F$21</f>
        <v>4010.5100848000002</v>
      </c>
      <c r="M36" s="36">
        <f>SUMIFS(СВЦЭМ!$D$34:$D$777,СВЦЭМ!$A$34:$A$777,$A36,СВЦЭМ!$B$34:$B$777,M$11)+'СЕТ СН'!$F$11+СВЦЭМ!$D$10+'СЕТ СН'!$F$5-'СЕТ СН'!$F$21</f>
        <v>4006.0701659300003</v>
      </c>
      <c r="N36" s="36">
        <f>SUMIFS(СВЦЭМ!$D$34:$D$777,СВЦЭМ!$A$34:$A$777,$A36,СВЦЭМ!$B$34:$B$777,N$11)+'СЕТ СН'!$F$11+СВЦЭМ!$D$10+'СЕТ СН'!$F$5-'СЕТ СН'!$F$21</f>
        <v>4017.8839114800003</v>
      </c>
      <c r="O36" s="36">
        <f>SUMIFS(СВЦЭМ!$D$34:$D$777,СВЦЭМ!$A$34:$A$777,$A36,СВЦЭМ!$B$34:$B$777,O$11)+'СЕТ СН'!$F$11+СВЦЭМ!$D$10+'СЕТ СН'!$F$5-'СЕТ СН'!$F$21</f>
        <v>3980.8962024900002</v>
      </c>
      <c r="P36" s="36">
        <f>SUMIFS(СВЦЭМ!$D$34:$D$777,СВЦЭМ!$A$34:$A$777,$A36,СВЦЭМ!$B$34:$B$777,P$11)+'СЕТ СН'!$F$11+СВЦЭМ!$D$10+'СЕТ СН'!$F$5-'СЕТ СН'!$F$21</f>
        <v>3925.40987417</v>
      </c>
      <c r="Q36" s="36">
        <f>SUMIFS(СВЦЭМ!$D$34:$D$777,СВЦЭМ!$A$34:$A$777,$A36,СВЦЭМ!$B$34:$B$777,Q$11)+'СЕТ СН'!$F$11+СВЦЭМ!$D$10+'СЕТ СН'!$F$5-'СЕТ СН'!$F$21</f>
        <v>3912.9307147300005</v>
      </c>
      <c r="R36" s="36">
        <f>SUMIFS(СВЦЭМ!$D$34:$D$777,СВЦЭМ!$A$34:$A$777,$A36,СВЦЭМ!$B$34:$B$777,R$11)+'СЕТ СН'!$F$11+СВЦЭМ!$D$10+'СЕТ СН'!$F$5-'СЕТ СН'!$F$21</f>
        <v>3909.2263989399999</v>
      </c>
      <c r="S36" s="36">
        <f>SUMIFS(СВЦЭМ!$D$34:$D$777,СВЦЭМ!$A$34:$A$777,$A36,СВЦЭМ!$B$34:$B$777,S$11)+'СЕТ СН'!$F$11+СВЦЭМ!$D$10+'СЕТ СН'!$F$5-'СЕТ СН'!$F$21</f>
        <v>3871.8835132900003</v>
      </c>
      <c r="T36" s="36">
        <f>SUMIFS(СВЦЭМ!$D$34:$D$777,СВЦЭМ!$A$34:$A$777,$A36,СВЦЭМ!$B$34:$B$777,T$11)+'СЕТ СН'!$F$11+СВЦЭМ!$D$10+'СЕТ СН'!$F$5-'СЕТ СН'!$F$21</f>
        <v>3824.8786403800004</v>
      </c>
      <c r="U36" s="36">
        <f>SUMIFS(СВЦЭМ!$D$34:$D$777,СВЦЭМ!$A$34:$A$777,$A36,СВЦЭМ!$B$34:$B$777,U$11)+'СЕТ СН'!$F$11+СВЦЭМ!$D$10+'СЕТ СН'!$F$5-'СЕТ СН'!$F$21</f>
        <v>3830.0501425700004</v>
      </c>
      <c r="V36" s="36">
        <f>SUMIFS(СВЦЭМ!$D$34:$D$777,СВЦЭМ!$A$34:$A$777,$A36,СВЦЭМ!$B$34:$B$777,V$11)+'СЕТ СН'!$F$11+СВЦЭМ!$D$10+'СЕТ СН'!$F$5-'СЕТ СН'!$F$21</f>
        <v>3846.1348810700001</v>
      </c>
      <c r="W36" s="36">
        <f>SUMIFS(СВЦЭМ!$D$34:$D$777,СВЦЭМ!$A$34:$A$777,$A36,СВЦЭМ!$B$34:$B$777,W$11)+'СЕТ СН'!$F$11+СВЦЭМ!$D$10+'СЕТ СН'!$F$5-'СЕТ СН'!$F$21</f>
        <v>3860.7099178400003</v>
      </c>
      <c r="X36" s="36">
        <f>SUMIFS(СВЦЭМ!$D$34:$D$777,СВЦЭМ!$A$34:$A$777,$A36,СВЦЭМ!$B$34:$B$777,X$11)+'СЕТ СН'!$F$11+СВЦЭМ!$D$10+'СЕТ СН'!$F$5-'СЕТ СН'!$F$21</f>
        <v>3889.91975035</v>
      </c>
      <c r="Y36" s="36">
        <f>SUMIFS(СВЦЭМ!$D$34:$D$777,СВЦЭМ!$A$34:$A$777,$A36,СВЦЭМ!$B$34:$B$777,Y$11)+'СЕТ СН'!$F$11+СВЦЭМ!$D$10+'СЕТ СН'!$F$5-'СЕТ СН'!$F$21</f>
        <v>3983.2129749300002</v>
      </c>
    </row>
    <row r="37" spans="1:27" ht="15.75" x14ac:dyDescent="0.2">
      <c r="A37" s="35">
        <f t="shared" si="0"/>
        <v>43430</v>
      </c>
      <c r="B37" s="36">
        <f>SUMIFS(СВЦЭМ!$D$34:$D$777,СВЦЭМ!$A$34:$A$777,$A37,СВЦЭМ!$B$34:$B$777,B$11)+'СЕТ СН'!$F$11+СВЦЭМ!$D$10+'СЕТ СН'!$F$5-'СЕТ СН'!$F$21</f>
        <v>4040.57061694</v>
      </c>
      <c r="C37" s="36">
        <f>SUMIFS(СВЦЭМ!$D$34:$D$777,СВЦЭМ!$A$34:$A$777,$A37,СВЦЭМ!$B$34:$B$777,C$11)+'СЕТ СН'!$F$11+СВЦЭМ!$D$10+'СЕТ СН'!$F$5-'СЕТ СН'!$F$21</f>
        <v>4122.89762754</v>
      </c>
      <c r="D37" s="36">
        <f>SUMIFS(СВЦЭМ!$D$34:$D$777,СВЦЭМ!$A$34:$A$777,$A37,СВЦЭМ!$B$34:$B$777,D$11)+'СЕТ СН'!$F$11+СВЦЭМ!$D$10+'СЕТ СН'!$F$5-'СЕТ СН'!$F$21</f>
        <v>4179.0771291800002</v>
      </c>
      <c r="E37" s="36">
        <f>SUMIFS(СВЦЭМ!$D$34:$D$777,СВЦЭМ!$A$34:$A$777,$A37,СВЦЭМ!$B$34:$B$777,E$11)+'СЕТ СН'!$F$11+СВЦЭМ!$D$10+'СЕТ СН'!$F$5-'СЕТ СН'!$F$21</f>
        <v>4177.1746352</v>
      </c>
      <c r="F37" s="36">
        <f>SUMIFS(СВЦЭМ!$D$34:$D$777,СВЦЭМ!$A$34:$A$777,$A37,СВЦЭМ!$B$34:$B$777,F$11)+'СЕТ СН'!$F$11+СВЦЭМ!$D$10+'СЕТ СН'!$F$5-'СЕТ СН'!$F$21</f>
        <v>4178.5095947500004</v>
      </c>
      <c r="G37" s="36">
        <f>SUMIFS(СВЦЭМ!$D$34:$D$777,СВЦЭМ!$A$34:$A$777,$A37,СВЦЭМ!$B$34:$B$777,G$11)+'СЕТ СН'!$F$11+СВЦЭМ!$D$10+'СЕТ СН'!$F$5-'СЕТ СН'!$F$21</f>
        <v>4182.8360309300006</v>
      </c>
      <c r="H37" s="36">
        <f>SUMIFS(СВЦЭМ!$D$34:$D$777,СВЦЭМ!$A$34:$A$777,$A37,СВЦЭМ!$B$34:$B$777,H$11)+'СЕТ СН'!$F$11+СВЦЭМ!$D$10+'СЕТ СН'!$F$5-'СЕТ СН'!$F$21</f>
        <v>4125.5063786500004</v>
      </c>
      <c r="I37" s="36">
        <f>SUMIFS(СВЦЭМ!$D$34:$D$777,СВЦЭМ!$A$34:$A$777,$A37,СВЦЭМ!$B$34:$B$777,I$11)+'СЕТ СН'!$F$11+СВЦЭМ!$D$10+'СЕТ СН'!$F$5-'СЕТ СН'!$F$21</f>
        <v>4077.5868815399999</v>
      </c>
      <c r="J37" s="36">
        <f>SUMIFS(СВЦЭМ!$D$34:$D$777,СВЦЭМ!$A$34:$A$777,$A37,СВЦЭМ!$B$34:$B$777,J$11)+'СЕТ СН'!$F$11+СВЦЭМ!$D$10+'СЕТ СН'!$F$5-'СЕТ СН'!$F$21</f>
        <v>4046.9275945700001</v>
      </c>
      <c r="K37" s="36">
        <f>SUMIFS(СВЦЭМ!$D$34:$D$777,СВЦЭМ!$A$34:$A$777,$A37,СВЦЭМ!$B$34:$B$777,K$11)+'СЕТ СН'!$F$11+СВЦЭМ!$D$10+'СЕТ СН'!$F$5-'СЕТ СН'!$F$21</f>
        <v>4023.2256194800002</v>
      </c>
      <c r="L37" s="36">
        <f>SUMIFS(СВЦЭМ!$D$34:$D$777,СВЦЭМ!$A$34:$A$777,$A37,СВЦЭМ!$B$34:$B$777,L$11)+'СЕТ СН'!$F$11+СВЦЭМ!$D$10+'СЕТ СН'!$F$5-'СЕТ СН'!$F$21</f>
        <v>4018.2456874500003</v>
      </c>
      <c r="M37" s="36">
        <f>SUMIFS(СВЦЭМ!$D$34:$D$777,СВЦЭМ!$A$34:$A$777,$A37,СВЦЭМ!$B$34:$B$777,M$11)+'СЕТ СН'!$F$11+СВЦЭМ!$D$10+'СЕТ СН'!$F$5-'СЕТ СН'!$F$21</f>
        <v>4019.0177126400004</v>
      </c>
      <c r="N37" s="36">
        <f>SUMIFS(СВЦЭМ!$D$34:$D$777,СВЦЭМ!$A$34:$A$777,$A37,СВЦЭМ!$B$34:$B$777,N$11)+'СЕТ СН'!$F$11+СВЦЭМ!$D$10+'СЕТ СН'!$F$5-'СЕТ СН'!$F$21</f>
        <v>4013.1779340500007</v>
      </c>
      <c r="O37" s="36">
        <f>SUMIFS(СВЦЭМ!$D$34:$D$777,СВЦЭМ!$A$34:$A$777,$A37,СВЦЭМ!$B$34:$B$777,O$11)+'СЕТ СН'!$F$11+СВЦЭМ!$D$10+'СЕТ СН'!$F$5-'СЕТ СН'!$F$21</f>
        <v>3985.55334184</v>
      </c>
      <c r="P37" s="36">
        <f>SUMIFS(СВЦЭМ!$D$34:$D$777,СВЦЭМ!$A$34:$A$777,$A37,СВЦЭМ!$B$34:$B$777,P$11)+'СЕТ СН'!$F$11+СВЦЭМ!$D$10+'СЕТ СН'!$F$5-'СЕТ СН'!$F$21</f>
        <v>3935.1800713800003</v>
      </c>
      <c r="Q37" s="36">
        <f>SUMIFS(СВЦЭМ!$D$34:$D$777,СВЦЭМ!$A$34:$A$777,$A37,СВЦЭМ!$B$34:$B$777,Q$11)+'СЕТ СН'!$F$11+СВЦЭМ!$D$10+'СЕТ СН'!$F$5-'СЕТ СН'!$F$21</f>
        <v>3924.3874908500002</v>
      </c>
      <c r="R37" s="36">
        <f>SUMIFS(СВЦЭМ!$D$34:$D$777,СВЦЭМ!$A$34:$A$777,$A37,СВЦЭМ!$B$34:$B$777,R$11)+'СЕТ СН'!$F$11+СВЦЭМ!$D$10+'СЕТ СН'!$F$5-'СЕТ СН'!$F$21</f>
        <v>3909.0190333700002</v>
      </c>
      <c r="S37" s="36">
        <f>SUMIFS(СВЦЭМ!$D$34:$D$777,СВЦЭМ!$A$34:$A$777,$A37,СВЦЭМ!$B$34:$B$777,S$11)+'СЕТ СН'!$F$11+СВЦЭМ!$D$10+'СЕТ СН'!$F$5-'СЕТ СН'!$F$21</f>
        <v>3883.3469650799998</v>
      </c>
      <c r="T37" s="36">
        <f>SUMIFS(СВЦЭМ!$D$34:$D$777,СВЦЭМ!$A$34:$A$777,$A37,СВЦЭМ!$B$34:$B$777,T$11)+'СЕТ СН'!$F$11+СВЦЭМ!$D$10+'СЕТ СН'!$F$5-'СЕТ СН'!$F$21</f>
        <v>3862.9452076699999</v>
      </c>
      <c r="U37" s="36">
        <f>SUMIFS(СВЦЭМ!$D$34:$D$777,СВЦЭМ!$A$34:$A$777,$A37,СВЦЭМ!$B$34:$B$777,U$11)+'СЕТ СН'!$F$11+СВЦЭМ!$D$10+'СЕТ СН'!$F$5-'СЕТ СН'!$F$21</f>
        <v>3854.5007797600001</v>
      </c>
      <c r="V37" s="36">
        <f>SUMIFS(СВЦЭМ!$D$34:$D$777,СВЦЭМ!$A$34:$A$777,$A37,СВЦЭМ!$B$34:$B$777,V$11)+'СЕТ СН'!$F$11+СВЦЭМ!$D$10+'СЕТ СН'!$F$5-'СЕТ СН'!$F$21</f>
        <v>3866.9118619299998</v>
      </c>
      <c r="W37" s="36">
        <f>SUMIFS(СВЦЭМ!$D$34:$D$777,СВЦЭМ!$A$34:$A$777,$A37,СВЦЭМ!$B$34:$B$777,W$11)+'СЕТ СН'!$F$11+СВЦЭМ!$D$10+'СЕТ СН'!$F$5-'СЕТ СН'!$F$21</f>
        <v>3893.9045216900004</v>
      </c>
      <c r="X37" s="36">
        <f>SUMIFS(СВЦЭМ!$D$34:$D$777,СВЦЭМ!$A$34:$A$777,$A37,СВЦЭМ!$B$34:$B$777,X$11)+'СЕТ СН'!$F$11+СВЦЭМ!$D$10+'СЕТ СН'!$F$5-'СЕТ СН'!$F$21</f>
        <v>3923.0727601600001</v>
      </c>
      <c r="Y37" s="36">
        <f>SUMIFS(СВЦЭМ!$D$34:$D$777,СВЦЭМ!$A$34:$A$777,$A37,СВЦЭМ!$B$34:$B$777,Y$11)+'СЕТ СН'!$F$11+СВЦЭМ!$D$10+'СЕТ СН'!$F$5-'СЕТ СН'!$F$21</f>
        <v>4019.4736296500005</v>
      </c>
    </row>
    <row r="38" spans="1:27" ht="15.75" x14ac:dyDescent="0.2">
      <c r="A38" s="35">
        <f t="shared" si="0"/>
        <v>43431</v>
      </c>
      <c r="B38" s="36">
        <f>SUMIFS(СВЦЭМ!$D$34:$D$777,СВЦЭМ!$A$34:$A$777,$A38,СВЦЭМ!$B$34:$B$777,B$11)+'СЕТ СН'!$F$11+СВЦЭМ!$D$10+'СЕТ СН'!$F$5-'СЕТ СН'!$F$21</f>
        <v>4080.4796073699999</v>
      </c>
      <c r="C38" s="36">
        <f>SUMIFS(СВЦЭМ!$D$34:$D$777,СВЦЭМ!$A$34:$A$777,$A38,СВЦЭМ!$B$34:$B$777,C$11)+'СЕТ СН'!$F$11+СВЦЭМ!$D$10+'СЕТ СН'!$F$5-'СЕТ СН'!$F$21</f>
        <v>4127.7212757400002</v>
      </c>
      <c r="D38" s="36">
        <f>SUMIFS(СВЦЭМ!$D$34:$D$777,СВЦЭМ!$A$34:$A$777,$A38,СВЦЭМ!$B$34:$B$777,D$11)+'СЕТ СН'!$F$11+СВЦЭМ!$D$10+'СЕТ СН'!$F$5-'СЕТ СН'!$F$21</f>
        <v>4178.6571556099998</v>
      </c>
      <c r="E38" s="36">
        <f>SUMIFS(СВЦЭМ!$D$34:$D$777,СВЦЭМ!$A$34:$A$777,$A38,СВЦЭМ!$B$34:$B$777,E$11)+'СЕТ СН'!$F$11+СВЦЭМ!$D$10+'СЕТ СН'!$F$5-'СЕТ СН'!$F$21</f>
        <v>4176.6195166799998</v>
      </c>
      <c r="F38" s="36">
        <f>SUMIFS(СВЦЭМ!$D$34:$D$777,СВЦЭМ!$A$34:$A$777,$A38,СВЦЭМ!$B$34:$B$777,F$11)+'СЕТ СН'!$F$11+СВЦЭМ!$D$10+'СЕТ СН'!$F$5-'СЕТ СН'!$F$21</f>
        <v>4177.3641316100002</v>
      </c>
      <c r="G38" s="36">
        <f>SUMIFS(СВЦЭМ!$D$34:$D$777,СВЦЭМ!$A$34:$A$777,$A38,СВЦЭМ!$B$34:$B$777,G$11)+'СЕТ СН'!$F$11+СВЦЭМ!$D$10+'СЕТ СН'!$F$5-'СЕТ СН'!$F$21</f>
        <v>4177.8891486399998</v>
      </c>
      <c r="H38" s="36">
        <f>SUMIFS(СВЦЭМ!$D$34:$D$777,СВЦЭМ!$A$34:$A$777,$A38,СВЦЭМ!$B$34:$B$777,H$11)+'СЕТ СН'!$F$11+СВЦЭМ!$D$10+'СЕТ СН'!$F$5-'СЕТ СН'!$F$21</f>
        <v>4125.38216061</v>
      </c>
      <c r="I38" s="36">
        <f>SUMIFS(СВЦЭМ!$D$34:$D$777,СВЦЭМ!$A$34:$A$777,$A38,СВЦЭМ!$B$34:$B$777,I$11)+'СЕТ СН'!$F$11+СВЦЭМ!$D$10+'СЕТ СН'!$F$5-'СЕТ СН'!$F$21</f>
        <v>4111.1417523200007</v>
      </c>
      <c r="J38" s="36">
        <f>SUMIFS(СВЦЭМ!$D$34:$D$777,СВЦЭМ!$A$34:$A$777,$A38,СВЦЭМ!$B$34:$B$777,J$11)+'СЕТ СН'!$F$11+СВЦЭМ!$D$10+'СЕТ СН'!$F$5-'СЕТ СН'!$F$21</f>
        <v>4069.59184723</v>
      </c>
      <c r="K38" s="36">
        <f>SUMIFS(СВЦЭМ!$D$34:$D$777,СВЦЭМ!$A$34:$A$777,$A38,СВЦЭМ!$B$34:$B$777,K$11)+'СЕТ СН'!$F$11+СВЦЭМ!$D$10+'СЕТ СН'!$F$5-'СЕТ СН'!$F$21</f>
        <v>4054.7172953500003</v>
      </c>
      <c r="L38" s="36">
        <f>SUMIFS(СВЦЭМ!$D$34:$D$777,СВЦЭМ!$A$34:$A$777,$A38,СВЦЭМ!$B$34:$B$777,L$11)+'СЕТ СН'!$F$11+СВЦЭМ!$D$10+'СЕТ СН'!$F$5-'СЕТ СН'!$F$21</f>
        <v>4057.4764267800001</v>
      </c>
      <c r="M38" s="36">
        <f>SUMIFS(СВЦЭМ!$D$34:$D$777,СВЦЭМ!$A$34:$A$777,$A38,СВЦЭМ!$B$34:$B$777,M$11)+'СЕТ СН'!$F$11+СВЦЭМ!$D$10+'СЕТ СН'!$F$5-'СЕТ СН'!$F$21</f>
        <v>4069.8562687500007</v>
      </c>
      <c r="N38" s="36">
        <f>SUMIFS(СВЦЭМ!$D$34:$D$777,СВЦЭМ!$A$34:$A$777,$A38,СВЦЭМ!$B$34:$B$777,N$11)+'СЕТ СН'!$F$11+СВЦЭМ!$D$10+'СЕТ СН'!$F$5-'СЕТ СН'!$F$21</f>
        <v>4037.4737738800004</v>
      </c>
      <c r="O38" s="36">
        <f>SUMIFS(СВЦЭМ!$D$34:$D$777,СВЦЭМ!$A$34:$A$777,$A38,СВЦЭМ!$B$34:$B$777,O$11)+'СЕТ СН'!$F$11+СВЦЭМ!$D$10+'СЕТ СН'!$F$5-'СЕТ СН'!$F$21</f>
        <v>3981.6058763800002</v>
      </c>
      <c r="P38" s="36">
        <f>SUMIFS(СВЦЭМ!$D$34:$D$777,СВЦЭМ!$A$34:$A$777,$A38,СВЦЭМ!$B$34:$B$777,P$11)+'СЕТ СН'!$F$11+СВЦЭМ!$D$10+'СЕТ СН'!$F$5-'СЕТ СН'!$F$21</f>
        <v>3922.5397538099996</v>
      </c>
      <c r="Q38" s="36">
        <f>SUMIFS(СВЦЭМ!$D$34:$D$777,СВЦЭМ!$A$34:$A$777,$A38,СВЦЭМ!$B$34:$B$777,Q$11)+'СЕТ СН'!$F$11+СВЦЭМ!$D$10+'СЕТ СН'!$F$5-'СЕТ СН'!$F$21</f>
        <v>3908.35986013</v>
      </c>
      <c r="R38" s="36">
        <f>SUMIFS(СВЦЭМ!$D$34:$D$777,СВЦЭМ!$A$34:$A$777,$A38,СВЦЭМ!$B$34:$B$777,R$11)+'СЕТ СН'!$F$11+СВЦЭМ!$D$10+'СЕТ СН'!$F$5-'СЕТ СН'!$F$21</f>
        <v>3914.82444562</v>
      </c>
      <c r="S38" s="36">
        <f>SUMIFS(СВЦЭМ!$D$34:$D$777,СВЦЭМ!$A$34:$A$777,$A38,СВЦЭМ!$B$34:$B$777,S$11)+'СЕТ СН'!$F$11+СВЦЭМ!$D$10+'СЕТ СН'!$F$5-'СЕТ СН'!$F$21</f>
        <v>3890.9732207500001</v>
      </c>
      <c r="T38" s="36">
        <f>SUMIFS(СВЦЭМ!$D$34:$D$777,СВЦЭМ!$A$34:$A$777,$A38,СВЦЭМ!$B$34:$B$777,T$11)+'СЕТ СН'!$F$11+СВЦЭМ!$D$10+'СЕТ СН'!$F$5-'СЕТ СН'!$F$21</f>
        <v>3847.751346</v>
      </c>
      <c r="U38" s="36">
        <f>SUMIFS(СВЦЭМ!$D$34:$D$777,СВЦЭМ!$A$34:$A$777,$A38,СВЦЭМ!$B$34:$B$777,U$11)+'СЕТ СН'!$F$11+СВЦЭМ!$D$10+'СЕТ СН'!$F$5-'СЕТ СН'!$F$21</f>
        <v>3856.5540652099999</v>
      </c>
      <c r="V38" s="36">
        <f>SUMIFS(СВЦЭМ!$D$34:$D$777,СВЦЭМ!$A$34:$A$777,$A38,СВЦЭМ!$B$34:$B$777,V$11)+'СЕТ СН'!$F$11+СВЦЭМ!$D$10+'СЕТ СН'!$F$5-'СЕТ СН'!$F$21</f>
        <v>3872.4372414099998</v>
      </c>
      <c r="W38" s="36">
        <f>SUMIFS(СВЦЭМ!$D$34:$D$777,СВЦЭМ!$A$34:$A$777,$A38,СВЦЭМ!$B$34:$B$777,W$11)+'СЕТ СН'!$F$11+СВЦЭМ!$D$10+'СЕТ СН'!$F$5-'СЕТ СН'!$F$21</f>
        <v>3883.7528320800002</v>
      </c>
      <c r="X38" s="36">
        <f>SUMIFS(СВЦЭМ!$D$34:$D$777,СВЦЭМ!$A$34:$A$777,$A38,СВЦЭМ!$B$34:$B$777,X$11)+'СЕТ СН'!$F$11+СВЦЭМ!$D$10+'СЕТ СН'!$F$5-'СЕТ СН'!$F$21</f>
        <v>3907.4676259400003</v>
      </c>
      <c r="Y38" s="36">
        <f>SUMIFS(СВЦЭМ!$D$34:$D$777,СВЦЭМ!$A$34:$A$777,$A38,СВЦЭМ!$B$34:$B$777,Y$11)+'СЕТ СН'!$F$11+СВЦЭМ!$D$10+'СЕТ СН'!$F$5-'СЕТ СН'!$F$21</f>
        <v>3990.1609784900002</v>
      </c>
    </row>
    <row r="39" spans="1:27" ht="15.75" x14ac:dyDescent="0.2">
      <c r="A39" s="35">
        <f t="shared" si="0"/>
        <v>43432</v>
      </c>
      <c r="B39" s="36">
        <f>SUMIFS(СВЦЭМ!$D$34:$D$777,СВЦЭМ!$A$34:$A$777,$A39,СВЦЭМ!$B$34:$B$777,B$11)+'СЕТ СН'!$F$11+СВЦЭМ!$D$10+'СЕТ СН'!$F$5-'СЕТ СН'!$F$21</f>
        <v>4101.7551984900001</v>
      </c>
      <c r="C39" s="36">
        <f>SUMIFS(СВЦЭМ!$D$34:$D$777,СВЦЭМ!$A$34:$A$777,$A39,СВЦЭМ!$B$34:$B$777,C$11)+'СЕТ СН'!$F$11+СВЦЭМ!$D$10+'СЕТ СН'!$F$5-'СЕТ СН'!$F$21</f>
        <v>4161.6721335500006</v>
      </c>
      <c r="D39" s="36">
        <f>SUMIFS(СВЦЭМ!$D$34:$D$777,СВЦЭМ!$A$34:$A$777,$A39,СВЦЭМ!$B$34:$B$777,D$11)+'СЕТ СН'!$F$11+СВЦЭМ!$D$10+'СЕТ СН'!$F$5-'СЕТ СН'!$F$21</f>
        <v>4190.6441690900001</v>
      </c>
      <c r="E39" s="36">
        <f>SUMIFS(СВЦЭМ!$D$34:$D$777,СВЦЭМ!$A$34:$A$777,$A39,СВЦЭМ!$B$34:$B$777,E$11)+'СЕТ СН'!$F$11+СВЦЭМ!$D$10+'СЕТ СН'!$F$5-'СЕТ СН'!$F$21</f>
        <v>4235.4541724600003</v>
      </c>
      <c r="F39" s="36">
        <f>SUMIFS(СВЦЭМ!$D$34:$D$777,СВЦЭМ!$A$34:$A$777,$A39,СВЦЭМ!$B$34:$B$777,F$11)+'СЕТ СН'!$F$11+СВЦЭМ!$D$10+'СЕТ СН'!$F$5-'СЕТ СН'!$F$21</f>
        <v>4283.9018583700008</v>
      </c>
      <c r="G39" s="36">
        <f>SUMIFS(СВЦЭМ!$D$34:$D$777,СВЦЭМ!$A$34:$A$777,$A39,СВЦЭМ!$B$34:$B$777,G$11)+'СЕТ СН'!$F$11+СВЦЭМ!$D$10+'СЕТ СН'!$F$5-'СЕТ СН'!$F$21</f>
        <v>4252.4426700600006</v>
      </c>
      <c r="H39" s="36">
        <f>SUMIFS(СВЦЭМ!$D$34:$D$777,СВЦЭМ!$A$34:$A$777,$A39,СВЦЭМ!$B$34:$B$777,H$11)+'СЕТ СН'!$F$11+СВЦЭМ!$D$10+'СЕТ СН'!$F$5-'СЕТ СН'!$F$21</f>
        <v>4164.8478845199998</v>
      </c>
      <c r="I39" s="36">
        <f>SUMIFS(СВЦЭМ!$D$34:$D$777,СВЦЭМ!$A$34:$A$777,$A39,СВЦЭМ!$B$34:$B$777,I$11)+'СЕТ СН'!$F$11+СВЦЭМ!$D$10+'СЕТ СН'!$F$5-'СЕТ СН'!$F$21</f>
        <v>4098.0999025900001</v>
      </c>
      <c r="J39" s="36">
        <f>SUMIFS(СВЦЭМ!$D$34:$D$777,СВЦЭМ!$A$34:$A$777,$A39,СВЦЭМ!$B$34:$B$777,J$11)+'СЕТ СН'!$F$11+СВЦЭМ!$D$10+'СЕТ СН'!$F$5-'СЕТ СН'!$F$21</f>
        <v>4078.3588874799998</v>
      </c>
      <c r="K39" s="36">
        <f>SUMIFS(СВЦЭМ!$D$34:$D$777,СВЦЭМ!$A$34:$A$777,$A39,СВЦЭМ!$B$34:$B$777,K$11)+'СЕТ СН'!$F$11+СВЦЭМ!$D$10+'СЕТ СН'!$F$5-'СЕТ СН'!$F$21</f>
        <v>4072.8744467300003</v>
      </c>
      <c r="L39" s="36">
        <f>SUMIFS(СВЦЭМ!$D$34:$D$777,СВЦЭМ!$A$34:$A$777,$A39,СВЦЭМ!$B$34:$B$777,L$11)+'СЕТ СН'!$F$11+СВЦЭМ!$D$10+'СЕТ СН'!$F$5-'СЕТ СН'!$F$21</f>
        <v>4069.8359143500002</v>
      </c>
      <c r="M39" s="36">
        <f>SUMIFS(СВЦЭМ!$D$34:$D$777,СВЦЭМ!$A$34:$A$777,$A39,СВЦЭМ!$B$34:$B$777,M$11)+'СЕТ СН'!$F$11+СВЦЭМ!$D$10+'СЕТ СН'!$F$5-'СЕТ СН'!$F$21</f>
        <v>4065.9787092699999</v>
      </c>
      <c r="N39" s="36">
        <f>SUMIFS(СВЦЭМ!$D$34:$D$777,СВЦЭМ!$A$34:$A$777,$A39,СВЦЭМ!$B$34:$B$777,N$11)+'СЕТ СН'!$F$11+СВЦЭМ!$D$10+'СЕТ СН'!$F$5-'СЕТ СН'!$F$21</f>
        <v>4034.08052391</v>
      </c>
      <c r="O39" s="36">
        <f>SUMIFS(СВЦЭМ!$D$34:$D$777,СВЦЭМ!$A$34:$A$777,$A39,СВЦЭМ!$B$34:$B$777,O$11)+'СЕТ СН'!$F$11+СВЦЭМ!$D$10+'СЕТ СН'!$F$5-'СЕТ СН'!$F$21</f>
        <v>3999.7782927300004</v>
      </c>
      <c r="P39" s="36">
        <f>SUMIFS(СВЦЭМ!$D$34:$D$777,СВЦЭМ!$A$34:$A$777,$A39,СВЦЭМ!$B$34:$B$777,P$11)+'СЕТ СН'!$F$11+СВЦЭМ!$D$10+'СЕТ СН'!$F$5-'СЕТ СН'!$F$21</f>
        <v>3935.4906315099997</v>
      </c>
      <c r="Q39" s="36">
        <f>SUMIFS(СВЦЭМ!$D$34:$D$777,СВЦЭМ!$A$34:$A$777,$A39,СВЦЭМ!$B$34:$B$777,Q$11)+'СЕТ СН'!$F$11+СВЦЭМ!$D$10+'СЕТ СН'!$F$5-'СЕТ СН'!$F$21</f>
        <v>3922.3778829499997</v>
      </c>
      <c r="R39" s="36">
        <f>SUMIFS(СВЦЭМ!$D$34:$D$777,СВЦЭМ!$A$34:$A$777,$A39,СВЦЭМ!$B$34:$B$777,R$11)+'СЕТ СН'!$F$11+СВЦЭМ!$D$10+'СЕТ СН'!$F$5-'СЕТ СН'!$F$21</f>
        <v>3909.3039999600005</v>
      </c>
      <c r="S39" s="36">
        <f>SUMIFS(СВЦЭМ!$D$34:$D$777,СВЦЭМ!$A$34:$A$777,$A39,СВЦЭМ!$B$34:$B$777,S$11)+'СЕТ СН'!$F$11+СВЦЭМ!$D$10+'СЕТ СН'!$F$5-'СЕТ СН'!$F$21</f>
        <v>3877.5906176400003</v>
      </c>
      <c r="T39" s="36">
        <f>SUMIFS(СВЦЭМ!$D$34:$D$777,СВЦЭМ!$A$34:$A$777,$A39,СВЦЭМ!$B$34:$B$777,T$11)+'СЕТ СН'!$F$11+СВЦЭМ!$D$10+'СЕТ СН'!$F$5-'СЕТ СН'!$F$21</f>
        <v>3845.8266357900002</v>
      </c>
      <c r="U39" s="36">
        <f>SUMIFS(СВЦЭМ!$D$34:$D$777,СВЦЭМ!$A$34:$A$777,$A39,СВЦЭМ!$B$34:$B$777,U$11)+'СЕТ СН'!$F$11+СВЦЭМ!$D$10+'СЕТ СН'!$F$5-'СЕТ СН'!$F$21</f>
        <v>3843.4796551400004</v>
      </c>
      <c r="V39" s="36">
        <f>SUMIFS(СВЦЭМ!$D$34:$D$777,СВЦЭМ!$A$34:$A$777,$A39,СВЦЭМ!$B$34:$B$777,V$11)+'СЕТ СН'!$F$11+СВЦЭМ!$D$10+'СЕТ СН'!$F$5-'СЕТ СН'!$F$21</f>
        <v>3865.0688044799999</v>
      </c>
      <c r="W39" s="36">
        <f>SUMIFS(СВЦЭМ!$D$34:$D$777,СВЦЭМ!$A$34:$A$777,$A39,СВЦЭМ!$B$34:$B$777,W$11)+'СЕТ СН'!$F$11+СВЦЭМ!$D$10+'СЕТ СН'!$F$5-'СЕТ СН'!$F$21</f>
        <v>3896.43928693</v>
      </c>
      <c r="X39" s="36">
        <f>SUMIFS(СВЦЭМ!$D$34:$D$777,СВЦЭМ!$A$34:$A$777,$A39,СВЦЭМ!$B$34:$B$777,X$11)+'СЕТ СН'!$F$11+СВЦЭМ!$D$10+'СЕТ СН'!$F$5-'СЕТ СН'!$F$21</f>
        <v>3926.8098562200003</v>
      </c>
      <c r="Y39" s="36">
        <f>SUMIFS(СВЦЭМ!$D$34:$D$777,СВЦЭМ!$A$34:$A$777,$A39,СВЦЭМ!$B$34:$B$777,Y$11)+'СЕТ СН'!$F$11+СВЦЭМ!$D$10+'СЕТ СН'!$F$5-'СЕТ СН'!$F$21</f>
        <v>4011.4917177500001</v>
      </c>
    </row>
    <row r="40" spans="1:27" ht="15.75" x14ac:dyDescent="0.2">
      <c r="A40" s="35">
        <f t="shared" si="0"/>
        <v>43433</v>
      </c>
      <c r="B40" s="36">
        <f>SUMIFS(СВЦЭМ!$D$34:$D$777,СВЦЭМ!$A$34:$A$777,$A40,СВЦЭМ!$B$34:$B$777,B$11)+'СЕТ СН'!$F$11+СВЦЭМ!$D$10+'СЕТ СН'!$F$5-'СЕТ СН'!$F$21</f>
        <v>4094.3768190600003</v>
      </c>
      <c r="C40" s="36">
        <f>SUMIFS(СВЦЭМ!$D$34:$D$777,СВЦЭМ!$A$34:$A$777,$A40,СВЦЭМ!$B$34:$B$777,C$11)+'СЕТ СН'!$F$11+СВЦЭМ!$D$10+'СЕТ СН'!$F$5-'СЕТ СН'!$F$21</f>
        <v>4193.4725019100006</v>
      </c>
      <c r="D40" s="36">
        <f>SUMIFS(СВЦЭМ!$D$34:$D$777,СВЦЭМ!$A$34:$A$777,$A40,СВЦЭМ!$B$34:$B$777,D$11)+'СЕТ СН'!$F$11+СВЦЭМ!$D$10+'СЕТ СН'!$F$5-'СЕТ СН'!$F$21</f>
        <v>4259.1243271800004</v>
      </c>
      <c r="E40" s="36">
        <f>SUMIFS(СВЦЭМ!$D$34:$D$777,СВЦЭМ!$A$34:$A$777,$A40,СВЦЭМ!$B$34:$B$777,E$11)+'СЕТ СН'!$F$11+СВЦЭМ!$D$10+'СЕТ СН'!$F$5-'СЕТ СН'!$F$21</f>
        <v>4263.8682019400003</v>
      </c>
      <c r="F40" s="36">
        <f>SUMIFS(СВЦЭМ!$D$34:$D$777,СВЦЭМ!$A$34:$A$777,$A40,СВЦЭМ!$B$34:$B$777,F$11)+'СЕТ СН'!$F$11+СВЦЭМ!$D$10+'СЕТ СН'!$F$5-'СЕТ СН'!$F$21</f>
        <v>4260.3687771200002</v>
      </c>
      <c r="G40" s="36">
        <f>SUMIFS(СВЦЭМ!$D$34:$D$777,СВЦЭМ!$A$34:$A$777,$A40,СВЦЭМ!$B$34:$B$777,G$11)+'СЕТ СН'!$F$11+СВЦЭМ!$D$10+'СЕТ СН'!$F$5-'СЕТ СН'!$F$21</f>
        <v>4235.4226904400002</v>
      </c>
      <c r="H40" s="36">
        <f>SUMIFS(СВЦЭМ!$D$34:$D$777,СВЦЭМ!$A$34:$A$777,$A40,СВЦЭМ!$B$34:$B$777,H$11)+'СЕТ СН'!$F$11+СВЦЭМ!$D$10+'СЕТ СН'!$F$5-'СЕТ СН'!$F$21</f>
        <v>4155.7712014799999</v>
      </c>
      <c r="I40" s="36">
        <f>SUMIFS(СВЦЭМ!$D$34:$D$777,СВЦЭМ!$A$34:$A$777,$A40,СВЦЭМ!$B$34:$B$777,I$11)+'СЕТ СН'!$F$11+СВЦЭМ!$D$10+'СЕТ СН'!$F$5-'СЕТ СН'!$F$21</f>
        <v>4106.7159742600006</v>
      </c>
      <c r="J40" s="36">
        <f>SUMIFS(СВЦЭМ!$D$34:$D$777,СВЦЭМ!$A$34:$A$777,$A40,СВЦЭМ!$B$34:$B$777,J$11)+'СЕТ СН'!$F$11+СВЦЭМ!$D$10+'СЕТ СН'!$F$5-'СЕТ СН'!$F$21</f>
        <v>4055.6863684600003</v>
      </c>
      <c r="K40" s="36">
        <f>SUMIFS(СВЦЭМ!$D$34:$D$777,СВЦЭМ!$A$34:$A$777,$A40,СВЦЭМ!$B$34:$B$777,K$11)+'СЕТ СН'!$F$11+СВЦЭМ!$D$10+'СЕТ СН'!$F$5-'СЕТ СН'!$F$21</f>
        <v>4034.1638701000002</v>
      </c>
      <c r="L40" s="36">
        <f>SUMIFS(СВЦЭМ!$D$34:$D$777,СВЦЭМ!$A$34:$A$777,$A40,СВЦЭМ!$B$34:$B$777,L$11)+'СЕТ СН'!$F$11+СВЦЭМ!$D$10+'СЕТ СН'!$F$5-'СЕТ СН'!$F$21</f>
        <v>4031.7224152500003</v>
      </c>
      <c r="M40" s="36">
        <f>SUMIFS(СВЦЭМ!$D$34:$D$777,СВЦЭМ!$A$34:$A$777,$A40,СВЦЭМ!$B$34:$B$777,M$11)+'СЕТ СН'!$F$11+СВЦЭМ!$D$10+'СЕТ СН'!$F$5-'СЕТ СН'!$F$21</f>
        <v>4037.1754080199998</v>
      </c>
      <c r="N40" s="36">
        <f>SUMIFS(СВЦЭМ!$D$34:$D$777,СВЦЭМ!$A$34:$A$777,$A40,СВЦЭМ!$B$34:$B$777,N$11)+'СЕТ СН'!$F$11+СВЦЭМ!$D$10+'СЕТ СН'!$F$5-'СЕТ СН'!$F$21</f>
        <v>4011.0314861400002</v>
      </c>
      <c r="O40" s="36">
        <f>SUMIFS(СВЦЭМ!$D$34:$D$777,СВЦЭМ!$A$34:$A$777,$A40,СВЦЭМ!$B$34:$B$777,O$11)+'СЕТ СН'!$F$11+СВЦЭМ!$D$10+'СЕТ СН'!$F$5-'СЕТ СН'!$F$21</f>
        <v>3981.08217952</v>
      </c>
      <c r="P40" s="36">
        <f>SUMIFS(СВЦЭМ!$D$34:$D$777,СВЦЭМ!$A$34:$A$777,$A40,СВЦЭМ!$B$34:$B$777,P$11)+'СЕТ СН'!$F$11+СВЦЭМ!$D$10+'СЕТ СН'!$F$5-'СЕТ СН'!$F$21</f>
        <v>3931.7343978899999</v>
      </c>
      <c r="Q40" s="36">
        <f>SUMIFS(СВЦЭМ!$D$34:$D$777,СВЦЭМ!$A$34:$A$777,$A40,СВЦЭМ!$B$34:$B$777,Q$11)+'СЕТ СН'!$F$11+СВЦЭМ!$D$10+'СЕТ СН'!$F$5-'СЕТ СН'!$F$21</f>
        <v>3914.5306655300001</v>
      </c>
      <c r="R40" s="36">
        <f>SUMIFS(СВЦЭМ!$D$34:$D$777,СВЦЭМ!$A$34:$A$777,$A40,СВЦЭМ!$B$34:$B$777,R$11)+'СЕТ СН'!$F$11+СВЦЭМ!$D$10+'СЕТ СН'!$F$5-'СЕТ СН'!$F$21</f>
        <v>3910.1458133200003</v>
      </c>
      <c r="S40" s="36">
        <f>SUMIFS(СВЦЭМ!$D$34:$D$777,СВЦЭМ!$A$34:$A$777,$A40,СВЦЭМ!$B$34:$B$777,S$11)+'СЕТ СН'!$F$11+СВЦЭМ!$D$10+'СЕТ СН'!$F$5-'СЕТ СН'!$F$21</f>
        <v>3871.1947336900002</v>
      </c>
      <c r="T40" s="36">
        <f>SUMIFS(СВЦЭМ!$D$34:$D$777,СВЦЭМ!$A$34:$A$777,$A40,СВЦЭМ!$B$34:$B$777,T$11)+'СЕТ СН'!$F$11+СВЦЭМ!$D$10+'СЕТ СН'!$F$5-'СЕТ СН'!$F$21</f>
        <v>3837.2673620699998</v>
      </c>
      <c r="U40" s="36">
        <f>SUMIFS(СВЦЭМ!$D$34:$D$777,СВЦЭМ!$A$34:$A$777,$A40,СВЦЭМ!$B$34:$B$777,U$11)+'СЕТ СН'!$F$11+СВЦЭМ!$D$10+'СЕТ СН'!$F$5-'СЕТ СН'!$F$21</f>
        <v>3854.0318458900001</v>
      </c>
      <c r="V40" s="36">
        <f>SUMIFS(СВЦЭМ!$D$34:$D$777,СВЦЭМ!$A$34:$A$777,$A40,СВЦЭМ!$B$34:$B$777,V$11)+'СЕТ СН'!$F$11+СВЦЭМ!$D$10+'СЕТ СН'!$F$5-'СЕТ СН'!$F$21</f>
        <v>3870.4606520799998</v>
      </c>
      <c r="W40" s="36">
        <f>SUMIFS(СВЦЭМ!$D$34:$D$777,СВЦЭМ!$A$34:$A$777,$A40,СВЦЭМ!$B$34:$B$777,W$11)+'СЕТ СН'!$F$11+СВЦЭМ!$D$10+'СЕТ СН'!$F$5-'СЕТ СН'!$F$21</f>
        <v>3896.5322280099999</v>
      </c>
      <c r="X40" s="36">
        <f>SUMIFS(СВЦЭМ!$D$34:$D$777,СВЦЭМ!$A$34:$A$777,$A40,СВЦЭМ!$B$34:$B$777,X$11)+'СЕТ СН'!$F$11+СВЦЭМ!$D$10+'СЕТ СН'!$F$5-'СЕТ СН'!$F$21</f>
        <v>3930.2927110099999</v>
      </c>
      <c r="Y40" s="36">
        <f>SUMIFS(СВЦЭМ!$D$34:$D$777,СВЦЭМ!$A$34:$A$777,$A40,СВЦЭМ!$B$34:$B$777,Y$11)+'СЕТ СН'!$F$11+СВЦЭМ!$D$10+'СЕТ СН'!$F$5-'СЕТ СН'!$F$21</f>
        <v>4008.4341442000004</v>
      </c>
    </row>
    <row r="41" spans="1:27" ht="15.75" x14ac:dyDescent="0.2">
      <c r="A41" s="35">
        <f t="shared" si="0"/>
        <v>43434</v>
      </c>
      <c r="B41" s="36">
        <f>SUMIFS(СВЦЭМ!$D$34:$D$777,СВЦЭМ!$A$34:$A$777,$A41,СВЦЭМ!$B$34:$B$777,B$11)+'СЕТ СН'!$F$11+СВЦЭМ!$D$10+'СЕТ СН'!$F$5-'СЕТ СН'!$F$21</f>
        <v>4073.9679821</v>
      </c>
      <c r="C41" s="36">
        <f>SUMIFS(СВЦЭМ!$D$34:$D$777,СВЦЭМ!$A$34:$A$777,$A41,СВЦЭМ!$B$34:$B$777,C$11)+'СЕТ СН'!$F$11+СВЦЭМ!$D$10+'СЕТ СН'!$F$5-'СЕТ СН'!$F$21</f>
        <v>4149.6198828400002</v>
      </c>
      <c r="D41" s="36">
        <f>SUMIFS(СВЦЭМ!$D$34:$D$777,СВЦЭМ!$A$34:$A$777,$A41,СВЦЭМ!$B$34:$B$777,D$11)+'СЕТ СН'!$F$11+СВЦЭМ!$D$10+'СЕТ СН'!$F$5-'СЕТ СН'!$F$21</f>
        <v>4189.4637464400003</v>
      </c>
      <c r="E41" s="36">
        <f>SUMIFS(СВЦЭМ!$D$34:$D$777,СВЦЭМ!$A$34:$A$777,$A41,СВЦЭМ!$B$34:$B$777,E$11)+'СЕТ СН'!$F$11+СВЦЭМ!$D$10+'СЕТ СН'!$F$5-'СЕТ СН'!$F$21</f>
        <v>4268.2248753800004</v>
      </c>
      <c r="F41" s="36">
        <f>SUMIFS(СВЦЭМ!$D$34:$D$777,СВЦЭМ!$A$34:$A$777,$A41,СВЦЭМ!$B$34:$B$777,F$11)+'СЕТ СН'!$F$11+СВЦЭМ!$D$10+'СЕТ СН'!$F$5-'СЕТ СН'!$F$21</f>
        <v>4232.8249896799998</v>
      </c>
      <c r="G41" s="36">
        <f>SUMIFS(СВЦЭМ!$D$34:$D$777,СВЦЭМ!$A$34:$A$777,$A41,СВЦЭМ!$B$34:$B$777,G$11)+'СЕТ СН'!$F$11+СВЦЭМ!$D$10+'СЕТ СН'!$F$5-'СЕТ СН'!$F$21</f>
        <v>4178.8672629399998</v>
      </c>
      <c r="H41" s="36">
        <f>SUMIFS(СВЦЭМ!$D$34:$D$777,СВЦЭМ!$A$34:$A$777,$A41,СВЦЭМ!$B$34:$B$777,H$11)+'СЕТ СН'!$F$11+СВЦЭМ!$D$10+'СЕТ СН'!$F$5-'СЕТ СН'!$F$21</f>
        <v>4147.4630448899998</v>
      </c>
      <c r="I41" s="36">
        <f>SUMIFS(СВЦЭМ!$D$34:$D$777,СВЦЭМ!$A$34:$A$777,$A41,СВЦЭМ!$B$34:$B$777,I$11)+'СЕТ СН'!$F$11+СВЦЭМ!$D$10+'СЕТ СН'!$F$5-'СЕТ СН'!$F$21</f>
        <v>4105.2554460900001</v>
      </c>
      <c r="J41" s="36">
        <f>SUMIFS(СВЦЭМ!$D$34:$D$777,СВЦЭМ!$A$34:$A$777,$A41,СВЦЭМ!$B$34:$B$777,J$11)+'СЕТ СН'!$F$11+СВЦЭМ!$D$10+'СЕТ СН'!$F$5-'СЕТ СН'!$F$21</f>
        <v>4068.3883046000001</v>
      </c>
      <c r="K41" s="36">
        <f>SUMIFS(СВЦЭМ!$D$34:$D$777,СВЦЭМ!$A$34:$A$777,$A41,СВЦЭМ!$B$34:$B$777,K$11)+'СЕТ СН'!$F$11+СВЦЭМ!$D$10+'СЕТ СН'!$F$5-'СЕТ СН'!$F$21</f>
        <v>4058.7017817000005</v>
      </c>
      <c r="L41" s="36">
        <f>SUMIFS(СВЦЭМ!$D$34:$D$777,СВЦЭМ!$A$34:$A$777,$A41,СВЦЭМ!$B$34:$B$777,L$11)+'СЕТ СН'!$F$11+СВЦЭМ!$D$10+'СЕТ СН'!$F$5-'СЕТ СН'!$F$21</f>
        <v>4063.6876183000004</v>
      </c>
      <c r="M41" s="36">
        <f>SUMIFS(СВЦЭМ!$D$34:$D$777,СВЦЭМ!$A$34:$A$777,$A41,СВЦЭМ!$B$34:$B$777,M$11)+'СЕТ СН'!$F$11+СВЦЭМ!$D$10+'СЕТ СН'!$F$5-'СЕТ СН'!$F$21</f>
        <v>4078.8803224400008</v>
      </c>
      <c r="N41" s="36">
        <f>SUMIFS(СВЦЭМ!$D$34:$D$777,СВЦЭМ!$A$34:$A$777,$A41,СВЦЭМ!$B$34:$B$777,N$11)+'СЕТ СН'!$F$11+СВЦЭМ!$D$10+'СЕТ СН'!$F$5-'СЕТ СН'!$F$21</f>
        <v>4038.3585877400001</v>
      </c>
      <c r="O41" s="36">
        <f>SUMIFS(СВЦЭМ!$D$34:$D$777,СВЦЭМ!$A$34:$A$777,$A41,СВЦЭМ!$B$34:$B$777,O$11)+'СЕТ СН'!$F$11+СВЦЭМ!$D$10+'СЕТ СН'!$F$5-'СЕТ СН'!$F$21</f>
        <v>4011.8747746300005</v>
      </c>
      <c r="P41" s="36">
        <f>SUMIFS(СВЦЭМ!$D$34:$D$777,СВЦЭМ!$A$34:$A$777,$A41,СВЦЭМ!$B$34:$B$777,P$11)+'СЕТ СН'!$F$11+СВЦЭМ!$D$10+'СЕТ СН'!$F$5-'СЕТ СН'!$F$21</f>
        <v>3954.3624750700001</v>
      </c>
      <c r="Q41" s="36">
        <f>SUMIFS(СВЦЭМ!$D$34:$D$777,СВЦЭМ!$A$34:$A$777,$A41,СВЦЭМ!$B$34:$B$777,Q$11)+'СЕТ СН'!$F$11+СВЦЭМ!$D$10+'СЕТ СН'!$F$5-'СЕТ СН'!$F$21</f>
        <v>3939.6191582900001</v>
      </c>
      <c r="R41" s="36">
        <f>SUMIFS(СВЦЭМ!$D$34:$D$777,СВЦЭМ!$A$34:$A$777,$A41,СВЦЭМ!$B$34:$B$777,R$11)+'СЕТ СН'!$F$11+СВЦЭМ!$D$10+'СЕТ СН'!$F$5-'СЕТ СН'!$F$21</f>
        <v>3937.3441148700003</v>
      </c>
      <c r="S41" s="36">
        <f>SUMIFS(СВЦЭМ!$D$34:$D$777,СВЦЭМ!$A$34:$A$777,$A41,СВЦЭМ!$B$34:$B$777,S$11)+'СЕТ СН'!$F$11+СВЦЭМ!$D$10+'СЕТ СН'!$F$5-'СЕТ СН'!$F$21</f>
        <v>3920.6523142200003</v>
      </c>
      <c r="T41" s="36">
        <f>SUMIFS(СВЦЭМ!$D$34:$D$777,СВЦЭМ!$A$34:$A$777,$A41,СВЦЭМ!$B$34:$B$777,T$11)+'СЕТ СН'!$F$11+СВЦЭМ!$D$10+'СЕТ СН'!$F$5-'СЕТ СН'!$F$21</f>
        <v>3851.05437162</v>
      </c>
      <c r="U41" s="36">
        <f>SUMIFS(СВЦЭМ!$D$34:$D$777,СВЦЭМ!$A$34:$A$777,$A41,СВЦЭМ!$B$34:$B$777,U$11)+'СЕТ СН'!$F$11+СВЦЭМ!$D$10+'СЕТ СН'!$F$5-'СЕТ СН'!$F$21</f>
        <v>3872.0777149900005</v>
      </c>
      <c r="V41" s="36">
        <f>SUMIFS(СВЦЭМ!$D$34:$D$777,СВЦЭМ!$A$34:$A$777,$A41,СВЦЭМ!$B$34:$B$777,V$11)+'СЕТ СН'!$F$11+СВЦЭМ!$D$10+'СЕТ СН'!$F$5-'СЕТ СН'!$F$21</f>
        <v>3881.3298118700004</v>
      </c>
      <c r="W41" s="36">
        <f>SUMIFS(СВЦЭМ!$D$34:$D$777,СВЦЭМ!$A$34:$A$777,$A41,СВЦЭМ!$B$34:$B$777,W$11)+'СЕТ СН'!$F$11+СВЦЭМ!$D$10+'СЕТ СН'!$F$5-'СЕТ СН'!$F$21</f>
        <v>3870.6326142899998</v>
      </c>
      <c r="X41" s="36">
        <f>SUMIFS(СВЦЭМ!$D$34:$D$777,СВЦЭМ!$A$34:$A$777,$A41,СВЦЭМ!$B$34:$B$777,X$11)+'СЕТ СН'!$F$11+СВЦЭМ!$D$10+'СЕТ СН'!$F$5-'СЕТ СН'!$F$21</f>
        <v>3879.4535383000002</v>
      </c>
      <c r="Y41" s="36">
        <f>SUMIFS(СВЦЭМ!$D$34:$D$777,СВЦЭМ!$A$34:$A$777,$A41,СВЦЭМ!$B$34:$B$777,Y$11)+'СЕТ СН'!$F$11+СВЦЭМ!$D$10+'СЕТ СН'!$F$5-'СЕТ СН'!$F$21</f>
        <v>3959.8053495000004</v>
      </c>
    </row>
    <row r="42" spans="1:27" ht="15.75" hidden="1" x14ac:dyDescent="0.2">
      <c r="A42" s="35">
        <f t="shared" si="0"/>
        <v>43435</v>
      </c>
      <c r="B42" s="36">
        <f>SUMIFS(СВЦЭМ!$D$34:$D$777,СВЦЭМ!$A$34:$A$777,$A42,СВЦЭМ!$B$34:$B$777,B$11)+'СЕТ СН'!$F$11+СВЦЭМ!$D$10+'СЕТ СН'!$F$5-'СЕТ СН'!$F$21</f>
        <v>3045.4896039200003</v>
      </c>
      <c r="C42" s="36">
        <f>SUMIFS(СВЦЭМ!$D$34:$D$777,СВЦЭМ!$A$34:$A$777,$A42,СВЦЭМ!$B$34:$B$777,C$11)+'СЕТ СН'!$F$11+СВЦЭМ!$D$10+'СЕТ СН'!$F$5-'СЕТ СН'!$F$21</f>
        <v>3045.4896039200003</v>
      </c>
      <c r="D42" s="36">
        <f>SUMIFS(СВЦЭМ!$D$34:$D$777,СВЦЭМ!$A$34:$A$777,$A42,СВЦЭМ!$B$34:$B$777,D$11)+'СЕТ СН'!$F$11+СВЦЭМ!$D$10+'СЕТ СН'!$F$5-'СЕТ СН'!$F$21</f>
        <v>3045.4896039200003</v>
      </c>
      <c r="E42" s="36">
        <f>SUMIFS(СВЦЭМ!$D$34:$D$777,СВЦЭМ!$A$34:$A$777,$A42,СВЦЭМ!$B$34:$B$777,E$11)+'СЕТ СН'!$F$11+СВЦЭМ!$D$10+'СЕТ СН'!$F$5-'СЕТ СН'!$F$21</f>
        <v>3045.4896039200003</v>
      </c>
      <c r="F42" s="36">
        <f>SUMIFS(СВЦЭМ!$D$34:$D$777,СВЦЭМ!$A$34:$A$777,$A42,СВЦЭМ!$B$34:$B$777,F$11)+'СЕТ СН'!$F$11+СВЦЭМ!$D$10+'СЕТ СН'!$F$5-'СЕТ СН'!$F$21</f>
        <v>3045.4896039200003</v>
      </c>
      <c r="G42" s="36">
        <f>SUMIFS(СВЦЭМ!$D$34:$D$777,СВЦЭМ!$A$34:$A$777,$A42,СВЦЭМ!$B$34:$B$777,G$11)+'СЕТ СН'!$F$11+СВЦЭМ!$D$10+'СЕТ СН'!$F$5-'СЕТ СН'!$F$21</f>
        <v>3045.4896039200003</v>
      </c>
      <c r="H42" s="36">
        <f>SUMIFS(СВЦЭМ!$D$34:$D$777,СВЦЭМ!$A$34:$A$777,$A42,СВЦЭМ!$B$34:$B$777,H$11)+'СЕТ СН'!$F$11+СВЦЭМ!$D$10+'СЕТ СН'!$F$5-'СЕТ СН'!$F$21</f>
        <v>3045.4896039200003</v>
      </c>
      <c r="I42" s="36">
        <f>SUMIFS(СВЦЭМ!$D$34:$D$777,СВЦЭМ!$A$34:$A$777,$A42,СВЦЭМ!$B$34:$B$777,I$11)+'СЕТ СН'!$F$11+СВЦЭМ!$D$10+'СЕТ СН'!$F$5-'СЕТ СН'!$F$21</f>
        <v>3045.4896039200003</v>
      </c>
      <c r="J42" s="36">
        <f>SUMIFS(СВЦЭМ!$D$34:$D$777,СВЦЭМ!$A$34:$A$777,$A42,СВЦЭМ!$B$34:$B$777,J$11)+'СЕТ СН'!$F$11+СВЦЭМ!$D$10+'СЕТ СН'!$F$5-'СЕТ СН'!$F$21</f>
        <v>3045.4896039200003</v>
      </c>
      <c r="K42" s="36">
        <f>SUMIFS(СВЦЭМ!$D$34:$D$777,СВЦЭМ!$A$34:$A$777,$A42,СВЦЭМ!$B$34:$B$777,K$11)+'СЕТ СН'!$F$11+СВЦЭМ!$D$10+'СЕТ СН'!$F$5-'СЕТ СН'!$F$21</f>
        <v>3045.4896039200003</v>
      </c>
      <c r="L42" s="36">
        <f>SUMIFS(СВЦЭМ!$D$34:$D$777,СВЦЭМ!$A$34:$A$777,$A42,СВЦЭМ!$B$34:$B$777,L$11)+'СЕТ СН'!$F$11+СВЦЭМ!$D$10+'СЕТ СН'!$F$5-'СЕТ СН'!$F$21</f>
        <v>3045.4896039200003</v>
      </c>
      <c r="M42" s="36">
        <f>SUMIFS(СВЦЭМ!$D$34:$D$777,СВЦЭМ!$A$34:$A$777,$A42,СВЦЭМ!$B$34:$B$777,M$11)+'СЕТ СН'!$F$11+СВЦЭМ!$D$10+'СЕТ СН'!$F$5-'СЕТ СН'!$F$21</f>
        <v>3045.4896039200003</v>
      </c>
      <c r="N42" s="36">
        <f>SUMIFS(СВЦЭМ!$D$34:$D$777,СВЦЭМ!$A$34:$A$777,$A42,СВЦЭМ!$B$34:$B$777,N$11)+'СЕТ СН'!$F$11+СВЦЭМ!$D$10+'СЕТ СН'!$F$5-'СЕТ СН'!$F$21</f>
        <v>3045.4896039200003</v>
      </c>
      <c r="O42" s="36">
        <f>SUMIFS(СВЦЭМ!$D$34:$D$777,СВЦЭМ!$A$34:$A$777,$A42,СВЦЭМ!$B$34:$B$777,O$11)+'СЕТ СН'!$F$11+СВЦЭМ!$D$10+'СЕТ СН'!$F$5-'СЕТ СН'!$F$21</f>
        <v>3045.4896039200003</v>
      </c>
      <c r="P42" s="36">
        <f>SUMIFS(СВЦЭМ!$D$34:$D$777,СВЦЭМ!$A$34:$A$777,$A42,СВЦЭМ!$B$34:$B$777,P$11)+'СЕТ СН'!$F$11+СВЦЭМ!$D$10+'СЕТ СН'!$F$5-'СЕТ СН'!$F$21</f>
        <v>3045.4896039200003</v>
      </c>
      <c r="Q42" s="36">
        <f>SUMIFS(СВЦЭМ!$D$34:$D$777,СВЦЭМ!$A$34:$A$777,$A42,СВЦЭМ!$B$34:$B$777,Q$11)+'СЕТ СН'!$F$11+СВЦЭМ!$D$10+'СЕТ СН'!$F$5-'СЕТ СН'!$F$21</f>
        <v>3045.4896039200003</v>
      </c>
      <c r="R42" s="36">
        <f>SUMIFS(СВЦЭМ!$D$34:$D$777,СВЦЭМ!$A$34:$A$777,$A42,СВЦЭМ!$B$34:$B$777,R$11)+'СЕТ СН'!$F$11+СВЦЭМ!$D$10+'СЕТ СН'!$F$5-'СЕТ СН'!$F$21</f>
        <v>3045.4896039200003</v>
      </c>
      <c r="S42" s="36">
        <f>SUMIFS(СВЦЭМ!$D$34:$D$777,СВЦЭМ!$A$34:$A$777,$A42,СВЦЭМ!$B$34:$B$777,S$11)+'СЕТ СН'!$F$11+СВЦЭМ!$D$10+'СЕТ СН'!$F$5-'СЕТ СН'!$F$21</f>
        <v>3045.4896039200003</v>
      </c>
      <c r="T42" s="36">
        <f>SUMIFS(СВЦЭМ!$D$34:$D$777,СВЦЭМ!$A$34:$A$777,$A42,СВЦЭМ!$B$34:$B$777,T$11)+'СЕТ СН'!$F$11+СВЦЭМ!$D$10+'СЕТ СН'!$F$5-'СЕТ СН'!$F$21</f>
        <v>3045.4896039200003</v>
      </c>
      <c r="U42" s="36">
        <f>SUMIFS(СВЦЭМ!$D$34:$D$777,СВЦЭМ!$A$34:$A$777,$A42,СВЦЭМ!$B$34:$B$777,U$11)+'СЕТ СН'!$F$11+СВЦЭМ!$D$10+'СЕТ СН'!$F$5-'СЕТ СН'!$F$21</f>
        <v>3045.4896039200003</v>
      </c>
      <c r="V42" s="36">
        <f>SUMIFS(СВЦЭМ!$D$34:$D$777,СВЦЭМ!$A$34:$A$777,$A42,СВЦЭМ!$B$34:$B$777,V$11)+'СЕТ СН'!$F$11+СВЦЭМ!$D$10+'СЕТ СН'!$F$5-'СЕТ СН'!$F$21</f>
        <v>3045.4896039200003</v>
      </c>
      <c r="W42" s="36">
        <f>SUMIFS(СВЦЭМ!$D$34:$D$777,СВЦЭМ!$A$34:$A$777,$A42,СВЦЭМ!$B$34:$B$777,W$11)+'СЕТ СН'!$F$11+СВЦЭМ!$D$10+'СЕТ СН'!$F$5-'СЕТ СН'!$F$21</f>
        <v>3045.4896039200003</v>
      </c>
      <c r="X42" s="36">
        <f>SUMIFS(СВЦЭМ!$D$34:$D$777,СВЦЭМ!$A$34:$A$777,$A42,СВЦЭМ!$B$34:$B$777,X$11)+'СЕТ СН'!$F$11+СВЦЭМ!$D$10+'СЕТ СН'!$F$5-'СЕТ СН'!$F$21</f>
        <v>3045.4896039200003</v>
      </c>
      <c r="Y42" s="36">
        <f>SUMIFS(СВЦЭМ!$D$34:$D$777,СВЦЭМ!$A$34:$A$777,$A42,СВЦЭМ!$B$34:$B$777,Y$11)+'СЕТ СН'!$F$11+СВЦЭМ!$D$10+'СЕТ СН'!$F$5-'СЕТ СН'!$F$21</f>
        <v>3045.4896039200003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01.11.2018</v>
      </c>
      <c r="B48" s="36">
        <f>SUMIFS(СВЦЭМ!$D$34:$D$777,СВЦЭМ!$A$34:$A$777,$A48,СВЦЭМ!$B$34:$B$777,B$47)+'СЕТ СН'!$G$11+СВЦЭМ!$D$10+'СЕТ СН'!$G$5-'СЕТ СН'!$G$21</f>
        <v>4446.9602630899999</v>
      </c>
      <c r="C48" s="36">
        <f>SUMIFS(СВЦЭМ!$D$34:$D$777,СВЦЭМ!$A$34:$A$777,$A48,СВЦЭМ!$B$34:$B$777,C$47)+'СЕТ СН'!$G$11+СВЦЭМ!$D$10+'СЕТ СН'!$G$5-'СЕТ СН'!$G$21</f>
        <v>4547.3064074499998</v>
      </c>
      <c r="D48" s="36">
        <f>SUMIFS(СВЦЭМ!$D$34:$D$777,СВЦЭМ!$A$34:$A$777,$A48,СВЦЭМ!$B$34:$B$777,D$47)+'СЕТ СН'!$G$11+СВЦЭМ!$D$10+'СЕТ СН'!$G$5-'СЕТ СН'!$G$21</f>
        <v>4625.4450608100005</v>
      </c>
      <c r="E48" s="36">
        <f>SUMIFS(СВЦЭМ!$D$34:$D$777,СВЦЭМ!$A$34:$A$777,$A48,СВЦЭМ!$B$34:$B$777,E$47)+'СЕТ СН'!$G$11+СВЦЭМ!$D$10+'СЕТ СН'!$G$5-'СЕТ СН'!$G$21</f>
        <v>4628.5454021800006</v>
      </c>
      <c r="F48" s="36">
        <f>SUMIFS(СВЦЭМ!$D$34:$D$777,СВЦЭМ!$A$34:$A$777,$A48,СВЦЭМ!$B$34:$B$777,F$47)+'СЕТ СН'!$G$11+СВЦЭМ!$D$10+'СЕТ СН'!$G$5-'СЕТ СН'!$G$21</f>
        <v>4611.2238266300001</v>
      </c>
      <c r="G48" s="36">
        <f>SUMIFS(СВЦЭМ!$D$34:$D$777,СВЦЭМ!$A$34:$A$777,$A48,СВЦЭМ!$B$34:$B$777,G$47)+'СЕТ СН'!$G$11+СВЦЭМ!$D$10+'СЕТ СН'!$G$5-'СЕТ СН'!$G$21</f>
        <v>4589.5073905399995</v>
      </c>
      <c r="H48" s="36">
        <f>SUMIFS(СВЦЭМ!$D$34:$D$777,СВЦЭМ!$A$34:$A$777,$A48,СВЦЭМ!$B$34:$B$777,H$47)+'СЕТ СН'!$G$11+СВЦЭМ!$D$10+'СЕТ СН'!$G$5-'СЕТ СН'!$G$21</f>
        <v>4544.4800911600005</v>
      </c>
      <c r="I48" s="36">
        <f>SUMIFS(СВЦЭМ!$D$34:$D$777,СВЦЭМ!$A$34:$A$777,$A48,СВЦЭМ!$B$34:$B$777,I$47)+'СЕТ СН'!$G$11+СВЦЭМ!$D$10+'СЕТ СН'!$G$5-'СЕТ СН'!$G$21</f>
        <v>4494.6994567600004</v>
      </c>
      <c r="J48" s="36">
        <f>SUMIFS(СВЦЭМ!$D$34:$D$777,СВЦЭМ!$A$34:$A$777,$A48,СВЦЭМ!$B$34:$B$777,J$47)+'СЕТ СН'!$G$11+СВЦЭМ!$D$10+'СЕТ СН'!$G$5-'СЕТ СН'!$G$21</f>
        <v>4481.6200826499999</v>
      </c>
      <c r="K48" s="36">
        <f>SUMIFS(СВЦЭМ!$D$34:$D$777,СВЦЭМ!$A$34:$A$777,$A48,СВЦЭМ!$B$34:$B$777,K$47)+'СЕТ СН'!$G$11+СВЦЭМ!$D$10+'СЕТ СН'!$G$5-'СЕТ СН'!$G$21</f>
        <v>4468.6927746900001</v>
      </c>
      <c r="L48" s="36">
        <f>SUMIFS(СВЦЭМ!$D$34:$D$777,СВЦЭМ!$A$34:$A$777,$A48,СВЦЭМ!$B$34:$B$777,L$47)+'СЕТ СН'!$G$11+СВЦЭМ!$D$10+'СЕТ СН'!$G$5-'СЕТ СН'!$G$21</f>
        <v>4465.2750803899999</v>
      </c>
      <c r="M48" s="36">
        <f>SUMIFS(СВЦЭМ!$D$34:$D$777,СВЦЭМ!$A$34:$A$777,$A48,СВЦЭМ!$B$34:$B$777,M$47)+'СЕТ СН'!$G$11+СВЦЭМ!$D$10+'СЕТ СН'!$G$5-'СЕТ СН'!$G$21</f>
        <v>4470.5484127</v>
      </c>
      <c r="N48" s="36">
        <f>SUMIFS(СВЦЭМ!$D$34:$D$777,СВЦЭМ!$A$34:$A$777,$A48,СВЦЭМ!$B$34:$B$777,N$47)+'СЕТ СН'!$G$11+СВЦЭМ!$D$10+'СЕТ СН'!$G$5-'СЕТ СН'!$G$21</f>
        <v>4451.5871738300002</v>
      </c>
      <c r="O48" s="36">
        <f>SUMIFS(СВЦЭМ!$D$34:$D$777,СВЦЭМ!$A$34:$A$777,$A48,СВЦЭМ!$B$34:$B$777,O$47)+'СЕТ СН'!$G$11+СВЦЭМ!$D$10+'СЕТ СН'!$G$5-'СЕТ СН'!$G$21</f>
        <v>4382.65118549</v>
      </c>
      <c r="P48" s="36">
        <f>SUMIFS(СВЦЭМ!$D$34:$D$777,СВЦЭМ!$A$34:$A$777,$A48,СВЦЭМ!$B$34:$B$777,P$47)+'СЕТ СН'!$G$11+СВЦЭМ!$D$10+'СЕТ СН'!$G$5-'СЕТ СН'!$G$21</f>
        <v>4320.1371087199996</v>
      </c>
      <c r="Q48" s="36">
        <f>SUMIFS(СВЦЭМ!$D$34:$D$777,СВЦЭМ!$A$34:$A$777,$A48,СВЦЭМ!$B$34:$B$777,Q$47)+'СЕТ СН'!$G$11+СВЦЭМ!$D$10+'СЕТ СН'!$G$5-'СЕТ СН'!$G$21</f>
        <v>4312.1870987499997</v>
      </c>
      <c r="R48" s="36">
        <f>SUMIFS(СВЦЭМ!$D$34:$D$777,СВЦЭМ!$A$34:$A$777,$A48,СВЦЭМ!$B$34:$B$777,R$47)+'СЕТ СН'!$G$11+СВЦЭМ!$D$10+'СЕТ СН'!$G$5-'СЕТ СН'!$G$21</f>
        <v>4310.5929115999998</v>
      </c>
      <c r="S48" s="36">
        <f>SUMIFS(СВЦЭМ!$D$34:$D$777,СВЦЭМ!$A$34:$A$777,$A48,СВЦЭМ!$B$34:$B$777,S$47)+'СЕТ СН'!$G$11+СВЦЭМ!$D$10+'СЕТ СН'!$G$5-'СЕТ СН'!$G$21</f>
        <v>4288.0672259599996</v>
      </c>
      <c r="T48" s="36">
        <f>SUMIFS(СВЦЭМ!$D$34:$D$777,СВЦЭМ!$A$34:$A$777,$A48,СВЦЭМ!$B$34:$B$777,T$47)+'СЕТ СН'!$G$11+СВЦЭМ!$D$10+'СЕТ СН'!$G$5-'СЕТ СН'!$G$21</f>
        <v>4244.8423741799998</v>
      </c>
      <c r="U48" s="36">
        <f>SUMIFS(СВЦЭМ!$D$34:$D$777,СВЦЭМ!$A$34:$A$777,$A48,СВЦЭМ!$B$34:$B$777,U$47)+'СЕТ СН'!$G$11+СВЦЭМ!$D$10+'СЕТ СН'!$G$5-'СЕТ СН'!$G$21</f>
        <v>4244.7300181299997</v>
      </c>
      <c r="V48" s="36">
        <f>SUMIFS(СВЦЭМ!$D$34:$D$777,СВЦЭМ!$A$34:$A$777,$A48,СВЦЭМ!$B$34:$B$777,V$47)+'СЕТ СН'!$G$11+СВЦЭМ!$D$10+'СЕТ СН'!$G$5-'СЕТ СН'!$G$21</f>
        <v>4257.7254592499994</v>
      </c>
      <c r="W48" s="36">
        <f>SUMIFS(СВЦЭМ!$D$34:$D$777,СВЦЭМ!$A$34:$A$777,$A48,СВЦЭМ!$B$34:$B$777,W$47)+'СЕТ СН'!$G$11+СВЦЭМ!$D$10+'СЕТ СН'!$G$5-'СЕТ СН'!$G$21</f>
        <v>4290.7049409900001</v>
      </c>
      <c r="X48" s="36">
        <f>SUMIFS(СВЦЭМ!$D$34:$D$777,СВЦЭМ!$A$34:$A$777,$A48,СВЦЭМ!$B$34:$B$777,X$47)+'СЕТ СН'!$G$11+СВЦЭМ!$D$10+'СЕТ СН'!$G$5-'СЕТ СН'!$G$21</f>
        <v>4319.2899031500001</v>
      </c>
      <c r="Y48" s="36">
        <f>SUMIFS(СВЦЭМ!$D$34:$D$777,СВЦЭМ!$A$34:$A$777,$A48,СВЦЭМ!$B$34:$B$777,Y$47)+'СЕТ СН'!$G$11+СВЦЭМ!$D$10+'СЕТ СН'!$G$5-'СЕТ СН'!$G$21</f>
        <v>4423.7726954199998</v>
      </c>
      <c r="AA48" s="45"/>
    </row>
    <row r="49" spans="1:25" ht="15.75" x14ac:dyDescent="0.2">
      <c r="A49" s="35">
        <f>A48+1</f>
        <v>43406</v>
      </c>
      <c r="B49" s="36">
        <f>SUMIFS(СВЦЭМ!$D$34:$D$777,СВЦЭМ!$A$34:$A$777,$A49,СВЦЭМ!$B$34:$B$777,B$47)+'СЕТ СН'!$G$11+СВЦЭМ!$D$10+'СЕТ СН'!$G$5-'СЕТ СН'!$G$21</f>
        <v>4443.3177631299995</v>
      </c>
      <c r="C49" s="36">
        <f>SUMIFS(СВЦЭМ!$D$34:$D$777,СВЦЭМ!$A$34:$A$777,$A49,СВЦЭМ!$B$34:$B$777,C$47)+'СЕТ СН'!$G$11+СВЦЭМ!$D$10+'СЕТ СН'!$G$5-'СЕТ СН'!$G$21</f>
        <v>4546.8718965500002</v>
      </c>
      <c r="D49" s="36">
        <f>SUMIFS(СВЦЭМ!$D$34:$D$777,СВЦЭМ!$A$34:$A$777,$A49,СВЦЭМ!$B$34:$B$777,D$47)+'СЕТ СН'!$G$11+СВЦЭМ!$D$10+'СЕТ СН'!$G$5-'СЕТ СН'!$G$21</f>
        <v>4600.6512302800002</v>
      </c>
      <c r="E49" s="36">
        <f>SUMIFS(СВЦЭМ!$D$34:$D$777,СВЦЭМ!$A$34:$A$777,$A49,СВЦЭМ!$B$34:$B$777,E$47)+'СЕТ СН'!$G$11+СВЦЭМ!$D$10+'СЕТ СН'!$G$5-'СЕТ СН'!$G$21</f>
        <v>4599.5081792199999</v>
      </c>
      <c r="F49" s="36">
        <f>SUMIFS(СВЦЭМ!$D$34:$D$777,СВЦЭМ!$A$34:$A$777,$A49,СВЦЭМ!$B$34:$B$777,F$47)+'СЕТ СН'!$G$11+СВЦЭМ!$D$10+'СЕТ СН'!$G$5-'СЕТ СН'!$G$21</f>
        <v>4596.3700122800001</v>
      </c>
      <c r="G49" s="36">
        <f>SUMIFS(СВЦЭМ!$D$34:$D$777,СВЦЭМ!$A$34:$A$777,$A49,СВЦЭМ!$B$34:$B$777,G$47)+'СЕТ СН'!$G$11+СВЦЭМ!$D$10+'СЕТ СН'!$G$5-'СЕТ СН'!$G$21</f>
        <v>4521.3929871</v>
      </c>
      <c r="H49" s="36">
        <f>SUMIFS(СВЦЭМ!$D$34:$D$777,СВЦЭМ!$A$34:$A$777,$A49,СВЦЭМ!$B$34:$B$777,H$47)+'СЕТ СН'!$G$11+СВЦЭМ!$D$10+'СЕТ СН'!$G$5-'СЕТ СН'!$G$21</f>
        <v>4491.6892627200004</v>
      </c>
      <c r="I49" s="36">
        <f>SUMIFS(СВЦЭМ!$D$34:$D$777,СВЦЭМ!$A$34:$A$777,$A49,СВЦЭМ!$B$34:$B$777,I$47)+'СЕТ СН'!$G$11+СВЦЭМ!$D$10+'СЕТ СН'!$G$5-'СЕТ СН'!$G$21</f>
        <v>4484.91555591</v>
      </c>
      <c r="J49" s="36">
        <f>SUMIFS(СВЦЭМ!$D$34:$D$777,СВЦЭМ!$A$34:$A$777,$A49,СВЦЭМ!$B$34:$B$777,J$47)+'СЕТ СН'!$G$11+СВЦЭМ!$D$10+'СЕТ СН'!$G$5-'СЕТ СН'!$G$21</f>
        <v>4450.5837205999997</v>
      </c>
      <c r="K49" s="36">
        <f>SUMIFS(СВЦЭМ!$D$34:$D$777,СВЦЭМ!$A$34:$A$777,$A49,СВЦЭМ!$B$34:$B$777,K$47)+'СЕТ СН'!$G$11+СВЦЭМ!$D$10+'СЕТ СН'!$G$5-'СЕТ СН'!$G$21</f>
        <v>4441.2707953399995</v>
      </c>
      <c r="L49" s="36">
        <f>SUMIFS(СВЦЭМ!$D$34:$D$777,СВЦЭМ!$A$34:$A$777,$A49,СВЦЭМ!$B$34:$B$777,L$47)+'СЕТ СН'!$G$11+СВЦЭМ!$D$10+'СЕТ СН'!$G$5-'СЕТ СН'!$G$21</f>
        <v>4441.1324707699996</v>
      </c>
      <c r="M49" s="36">
        <f>SUMIFS(СВЦЭМ!$D$34:$D$777,СВЦЭМ!$A$34:$A$777,$A49,СВЦЭМ!$B$34:$B$777,M$47)+'СЕТ СН'!$G$11+СВЦЭМ!$D$10+'СЕТ СН'!$G$5-'СЕТ СН'!$G$21</f>
        <v>4442.9747459199998</v>
      </c>
      <c r="N49" s="36">
        <f>SUMIFS(СВЦЭМ!$D$34:$D$777,СВЦЭМ!$A$34:$A$777,$A49,СВЦЭМ!$B$34:$B$777,N$47)+'СЕТ СН'!$G$11+СВЦЭМ!$D$10+'СЕТ СН'!$G$5-'СЕТ СН'!$G$21</f>
        <v>4408.2158521299998</v>
      </c>
      <c r="O49" s="36">
        <f>SUMIFS(СВЦЭМ!$D$34:$D$777,СВЦЭМ!$A$34:$A$777,$A49,СВЦЭМ!$B$34:$B$777,O$47)+'СЕТ СН'!$G$11+СВЦЭМ!$D$10+'СЕТ СН'!$G$5-'СЕТ СН'!$G$21</f>
        <v>4348.6455445800002</v>
      </c>
      <c r="P49" s="36">
        <f>SUMIFS(СВЦЭМ!$D$34:$D$777,СВЦЭМ!$A$34:$A$777,$A49,СВЦЭМ!$B$34:$B$777,P$47)+'СЕТ СН'!$G$11+СВЦЭМ!$D$10+'СЕТ СН'!$G$5-'СЕТ СН'!$G$21</f>
        <v>4289.5802510699996</v>
      </c>
      <c r="Q49" s="36">
        <f>SUMIFS(СВЦЭМ!$D$34:$D$777,СВЦЭМ!$A$34:$A$777,$A49,СВЦЭМ!$B$34:$B$777,Q$47)+'СЕТ СН'!$G$11+СВЦЭМ!$D$10+'СЕТ СН'!$G$5-'СЕТ СН'!$G$21</f>
        <v>4273.98422304</v>
      </c>
      <c r="R49" s="36">
        <f>SUMIFS(СВЦЭМ!$D$34:$D$777,СВЦЭМ!$A$34:$A$777,$A49,СВЦЭМ!$B$34:$B$777,R$47)+'СЕТ СН'!$G$11+СВЦЭМ!$D$10+'СЕТ СН'!$G$5-'СЕТ СН'!$G$21</f>
        <v>4276.4401415699995</v>
      </c>
      <c r="S49" s="36">
        <f>SUMIFS(СВЦЭМ!$D$34:$D$777,СВЦЭМ!$A$34:$A$777,$A49,СВЦЭМ!$B$34:$B$777,S$47)+'СЕТ СН'!$G$11+СВЦЭМ!$D$10+'СЕТ СН'!$G$5-'СЕТ СН'!$G$21</f>
        <v>4248.3374044900002</v>
      </c>
      <c r="T49" s="36">
        <f>SUMIFS(СВЦЭМ!$D$34:$D$777,СВЦЭМ!$A$34:$A$777,$A49,СВЦЭМ!$B$34:$B$777,T$47)+'СЕТ СН'!$G$11+СВЦЭМ!$D$10+'СЕТ СН'!$G$5-'СЕТ СН'!$G$21</f>
        <v>4198.5845017800002</v>
      </c>
      <c r="U49" s="36">
        <f>SUMIFS(СВЦЭМ!$D$34:$D$777,СВЦЭМ!$A$34:$A$777,$A49,СВЦЭМ!$B$34:$B$777,U$47)+'СЕТ СН'!$G$11+СВЦЭМ!$D$10+'СЕТ СН'!$G$5-'СЕТ СН'!$G$21</f>
        <v>4201.3310644900002</v>
      </c>
      <c r="V49" s="36">
        <f>SUMIFS(СВЦЭМ!$D$34:$D$777,СВЦЭМ!$A$34:$A$777,$A49,СВЦЭМ!$B$34:$B$777,V$47)+'СЕТ СН'!$G$11+СВЦЭМ!$D$10+'СЕТ СН'!$G$5-'СЕТ СН'!$G$21</f>
        <v>4215.1515435000001</v>
      </c>
      <c r="W49" s="36">
        <f>SUMIFS(СВЦЭМ!$D$34:$D$777,СВЦЭМ!$A$34:$A$777,$A49,СВЦЭМ!$B$34:$B$777,W$47)+'СЕТ СН'!$G$11+СВЦЭМ!$D$10+'СЕТ СН'!$G$5-'СЕТ СН'!$G$21</f>
        <v>4243.9322868199997</v>
      </c>
      <c r="X49" s="36">
        <f>SUMIFS(СВЦЭМ!$D$34:$D$777,СВЦЭМ!$A$34:$A$777,$A49,СВЦЭМ!$B$34:$B$777,X$47)+'СЕТ СН'!$G$11+СВЦЭМ!$D$10+'СЕТ СН'!$G$5-'СЕТ СН'!$G$21</f>
        <v>4258.864509</v>
      </c>
      <c r="Y49" s="36">
        <f>SUMIFS(СВЦЭМ!$D$34:$D$777,СВЦЭМ!$A$34:$A$777,$A49,СВЦЭМ!$B$34:$B$777,Y$47)+'СЕТ СН'!$G$11+СВЦЭМ!$D$10+'СЕТ СН'!$G$5-'СЕТ СН'!$G$21</f>
        <v>4344.9622168100004</v>
      </c>
    </row>
    <row r="50" spans="1:25" ht="15.75" x14ac:dyDescent="0.2">
      <c r="A50" s="35">
        <f t="shared" ref="A50:A78" si="1">A49+1</f>
        <v>43407</v>
      </c>
      <c r="B50" s="36">
        <f>SUMIFS(СВЦЭМ!$D$34:$D$777,СВЦЭМ!$A$34:$A$777,$A50,СВЦЭМ!$B$34:$B$777,B$47)+'СЕТ СН'!$G$11+СВЦЭМ!$D$10+'СЕТ СН'!$G$5-'СЕТ СН'!$G$21</f>
        <v>4428.2481987800002</v>
      </c>
      <c r="C50" s="36">
        <f>SUMIFS(СВЦЭМ!$D$34:$D$777,СВЦЭМ!$A$34:$A$777,$A50,СВЦЭМ!$B$34:$B$777,C$47)+'СЕТ СН'!$G$11+СВЦЭМ!$D$10+'СЕТ СН'!$G$5-'СЕТ СН'!$G$21</f>
        <v>4528.3141874299999</v>
      </c>
      <c r="D50" s="36">
        <f>SUMIFS(СВЦЭМ!$D$34:$D$777,СВЦЭМ!$A$34:$A$777,$A50,СВЦЭМ!$B$34:$B$777,D$47)+'СЕТ СН'!$G$11+СВЦЭМ!$D$10+'СЕТ СН'!$G$5-'СЕТ СН'!$G$21</f>
        <v>4589.8248801500004</v>
      </c>
      <c r="E50" s="36">
        <f>SUMIFS(СВЦЭМ!$D$34:$D$777,СВЦЭМ!$A$34:$A$777,$A50,СВЦЭМ!$B$34:$B$777,E$47)+'СЕТ СН'!$G$11+СВЦЭМ!$D$10+'СЕТ СН'!$G$5-'СЕТ СН'!$G$21</f>
        <v>4593.0041680599998</v>
      </c>
      <c r="F50" s="36">
        <f>SUMIFS(СВЦЭМ!$D$34:$D$777,СВЦЭМ!$A$34:$A$777,$A50,СВЦЭМ!$B$34:$B$777,F$47)+'СЕТ СН'!$G$11+СВЦЭМ!$D$10+'СЕТ СН'!$G$5-'СЕТ СН'!$G$21</f>
        <v>4583.0061329600003</v>
      </c>
      <c r="G50" s="36">
        <f>SUMIFS(СВЦЭМ!$D$34:$D$777,СВЦЭМ!$A$34:$A$777,$A50,СВЦЭМ!$B$34:$B$777,G$47)+'СЕТ СН'!$G$11+СВЦЭМ!$D$10+'СЕТ СН'!$G$5-'СЕТ СН'!$G$21</f>
        <v>4567.7306431099996</v>
      </c>
      <c r="H50" s="36">
        <f>SUMIFS(СВЦЭМ!$D$34:$D$777,СВЦЭМ!$A$34:$A$777,$A50,СВЦЭМ!$B$34:$B$777,H$47)+'СЕТ СН'!$G$11+СВЦЭМ!$D$10+'СЕТ СН'!$G$5-'СЕТ СН'!$G$21</f>
        <v>4538.9599690200002</v>
      </c>
      <c r="I50" s="36">
        <f>SUMIFS(СВЦЭМ!$D$34:$D$777,СВЦЭМ!$A$34:$A$777,$A50,СВЦЭМ!$B$34:$B$777,I$47)+'СЕТ СН'!$G$11+СВЦЭМ!$D$10+'СЕТ СН'!$G$5-'СЕТ СН'!$G$21</f>
        <v>4479.1075326600003</v>
      </c>
      <c r="J50" s="36">
        <f>SUMIFS(СВЦЭМ!$D$34:$D$777,СВЦЭМ!$A$34:$A$777,$A50,СВЦЭМ!$B$34:$B$777,J$47)+'СЕТ СН'!$G$11+СВЦЭМ!$D$10+'СЕТ СН'!$G$5-'СЕТ СН'!$G$21</f>
        <v>4427.8651947199996</v>
      </c>
      <c r="K50" s="36">
        <f>SUMIFS(СВЦЭМ!$D$34:$D$777,СВЦЭМ!$A$34:$A$777,$A50,СВЦЭМ!$B$34:$B$777,K$47)+'СЕТ СН'!$G$11+СВЦЭМ!$D$10+'СЕТ СН'!$G$5-'СЕТ СН'!$G$21</f>
        <v>4411.7443229</v>
      </c>
      <c r="L50" s="36">
        <f>SUMIFS(СВЦЭМ!$D$34:$D$777,СВЦЭМ!$A$34:$A$777,$A50,СВЦЭМ!$B$34:$B$777,L$47)+'СЕТ СН'!$G$11+СВЦЭМ!$D$10+'СЕТ СН'!$G$5-'СЕТ СН'!$G$21</f>
        <v>4413.8391672600001</v>
      </c>
      <c r="M50" s="36">
        <f>SUMIFS(СВЦЭМ!$D$34:$D$777,СВЦЭМ!$A$34:$A$777,$A50,СВЦЭМ!$B$34:$B$777,M$47)+'СЕТ СН'!$G$11+СВЦЭМ!$D$10+'СЕТ СН'!$G$5-'СЕТ СН'!$G$21</f>
        <v>4418.99541047</v>
      </c>
      <c r="N50" s="36">
        <f>SUMIFS(СВЦЭМ!$D$34:$D$777,СВЦЭМ!$A$34:$A$777,$A50,СВЦЭМ!$B$34:$B$777,N$47)+'СЕТ СН'!$G$11+СВЦЭМ!$D$10+'СЕТ СН'!$G$5-'СЕТ СН'!$G$21</f>
        <v>4405.6850268899998</v>
      </c>
      <c r="O50" s="36">
        <f>SUMIFS(СВЦЭМ!$D$34:$D$777,СВЦЭМ!$A$34:$A$777,$A50,СВЦЭМ!$B$34:$B$777,O$47)+'СЕТ СН'!$G$11+СВЦЭМ!$D$10+'СЕТ СН'!$G$5-'СЕТ СН'!$G$21</f>
        <v>4350.1517300400001</v>
      </c>
      <c r="P50" s="36">
        <f>SUMIFS(СВЦЭМ!$D$34:$D$777,СВЦЭМ!$A$34:$A$777,$A50,СВЦЭМ!$B$34:$B$777,P$47)+'СЕТ СН'!$G$11+СВЦЭМ!$D$10+'СЕТ СН'!$G$5-'СЕТ СН'!$G$21</f>
        <v>4286.7760888699995</v>
      </c>
      <c r="Q50" s="36">
        <f>SUMIFS(СВЦЭМ!$D$34:$D$777,СВЦЭМ!$A$34:$A$777,$A50,СВЦЭМ!$B$34:$B$777,Q$47)+'СЕТ СН'!$G$11+СВЦЭМ!$D$10+'СЕТ СН'!$G$5-'СЕТ СН'!$G$21</f>
        <v>4276.5470804199995</v>
      </c>
      <c r="R50" s="36">
        <f>SUMIFS(СВЦЭМ!$D$34:$D$777,СВЦЭМ!$A$34:$A$777,$A50,СВЦЭМ!$B$34:$B$777,R$47)+'СЕТ СН'!$G$11+СВЦЭМ!$D$10+'СЕТ СН'!$G$5-'СЕТ СН'!$G$21</f>
        <v>4253.16195995</v>
      </c>
      <c r="S50" s="36">
        <f>SUMIFS(СВЦЭМ!$D$34:$D$777,СВЦЭМ!$A$34:$A$777,$A50,СВЦЭМ!$B$34:$B$777,S$47)+'СЕТ СН'!$G$11+СВЦЭМ!$D$10+'СЕТ СН'!$G$5-'СЕТ СН'!$G$21</f>
        <v>4215.8875205300001</v>
      </c>
      <c r="T50" s="36">
        <f>SUMIFS(СВЦЭМ!$D$34:$D$777,СВЦЭМ!$A$34:$A$777,$A50,СВЦЭМ!$B$34:$B$777,T$47)+'СЕТ СН'!$G$11+СВЦЭМ!$D$10+'СЕТ СН'!$G$5-'СЕТ СН'!$G$21</f>
        <v>4157.73577002</v>
      </c>
      <c r="U50" s="36">
        <f>SUMIFS(СВЦЭМ!$D$34:$D$777,СВЦЭМ!$A$34:$A$777,$A50,СВЦЭМ!$B$34:$B$777,U$47)+'СЕТ СН'!$G$11+СВЦЭМ!$D$10+'СЕТ СН'!$G$5-'СЕТ СН'!$G$21</f>
        <v>4147.4589450799995</v>
      </c>
      <c r="V50" s="36">
        <f>SUMIFS(СВЦЭМ!$D$34:$D$777,СВЦЭМ!$A$34:$A$777,$A50,СВЦЭМ!$B$34:$B$777,V$47)+'СЕТ СН'!$G$11+СВЦЭМ!$D$10+'СЕТ СН'!$G$5-'СЕТ СН'!$G$21</f>
        <v>4173.2303915299999</v>
      </c>
      <c r="W50" s="36">
        <f>SUMIFS(СВЦЭМ!$D$34:$D$777,СВЦЭМ!$A$34:$A$777,$A50,СВЦЭМ!$B$34:$B$777,W$47)+'СЕТ СН'!$G$11+СВЦЭМ!$D$10+'СЕТ СН'!$G$5-'СЕТ СН'!$G$21</f>
        <v>4195.20518343</v>
      </c>
      <c r="X50" s="36">
        <f>SUMIFS(СВЦЭМ!$D$34:$D$777,СВЦЭМ!$A$34:$A$777,$A50,СВЦЭМ!$B$34:$B$777,X$47)+'СЕТ СН'!$G$11+СВЦЭМ!$D$10+'СЕТ СН'!$G$5-'СЕТ СН'!$G$21</f>
        <v>4236.09043277</v>
      </c>
      <c r="Y50" s="36">
        <f>SUMIFS(СВЦЭМ!$D$34:$D$777,СВЦЭМ!$A$34:$A$777,$A50,СВЦЭМ!$B$34:$B$777,Y$47)+'СЕТ СН'!$G$11+СВЦЭМ!$D$10+'СЕТ СН'!$G$5-'СЕТ СН'!$G$21</f>
        <v>4315.9604670600002</v>
      </c>
    </row>
    <row r="51" spans="1:25" ht="15.75" x14ac:dyDescent="0.2">
      <c r="A51" s="35">
        <f t="shared" si="1"/>
        <v>43408</v>
      </c>
      <c r="B51" s="36">
        <f>SUMIFS(СВЦЭМ!$D$34:$D$777,СВЦЭМ!$A$34:$A$777,$A51,СВЦЭМ!$B$34:$B$777,B$47)+'СЕТ СН'!$G$11+СВЦЭМ!$D$10+'СЕТ СН'!$G$5-'СЕТ СН'!$G$21</f>
        <v>4388.7609654400003</v>
      </c>
      <c r="C51" s="36">
        <f>SUMIFS(СВЦЭМ!$D$34:$D$777,СВЦЭМ!$A$34:$A$777,$A51,СВЦЭМ!$B$34:$B$777,C$47)+'СЕТ СН'!$G$11+СВЦЭМ!$D$10+'СЕТ СН'!$G$5-'СЕТ СН'!$G$21</f>
        <v>4490.9717905699999</v>
      </c>
      <c r="D51" s="36">
        <f>SUMIFS(СВЦЭМ!$D$34:$D$777,СВЦЭМ!$A$34:$A$777,$A51,СВЦЭМ!$B$34:$B$777,D$47)+'СЕТ СН'!$G$11+СВЦЭМ!$D$10+'СЕТ СН'!$G$5-'СЕТ СН'!$G$21</f>
        <v>4583.9861723700005</v>
      </c>
      <c r="E51" s="36">
        <f>SUMIFS(СВЦЭМ!$D$34:$D$777,СВЦЭМ!$A$34:$A$777,$A51,СВЦЭМ!$B$34:$B$777,E$47)+'СЕТ СН'!$G$11+СВЦЭМ!$D$10+'СЕТ СН'!$G$5-'СЕТ СН'!$G$21</f>
        <v>4633.3425869900002</v>
      </c>
      <c r="F51" s="36">
        <f>SUMIFS(СВЦЭМ!$D$34:$D$777,СВЦЭМ!$A$34:$A$777,$A51,СВЦЭМ!$B$34:$B$777,F$47)+'СЕТ СН'!$G$11+СВЦЭМ!$D$10+'СЕТ СН'!$G$5-'СЕТ СН'!$G$21</f>
        <v>4626.1075805600003</v>
      </c>
      <c r="G51" s="36">
        <f>SUMIFS(СВЦЭМ!$D$34:$D$777,СВЦЭМ!$A$34:$A$777,$A51,СВЦЭМ!$B$34:$B$777,G$47)+'СЕТ СН'!$G$11+СВЦЭМ!$D$10+'СЕТ СН'!$G$5-'СЕТ СН'!$G$21</f>
        <v>4611.6704897999998</v>
      </c>
      <c r="H51" s="36">
        <f>SUMIFS(СВЦЭМ!$D$34:$D$777,СВЦЭМ!$A$34:$A$777,$A51,СВЦЭМ!$B$34:$B$777,H$47)+'СЕТ СН'!$G$11+СВЦЭМ!$D$10+'СЕТ СН'!$G$5-'СЕТ СН'!$G$21</f>
        <v>4589.5193085999999</v>
      </c>
      <c r="I51" s="36">
        <f>SUMIFS(СВЦЭМ!$D$34:$D$777,СВЦЭМ!$A$34:$A$777,$A51,СВЦЭМ!$B$34:$B$777,I$47)+'СЕТ СН'!$G$11+СВЦЭМ!$D$10+'СЕТ СН'!$G$5-'СЕТ СН'!$G$21</f>
        <v>4548.4898098799995</v>
      </c>
      <c r="J51" s="36">
        <f>SUMIFS(СВЦЭМ!$D$34:$D$777,СВЦЭМ!$A$34:$A$777,$A51,СВЦЭМ!$B$34:$B$777,J$47)+'СЕТ СН'!$G$11+СВЦЭМ!$D$10+'СЕТ СН'!$G$5-'СЕТ СН'!$G$21</f>
        <v>4496.8954489899997</v>
      </c>
      <c r="K51" s="36">
        <f>SUMIFS(СВЦЭМ!$D$34:$D$777,СВЦЭМ!$A$34:$A$777,$A51,СВЦЭМ!$B$34:$B$777,K$47)+'СЕТ СН'!$G$11+СВЦЭМ!$D$10+'СЕТ СН'!$G$5-'СЕТ СН'!$G$21</f>
        <v>4453.6536369899995</v>
      </c>
      <c r="L51" s="36">
        <f>SUMIFS(СВЦЭМ!$D$34:$D$777,СВЦЭМ!$A$34:$A$777,$A51,СВЦЭМ!$B$34:$B$777,L$47)+'СЕТ СН'!$G$11+СВЦЭМ!$D$10+'СЕТ СН'!$G$5-'СЕТ СН'!$G$21</f>
        <v>4419.7263994599998</v>
      </c>
      <c r="M51" s="36">
        <f>SUMIFS(СВЦЭМ!$D$34:$D$777,СВЦЭМ!$A$34:$A$777,$A51,СВЦЭМ!$B$34:$B$777,M$47)+'СЕТ СН'!$G$11+СВЦЭМ!$D$10+'СЕТ СН'!$G$5-'СЕТ СН'!$G$21</f>
        <v>4411.6458202499998</v>
      </c>
      <c r="N51" s="36">
        <f>SUMIFS(СВЦЭМ!$D$34:$D$777,СВЦЭМ!$A$34:$A$777,$A51,СВЦЭМ!$B$34:$B$777,N$47)+'СЕТ СН'!$G$11+СВЦЭМ!$D$10+'СЕТ СН'!$G$5-'СЕТ СН'!$G$21</f>
        <v>4381.1526420099999</v>
      </c>
      <c r="O51" s="36">
        <f>SUMIFS(СВЦЭМ!$D$34:$D$777,СВЦЭМ!$A$34:$A$777,$A51,СВЦЭМ!$B$34:$B$777,O$47)+'СЕТ СН'!$G$11+СВЦЭМ!$D$10+'СЕТ СН'!$G$5-'СЕТ СН'!$G$21</f>
        <v>4342.7895951599994</v>
      </c>
      <c r="P51" s="36">
        <f>SUMIFS(СВЦЭМ!$D$34:$D$777,СВЦЭМ!$A$34:$A$777,$A51,СВЦЭМ!$B$34:$B$777,P$47)+'СЕТ СН'!$G$11+СВЦЭМ!$D$10+'СЕТ СН'!$G$5-'СЕТ СН'!$G$21</f>
        <v>4275.7743099099998</v>
      </c>
      <c r="Q51" s="36">
        <f>SUMIFS(СВЦЭМ!$D$34:$D$777,СВЦЭМ!$A$34:$A$777,$A51,СВЦЭМ!$B$34:$B$777,Q$47)+'СЕТ СН'!$G$11+СВЦЭМ!$D$10+'СЕТ СН'!$G$5-'СЕТ СН'!$G$21</f>
        <v>4258.5539867199996</v>
      </c>
      <c r="R51" s="36">
        <f>SUMIFS(СВЦЭМ!$D$34:$D$777,СВЦЭМ!$A$34:$A$777,$A51,СВЦЭМ!$B$34:$B$777,R$47)+'СЕТ СН'!$G$11+СВЦЭМ!$D$10+'СЕТ СН'!$G$5-'СЕТ СН'!$G$21</f>
        <v>4244.86491071</v>
      </c>
      <c r="S51" s="36">
        <f>SUMIFS(СВЦЭМ!$D$34:$D$777,СВЦЭМ!$A$34:$A$777,$A51,СВЦЭМ!$B$34:$B$777,S$47)+'СЕТ СН'!$G$11+СВЦЭМ!$D$10+'СЕТ СН'!$G$5-'СЕТ СН'!$G$21</f>
        <v>4216.7498060199996</v>
      </c>
      <c r="T51" s="36">
        <f>SUMIFS(СВЦЭМ!$D$34:$D$777,СВЦЭМ!$A$34:$A$777,$A51,СВЦЭМ!$B$34:$B$777,T$47)+'СЕТ СН'!$G$11+СВЦЭМ!$D$10+'СЕТ СН'!$G$5-'СЕТ СН'!$G$21</f>
        <v>4166.7279007199995</v>
      </c>
      <c r="U51" s="36">
        <f>SUMIFS(СВЦЭМ!$D$34:$D$777,СВЦЭМ!$A$34:$A$777,$A51,СВЦЭМ!$B$34:$B$777,U$47)+'СЕТ СН'!$G$11+СВЦЭМ!$D$10+'СЕТ СН'!$G$5-'СЕТ СН'!$G$21</f>
        <v>4160.6921637099995</v>
      </c>
      <c r="V51" s="36">
        <f>SUMIFS(СВЦЭМ!$D$34:$D$777,СВЦЭМ!$A$34:$A$777,$A51,СВЦЭМ!$B$34:$B$777,V$47)+'СЕТ СН'!$G$11+СВЦЭМ!$D$10+'СЕТ СН'!$G$5-'СЕТ СН'!$G$21</f>
        <v>4134.9650541599995</v>
      </c>
      <c r="W51" s="36">
        <f>SUMIFS(СВЦЭМ!$D$34:$D$777,СВЦЭМ!$A$34:$A$777,$A51,СВЦЭМ!$B$34:$B$777,W$47)+'СЕТ СН'!$G$11+СВЦЭМ!$D$10+'СЕТ СН'!$G$5-'СЕТ СН'!$G$21</f>
        <v>4156.3066853199998</v>
      </c>
      <c r="X51" s="36">
        <f>SUMIFS(СВЦЭМ!$D$34:$D$777,СВЦЭМ!$A$34:$A$777,$A51,СВЦЭМ!$B$34:$B$777,X$47)+'СЕТ СН'!$G$11+СВЦЭМ!$D$10+'СЕТ СН'!$G$5-'СЕТ СН'!$G$21</f>
        <v>4188.37299145</v>
      </c>
      <c r="Y51" s="36">
        <f>SUMIFS(СВЦЭМ!$D$34:$D$777,СВЦЭМ!$A$34:$A$777,$A51,СВЦЭМ!$B$34:$B$777,Y$47)+'СЕТ СН'!$G$11+СВЦЭМ!$D$10+'СЕТ СН'!$G$5-'СЕТ СН'!$G$21</f>
        <v>4273.9524738800001</v>
      </c>
    </row>
    <row r="52" spans="1:25" ht="15.75" x14ac:dyDescent="0.2">
      <c r="A52" s="35">
        <f t="shared" si="1"/>
        <v>43409</v>
      </c>
      <c r="B52" s="36">
        <f>SUMIFS(СВЦЭМ!$D$34:$D$777,СВЦЭМ!$A$34:$A$777,$A52,СВЦЭМ!$B$34:$B$777,B$47)+'СЕТ СН'!$G$11+СВЦЭМ!$D$10+'СЕТ СН'!$G$5-'СЕТ СН'!$G$21</f>
        <v>4402.5584385299999</v>
      </c>
      <c r="C52" s="36">
        <f>SUMIFS(СВЦЭМ!$D$34:$D$777,СВЦЭМ!$A$34:$A$777,$A52,СВЦЭМ!$B$34:$B$777,C$47)+'СЕТ СН'!$G$11+СВЦЭМ!$D$10+'СЕТ СН'!$G$5-'СЕТ СН'!$G$21</f>
        <v>4512.1079275000002</v>
      </c>
      <c r="D52" s="36">
        <f>SUMIFS(СВЦЭМ!$D$34:$D$777,СВЦЭМ!$A$34:$A$777,$A52,СВЦЭМ!$B$34:$B$777,D$47)+'СЕТ СН'!$G$11+СВЦЭМ!$D$10+'СЕТ СН'!$G$5-'СЕТ СН'!$G$21</f>
        <v>4613.0829684400005</v>
      </c>
      <c r="E52" s="36">
        <f>SUMIFS(СВЦЭМ!$D$34:$D$777,СВЦЭМ!$A$34:$A$777,$A52,СВЦЭМ!$B$34:$B$777,E$47)+'СЕТ СН'!$G$11+СВЦЭМ!$D$10+'СЕТ СН'!$G$5-'СЕТ СН'!$G$21</f>
        <v>4643.7138424699997</v>
      </c>
      <c r="F52" s="36">
        <f>SUMIFS(СВЦЭМ!$D$34:$D$777,СВЦЭМ!$A$34:$A$777,$A52,СВЦЭМ!$B$34:$B$777,F$47)+'СЕТ СН'!$G$11+СВЦЭМ!$D$10+'СЕТ СН'!$G$5-'СЕТ СН'!$G$21</f>
        <v>4629.7639057900005</v>
      </c>
      <c r="G52" s="36">
        <f>SUMIFS(СВЦЭМ!$D$34:$D$777,СВЦЭМ!$A$34:$A$777,$A52,СВЦЭМ!$B$34:$B$777,G$47)+'СЕТ СН'!$G$11+СВЦЭМ!$D$10+'СЕТ СН'!$G$5-'СЕТ СН'!$G$21</f>
        <v>4612.8261187099997</v>
      </c>
      <c r="H52" s="36">
        <f>SUMIFS(СВЦЭМ!$D$34:$D$777,СВЦЭМ!$A$34:$A$777,$A52,СВЦЭМ!$B$34:$B$777,H$47)+'СЕТ СН'!$G$11+СВЦЭМ!$D$10+'СЕТ СН'!$G$5-'СЕТ СН'!$G$21</f>
        <v>4587.2744735999995</v>
      </c>
      <c r="I52" s="36">
        <f>SUMIFS(СВЦЭМ!$D$34:$D$777,СВЦЭМ!$A$34:$A$777,$A52,СВЦЭМ!$B$34:$B$777,I$47)+'СЕТ СН'!$G$11+СВЦЭМ!$D$10+'СЕТ СН'!$G$5-'СЕТ СН'!$G$21</f>
        <v>4529.0599153800003</v>
      </c>
      <c r="J52" s="36">
        <f>SUMIFS(СВЦЭМ!$D$34:$D$777,СВЦЭМ!$A$34:$A$777,$A52,СВЦЭМ!$B$34:$B$777,J$47)+'СЕТ СН'!$G$11+СВЦЭМ!$D$10+'СЕТ СН'!$G$5-'СЕТ СН'!$G$21</f>
        <v>4474.8279089600001</v>
      </c>
      <c r="K52" s="36">
        <f>SUMIFS(СВЦЭМ!$D$34:$D$777,СВЦЭМ!$A$34:$A$777,$A52,СВЦЭМ!$B$34:$B$777,K$47)+'СЕТ СН'!$G$11+СВЦЭМ!$D$10+'СЕТ СН'!$G$5-'СЕТ СН'!$G$21</f>
        <v>4432.4025549400003</v>
      </c>
      <c r="L52" s="36">
        <f>SUMIFS(СВЦЭМ!$D$34:$D$777,СВЦЭМ!$A$34:$A$777,$A52,СВЦЭМ!$B$34:$B$777,L$47)+'СЕТ СН'!$G$11+СВЦЭМ!$D$10+'СЕТ СН'!$G$5-'СЕТ СН'!$G$21</f>
        <v>4420.0556940500001</v>
      </c>
      <c r="M52" s="36">
        <f>SUMIFS(СВЦЭМ!$D$34:$D$777,СВЦЭМ!$A$34:$A$777,$A52,СВЦЭМ!$B$34:$B$777,M$47)+'СЕТ СН'!$G$11+СВЦЭМ!$D$10+'СЕТ СН'!$G$5-'СЕТ СН'!$G$21</f>
        <v>4403.0936381500005</v>
      </c>
      <c r="N52" s="36">
        <f>SUMIFS(СВЦЭМ!$D$34:$D$777,СВЦЭМ!$A$34:$A$777,$A52,СВЦЭМ!$B$34:$B$777,N$47)+'СЕТ СН'!$G$11+СВЦЭМ!$D$10+'СЕТ СН'!$G$5-'СЕТ СН'!$G$21</f>
        <v>4372.6740459499997</v>
      </c>
      <c r="O52" s="36">
        <f>SUMIFS(СВЦЭМ!$D$34:$D$777,СВЦЭМ!$A$34:$A$777,$A52,СВЦЭМ!$B$34:$B$777,O$47)+'СЕТ СН'!$G$11+СВЦЭМ!$D$10+'СЕТ СН'!$G$5-'СЕТ СН'!$G$21</f>
        <v>4342.8542443300003</v>
      </c>
      <c r="P52" s="36">
        <f>SUMIFS(СВЦЭМ!$D$34:$D$777,СВЦЭМ!$A$34:$A$777,$A52,СВЦЭМ!$B$34:$B$777,P$47)+'СЕТ СН'!$G$11+СВЦЭМ!$D$10+'СЕТ СН'!$G$5-'СЕТ СН'!$G$21</f>
        <v>4280.5504926900003</v>
      </c>
      <c r="Q52" s="36">
        <f>SUMIFS(СВЦЭМ!$D$34:$D$777,СВЦЭМ!$A$34:$A$777,$A52,СВЦЭМ!$B$34:$B$777,Q$47)+'СЕТ СН'!$G$11+СВЦЭМ!$D$10+'СЕТ СН'!$G$5-'СЕТ СН'!$G$21</f>
        <v>4266.2438942500003</v>
      </c>
      <c r="R52" s="36">
        <f>SUMIFS(СВЦЭМ!$D$34:$D$777,СВЦЭМ!$A$34:$A$777,$A52,СВЦЭМ!$B$34:$B$777,R$47)+'СЕТ СН'!$G$11+СВЦЭМ!$D$10+'СЕТ СН'!$G$5-'СЕТ СН'!$G$21</f>
        <v>4251.8330885799996</v>
      </c>
      <c r="S52" s="36">
        <f>SUMIFS(СВЦЭМ!$D$34:$D$777,СВЦЭМ!$A$34:$A$777,$A52,СВЦЭМ!$B$34:$B$777,S$47)+'СЕТ СН'!$G$11+СВЦЭМ!$D$10+'СЕТ СН'!$G$5-'СЕТ СН'!$G$21</f>
        <v>4222.3792983499998</v>
      </c>
      <c r="T52" s="36">
        <f>SUMIFS(СВЦЭМ!$D$34:$D$777,СВЦЭМ!$A$34:$A$777,$A52,СВЦЭМ!$B$34:$B$777,T$47)+'СЕТ СН'!$G$11+СВЦЭМ!$D$10+'СЕТ СН'!$G$5-'СЕТ СН'!$G$21</f>
        <v>4177.4668283199999</v>
      </c>
      <c r="U52" s="36">
        <f>SUMIFS(СВЦЭМ!$D$34:$D$777,СВЦЭМ!$A$34:$A$777,$A52,СВЦЭМ!$B$34:$B$777,U$47)+'СЕТ СН'!$G$11+СВЦЭМ!$D$10+'СЕТ СН'!$G$5-'СЕТ СН'!$G$21</f>
        <v>4180.8971023499998</v>
      </c>
      <c r="V52" s="36">
        <f>SUMIFS(СВЦЭМ!$D$34:$D$777,СВЦЭМ!$A$34:$A$777,$A52,СВЦЭМ!$B$34:$B$777,V$47)+'СЕТ СН'!$G$11+СВЦЭМ!$D$10+'СЕТ СН'!$G$5-'СЕТ СН'!$G$21</f>
        <v>4190.7126941799997</v>
      </c>
      <c r="W52" s="36">
        <f>SUMIFS(СВЦЭМ!$D$34:$D$777,СВЦЭМ!$A$34:$A$777,$A52,СВЦЭМ!$B$34:$B$777,W$47)+'СЕТ СН'!$G$11+СВЦЭМ!$D$10+'СЕТ СН'!$G$5-'СЕТ СН'!$G$21</f>
        <v>4206.7731393899994</v>
      </c>
      <c r="X52" s="36">
        <f>SUMIFS(СВЦЭМ!$D$34:$D$777,СВЦЭМ!$A$34:$A$777,$A52,СВЦЭМ!$B$34:$B$777,X$47)+'СЕТ СН'!$G$11+СВЦЭМ!$D$10+'СЕТ СН'!$G$5-'СЕТ СН'!$G$21</f>
        <v>4223.7538208599999</v>
      </c>
      <c r="Y52" s="36">
        <f>SUMIFS(СВЦЭМ!$D$34:$D$777,СВЦЭМ!$A$34:$A$777,$A52,СВЦЭМ!$B$34:$B$777,Y$47)+'СЕТ СН'!$G$11+СВЦЭМ!$D$10+'СЕТ СН'!$G$5-'СЕТ СН'!$G$21</f>
        <v>4332.3988938499997</v>
      </c>
    </row>
    <row r="53" spans="1:25" ht="15.75" x14ac:dyDescent="0.2">
      <c r="A53" s="35">
        <f t="shared" si="1"/>
        <v>43410</v>
      </c>
      <c r="B53" s="36">
        <f>SUMIFS(СВЦЭМ!$D$34:$D$777,СВЦЭМ!$A$34:$A$777,$A53,СВЦЭМ!$B$34:$B$777,B$47)+'СЕТ СН'!$G$11+СВЦЭМ!$D$10+'СЕТ СН'!$G$5-'СЕТ СН'!$G$21</f>
        <v>4459.7874440900005</v>
      </c>
      <c r="C53" s="36">
        <f>SUMIFS(СВЦЭМ!$D$34:$D$777,СВЦЭМ!$A$34:$A$777,$A53,СВЦЭМ!$B$34:$B$777,C$47)+'СЕТ СН'!$G$11+СВЦЭМ!$D$10+'СЕТ СН'!$G$5-'СЕТ СН'!$G$21</f>
        <v>4548.0785633900005</v>
      </c>
      <c r="D53" s="36">
        <f>SUMIFS(СВЦЭМ!$D$34:$D$777,СВЦЭМ!$A$34:$A$777,$A53,СВЦЭМ!$B$34:$B$777,D$47)+'СЕТ СН'!$G$11+СВЦЭМ!$D$10+'СЕТ СН'!$G$5-'СЕТ СН'!$G$21</f>
        <v>4602.7986770899997</v>
      </c>
      <c r="E53" s="36">
        <f>SUMIFS(СВЦЭМ!$D$34:$D$777,СВЦЭМ!$A$34:$A$777,$A53,СВЦЭМ!$B$34:$B$777,E$47)+'СЕТ СН'!$G$11+СВЦЭМ!$D$10+'СЕТ СН'!$G$5-'СЕТ СН'!$G$21</f>
        <v>4609.8291163799995</v>
      </c>
      <c r="F53" s="36">
        <f>SUMIFS(СВЦЭМ!$D$34:$D$777,СВЦЭМ!$A$34:$A$777,$A53,СВЦЭМ!$B$34:$B$777,F$47)+'СЕТ СН'!$G$11+СВЦЭМ!$D$10+'СЕТ СН'!$G$5-'СЕТ СН'!$G$21</f>
        <v>4598.4081627400001</v>
      </c>
      <c r="G53" s="36">
        <f>SUMIFS(СВЦЭМ!$D$34:$D$777,СВЦЭМ!$A$34:$A$777,$A53,СВЦЭМ!$B$34:$B$777,G$47)+'СЕТ СН'!$G$11+СВЦЭМ!$D$10+'СЕТ СН'!$G$5-'СЕТ СН'!$G$21</f>
        <v>4586.61726206</v>
      </c>
      <c r="H53" s="36">
        <f>SUMIFS(СВЦЭМ!$D$34:$D$777,СВЦЭМ!$A$34:$A$777,$A53,СВЦЭМ!$B$34:$B$777,H$47)+'СЕТ СН'!$G$11+СВЦЭМ!$D$10+'СЕТ СН'!$G$5-'СЕТ СН'!$G$21</f>
        <v>4551.4776694500006</v>
      </c>
      <c r="I53" s="36">
        <f>SUMIFS(СВЦЭМ!$D$34:$D$777,СВЦЭМ!$A$34:$A$777,$A53,СВЦЭМ!$B$34:$B$777,I$47)+'СЕТ СН'!$G$11+СВЦЭМ!$D$10+'СЕТ СН'!$G$5-'СЕТ СН'!$G$21</f>
        <v>4459.7191990800002</v>
      </c>
      <c r="J53" s="36">
        <f>SUMIFS(СВЦЭМ!$D$34:$D$777,СВЦЭМ!$A$34:$A$777,$A53,СВЦЭМ!$B$34:$B$777,J$47)+'СЕТ СН'!$G$11+СВЦЭМ!$D$10+'СЕТ СН'!$G$5-'СЕТ СН'!$G$21</f>
        <v>4423.1033561699996</v>
      </c>
      <c r="K53" s="36">
        <f>SUMIFS(СВЦЭМ!$D$34:$D$777,СВЦЭМ!$A$34:$A$777,$A53,СВЦЭМ!$B$34:$B$777,K$47)+'СЕТ СН'!$G$11+СВЦЭМ!$D$10+'СЕТ СН'!$G$5-'СЕТ СН'!$G$21</f>
        <v>4435.2820264399998</v>
      </c>
      <c r="L53" s="36">
        <f>SUMIFS(СВЦЭМ!$D$34:$D$777,СВЦЭМ!$A$34:$A$777,$A53,СВЦЭМ!$B$34:$B$777,L$47)+'СЕТ СН'!$G$11+СВЦЭМ!$D$10+'СЕТ СН'!$G$5-'СЕТ СН'!$G$21</f>
        <v>4447.1015257500003</v>
      </c>
      <c r="M53" s="36">
        <f>SUMIFS(СВЦЭМ!$D$34:$D$777,СВЦЭМ!$A$34:$A$777,$A53,СВЦЭМ!$B$34:$B$777,M$47)+'СЕТ СН'!$G$11+СВЦЭМ!$D$10+'СЕТ СН'!$G$5-'СЕТ СН'!$G$21</f>
        <v>4427.3283767599996</v>
      </c>
      <c r="N53" s="36">
        <f>SUMIFS(СВЦЭМ!$D$34:$D$777,СВЦЭМ!$A$34:$A$777,$A53,СВЦЭМ!$B$34:$B$777,N$47)+'СЕТ СН'!$G$11+СВЦЭМ!$D$10+'СЕТ СН'!$G$5-'СЕТ СН'!$G$21</f>
        <v>4388.7300031499999</v>
      </c>
      <c r="O53" s="36">
        <f>SUMIFS(СВЦЭМ!$D$34:$D$777,СВЦЭМ!$A$34:$A$777,$A53,СВЦЭМ!$B$34:$B$777,O$47)+'СЕТ СН'!$G$11+СВЦЭМ!$D$10+'СЕТ СН'!$G$5-'СЕТ СН'!$G$21</f>
        <v>4344.79306559</v>
      </c>
      <c r="P53" s="36">
        <f>SUMIFS(СВЦЭМ!$D$34:$D$777,СВЦЭМ!$A$34:$A$777,$A53,СВЦЭМ!$B$34:$B$777,P$47)+'СЕТ СН'!$G$11+СВЦЭМ!$D$10+'СЕТ СН'!$G$5-'СЕТ СН'!$G$21</f>
        <v>4279.0460931400003</v>
      </c>
      <c r="Q53" s="36">
        <f>SUMIFS(СВЦЭМ!$D$34:$D$777,СВЦЭМ!$A$34:$A$777,$A53,СВЦЭМ!$B$34:$B$777,Q$47)+'СЕТ СН'!$G$11+СВЦЭМ!$D$10+'СЕТ СН'!$G$5-'СЕТ СН'!$G$21</f>
        <v>4258.0394941499999</v>
      </c>
      <c r="R53" s="36">
        <f>SUMIFS(СВЦЭМ!$D$34:$D$777,СВЦЭМ!$A$34:$A$777,$A53,СВЦЭМ!$B$34:$B$777,R$47)+'СЕТ СН'!$G$11+СВЦЭМ!$D$10+'СЕТ СН'!$G$5-'СЕТ СН'!$G$21</f>
        <v>4260.4930532999997</v>
      </c>
      <c r="S53" s="36">
        <f>SUMIFS(СВЦЭМ!$D$34:$D$777,СВЦЭМ!$A$34:$A$777,$A53,СВЦЭМ!$B$34:$B$777,S$47)+'СЕТ СН'!$G$11+СВЦЭМ!$D$10+'СЕТ СН'!$G$5-'СЕТ СН'!$G$21</f>
        <v>4250.5107292299999</v>
      </c>
      <c r="T53" s="36">
        <f>SUMIFS(СВЦЭМ!$D$34:$D$777,СВЦЭМ!$A$34:$A$777,$A53,СВЦЭМ!$B$34:$B$777,T$47)+'СЕТ СН'!$G$11+СВЦЭМ!$D$10+'СЕТ СН'!$G$5-'СЕТ СН'!$G$21</f>
        <v>4225.5666192899998</v>
      </c>
      <c r="U53" s="36">
        <f>SUMIFS(СВЦЭМ!$D$34:$D$777,СВЦЭМ!$A$34:$A$777,$A53,СВЦЭМ!$B$34:$B$777,U$47)+'СЕТ СН'!$G$11+СВЦЭМ!$D$10+'СЕТ СН'!$G$5-'СЕТ СН'!$G$21</f>
        <v>4234.0938680600002</v>
      </c>
      <c r="V53" s="36">
        <f>SUMIFS(СВЦЭМ!$D$34:$D$777,СВЦЭМ!$A$34:$A$777,$A53,СВЦЭМ!$B$34:$B$777,V$47)+'СЕТ СН'!$G$11+СВЦЭМ!$D$10+'СЕТ СН'!$G$5-'СЕТ СН'!$G$21</f>
        <v>4247.96101619</v>
      </c>
      <c r="W53" s="36">
        <f>SUMIFS(СВЦЭМ!$D$34:$D$777,СВЦЭМ!$A$34:$A$777,$A53,СВЦЭМ!$B$34:$B$777,W$47)+'СЕТ СН'!$G$11+СВЦЭМ!$D$10+'СЕТ СН'!$G$5-'СЕТ СН'!$G$21</f>
        <v>4256.53792866</v>
      </c>
      <c r="X53" s="36">
        <f>SUMIFS(СВЦЭМ!$D$34:$D$777,СВЦЭМ!$A$34:$A$777,$A53,СВЦЭМ!$B$34:$B$777,X$47)+'СЕТ СН'!$G$11+СВЦЭМ!$D$10+'СЕТ СН'!$G$5-'СЕТ СН'!$G$21</f>
        <v>4272.2846038999996</v>
      </c>
      <c r="Y53" s="36">
        <f>SUMIFS(СВЦЭМ!$D$34:$D$777,СВЦЭМ!$A$34:$A$777,$A53,СВЦЭМ!$B$34:$B$777,Y$47)+'СЕТ СН'!$G$11+СВЦЭМ!$D$10+'СЕТ СН'!$G$5-'СЕТ СН'!$G$21</f>
        <v>4371.1468393300001</v>
      </c>
    </row>
    <row r="54" spans="1:25" ht="15.75" x14ac:dyDescent="0.2">
      <c r="A54" s="35">
        <f t="shared" si="1"/>
        <v>43411</v>
      </c>
      <c r="B54" s="36">
        <f>SUMIFS(СВЦЭМ!$D$34:$D$777,СВЦЭМ!$A$34:$A$777,$A54,СВЦЭМ!$B$34:$B$777,B$47)+'СЕТ СН'!$G$11+СВЦЭМ!$D$10+'СЕТ СН'!$G$5-'СЕТ СН'!$G$21</f>
        <v>4501.8580138999996</v>
      </c>
      <c r="C54" s="36">
        <f>SUMIFS(СВЦЭМ!$D$34:$D$777,СВЦЭМ!$A$34:$A$777,$A54,СВЦЭМ!$B$34:$B$777,C$47)+'СЕТ СН'!$G$11+СВЦЭМ!$D$10+'СЕТ СН'!$G$5-'СЕТ СН'!$G$21</f>
        <v>4585.5743879399997</v>
      </c>
      <c r="D54" s="36">
        <f>SUMIFS(СВЦЭМ!$D$34:$D$777,СВЦЭМ!$A$34:$A$777,$A54,СВЦЭМ!$B$34:$B$777,D$47)+'СЕТ СН'!$G$11+СВЦЭМ!$D$10+'СЕТ СН'!$G$5-'СЕТ СН'!$G$21</f>
        <v>4662.2962212499997</v>
      </c>
      <c r="E54" s="36">
        <f>SUMIFS(СВЦЭМ!$D$34:$D$777,СВЦЭМ!$A$34:$A$777,$A54,СВЦЭМ!$B$34:$B$777,E$47)+'СЕТ СН'!$G$11+СВЦЭМ!$D$10+'СЕТ СН'!$G$5-'СЕТ СН'!$G$21</f>
        <v>4662.9990764200002</v>
      </c>
      <c r="F54" s="36">
        <f>SUMIFS(СВЦЭМ!$D$34:$D$777,СВЦЭМ!$A$34:$A$777,$A54,СВЦЭМ!$B$34:$B$777,F$47)+'СЕТ СН'!$G$11+СВЦЭМ!$D$10+'СЕТ СН'!$G$5-'СЕТ СН'!$G$21</f>
        <v>4659.3207147900002</v>
      </c>
      <c r="G54" s="36">
        <f>SUMIFS(СВЦЭМ!$D$34:$D$777,СВЦЭМ!$A$34:$A$777,$A54,СВЦЭМ!$B$34:$B$777,G$47)+'СЕТ СН'!$G$11+СВЦЭМ!$D$10+'СЕТ СН'!$G$5-'СЕТ СН'!$G$21</f>
        <v>4635.9062294400001</v>
      </c>
      <c r="H54" s="36">
        <f>SUMIFS(СВЦЭМ!$D$34:$D$777,СВЦЭМ!$A$34:$A$777,$A54,СВЦЭМ!$B$34:$B$777,H$47)+'СЕТ СН'!$G$11+СВЦЭМ!$D$10+'СЕТ СН'!$G$5-'СЕТ СН'!$G$21</f>
        <v>4576.76921554</v>
      </c>
      <c r="I54" s="36">
        <f>SUMIFS(СВЦЭМ!$D$34:$D$777,СВЦЭМ!$A$34:$A$777,$A54,СВЦЭМ!$B$34:$B$777,I$47)+'СЕТ СН'!$G$11+СВЦЭМ!$D$10+'СЕТ СН'!$G$5-'СЕТ СН'!$G$21</f>
        <v>4490.9897120100004</v>
      </c>
      <c r="J54" s="36">
        <f>SUMIFS(СВЦЭМ!$D$34:$D$777,СВЦЭМ!$A$34:$A$777,$A54,СВЦЭМ!$B$34:$B$777,J$47)+'СЕТ СН'!$G$11+СВЦЭМ!$D$10+'СЕТ СН'!$G$5-'СЕТ СН'!$G$21</f>
        <v>4454.63390643</v>
      </c>
      <c r="K54" s="36">
        <f>SUMIFS(СВЦЭМ!$D$34:$D$777,СВЦЭМ!$A$34:$A$777,$A54,СВЦЭМ!$B$34:$B$777,K$47)+'СЕТ СН'!$G$11+СВЦЭМ!$D$10+'СЕТ СН'!$G$5-'СЕТ СН'!$G$21</f>
        <v>4444.24274453</v>
      </c>
      <c r="L54" s="36">
        <f>SUMIFS(СВЦЭМ!$D$34:$D$777,СВЦЭМ!$A$34:$A$777,$A54,СВЦЭМ!$B$34:$B$777,L$47)+'СЕТ СН'!$G$11+СВЦЭМ!$D$10+'СЕТ СН'!$G$5-'СЕТ СН'!$G$21</f>
        <v>4440.4274261399996</v>
      </c>
      <c r="M54" s="36">
        <f>SUMIFS(СВЦЭМ!$D$34:$D$777,СВЦЭМ!$A$34:$A$777,$A54,СВЦЭМ!$B$34:$B$777,M$47)+'СЕТ СН'!$G$11+СВЦЭМ!$D$10+'СЕТ СН'!$G$5-'СЕТ СН'!$G$21</f>
        <v>4446.8036926200002</v>
      </c>
      <c r="N54" s="36">
        <f>SUMIFS(СВЦЭМ!$D$34:$D$777,СВЦЭМ!$A$34:$A$777,$A54,СВЦЭМ!$B$34:$B$777,N$47)+'СЕТ СН'!$G$11+СВЦЭМ!$D$10+'СЕТ СН'!$G$5-'СЕТ СН'!$G$21</f>
        <v>4418.95829443</v>
      </c>
      <c r="O54" s="36">
        <f>SUMIFS(СВЦЭМ!$D$34:$D$777,СВЦЭМ!$A$34:$A$777,$A54,СВЦЭМ!$B$34:$B$777,O$47)+'СЕТ СН'!$G$11+СВЦЭМ!$D$10+'СЕТ СН'!$G$5-'СЕТ СН'!$G$21</f>
        <v>4366.8282688600002</v>
      </c>
      <c r="P54" s="36">
        <f>SUMIFS(СВЦЭМ!$D$34:$D$777,СВЦЭМ!$A$34:$A$777,$A54,СВЦЭМ!$B$34:$B$777,P$47)+'СЕТ СН'!$G$11+СВЦЭМ!$D$10+'СЕТ СН'!$G$5-'СЕТ СН'!$G$21</f>
        <v>4296.0498766499995</v>
      </c>
      <c r="Q54" s="36">
        <f>SUMIFS(СВЦЭМ!$D$34:$D$777,СВЦЭМ!$A$34:$A$777,$A54,СВЦЭМ!$B$34:$B$777,Q$47)+'СЕТ СН'!$G$11+СВЦЭМ!$D$10+'СЕТ СН'!$G$5-'СЕТ СН'!$G$21</f>
        <v>4274.7261353100002</v>
      </c>
      <c r="R54" s="36">
        <f>SUMIFS(СВЦЭМ!$D$34:$D$777,СВЦЭМ!$A$34:$A$777,$A54,СВЦЭМ!$B$34:$B$777,R$47)+'СЕТ СН'!$G$11+СВЦЭМ!$D$10+'СЕТ СН'!$G$5-'СЕТ СН'!$G$21</f>
        <v>4273.9268791100003</v>
      </c>
      <c r="S54" s="36">
        <f>SUMIFS(СВЦЭМ!$D$34:$D$777,СВЦЭМ!$A$34:$A$777,$A54,СВЦЭМ!$B$34:$B$777,S$47)+'СЕТ СН'!$G$11+СВЦЭМ!$D$10+'СЕТ СН'!$G$5-'СЕТ СН'!$G$21</f>
        <v>4274.9908550999999</v>
      </c>
      <c r="T54" s="36">
        <f>SUMIFS(СВЦЭМ!$D$34:$D$777,СВЦЭМ!$A$34:$A$777,$A54,СВЦЭМ!$B$34:$B$777,T$47)+'СЕТ СН'!$G$11+СВЦЭМ!$D$10+'СЕТ СН'!$G$5-'СЕТ СН'!$G$21</f>
        <v>4245.2779656399998</v>
      </c>
      <c r="U54" s="36">
        <f>SUMIFS(СВЦЭМ!$D$34:$D$777,СВЦЭМ!$A$34:$A$777,$A54,СВЦЭМ!$B$34:$B$777,U$47)+'СЕТ СН'!$G$11+СВЦЭМ!$D$10+'СЕТ СН'!$G$5-'СЕТ СН'!$G$21</f>
        <v>4253.8971495300002</v>
      </c>
      <c r="V54" s="36">
        <f>SUMIFS(СВЦЭМ!$D$34:$D$777,СВЦЭМ!$A$34:$A$777,$A54,СВЦЭМ!$B$34:$B$777,V$47)+'СЕТ СН'!$G$11+СВЦЭМ!$D$10+'СЕТ СН'!$G$5-'СЕТ СН'!$G$21</f>
        <v>4254.3240977799996</v>
      </c>
      <c r="W54" s="36">
        <f>SUMIFS(СВЦЭМ!$D$34:$D$777,СВЦЭМ!$A$34:$A$777,$A54,СВЦЭМ!$B$34:$B$777,W$47)+'СЕТ СН'!$G$11+СВЦЭМ!$D$10+'СЕТ СН'!$G$5-'СЕТ СН'!$G$21</f>
        <v>4262.3304049999997</v>
      </c>
      <c r="X54" s="36">
        <f>SUMIFS(СВЦЭМ!$D$34:$D$777,СВЦЭМ!$A$34:$A$777,$A54,СВЦЭМ!$B$34:$B$777,X$47)+'СЕТ СН'!$G$11+СВЦЭМ!$D$10+'СЕТ СН'!$G$5-'СЕТ СН'!$G$21</f>
        <v>4268.59617024</v>
      </c>
      <c r="Y54" s="36">
        <f>SUMIFS(СВЦЭМ!$D$34:$D$777,СВЦЭМ!$A$34:$A$777,$A54,СВЦЭМ!$B$34:$B$777,Y$47)+'СЕТ СН'!$G$11+СВЦЭМ!$D$10+'СЕТ СН'!$G$5-'СЕТ СН'!$G$21</f>
        <v>4363.1690595400005</v>
      </c>
    </row>
    <row r="55" spans="1:25" ht="15.75" x14ac:dyDescent="0.2">
      <c r="A55" s="35">
        <f t="shared" si="1"/>
        <v>43412</v>
      </c>
      <c r="B55" s="36">
        <f>SUMIFS(СВЦЭМ!$D$34:$D$777,СВЦЭМ!$A$34:$A$777,$A55,СВЦЭМ!$B$34:$B$777,B$47)+'СЕТ СН'!$G$11+СВЦЭМ!$D$10+'СЕТ СН'!$G$5-'СЕТ СН'!$G$21</f>
        <v>4478.8006372299997</v>
      </c>
      <c r="C55" s="36">
        <f>SUMIFS(СВЦЭМ!$D$34:$D$777,СВЦЭМ!$A$34:$A$777,$A55,СВЦЭМ!$B$34:$B$777,C$47)+'СЕТ СН'!$G$11+СВЦЭМ!$D$10+'СЕТ СН'!$G$5-'СЕТ СН'!$G$21</f>
        <v>4583.9010685499998</v>
      </c>
      <c r="D55" s="36">
        <f>SUMIFS(СВЦЭМ!$D$34:$D$777,СВЦЭМ!$A$34:$A$777,$A55,СВЦЭМ!$B$34:$B$777,D$47)+'СЕТ СН'!$G$11+СВЦЭМ!$D$10+'СЕТ СН'!$G$5-'СЕТ СН'!$G$21</f>
        <v>4624.2793119299995</v>
      </c>
      <c r="E55" s="36">
        <f>SUMIFS(СВЦЭМ!$D$34:$D$777,СВЦЭМ!$A$34:$A$777,$A55,СВЦЭМ!$B$34:$B$777,E$47)+'СЕТ СН'!$G$11+СВЦЭМ!$D$10+'СЕТ СН'!$G$5-'СЕТ СН'!$G$21</f>
        <v>4619.7960311500001</v>
      </c>
      <c r="F55" s="36">
        <f>SUMIFS(СВЦЭМ!$D$34:$D$777,СВЦЭМ!$A$34:$A$777,$A55,СВЦЭМ!$B$34:$B$777,F$47)+'СЕТ СН'!$G$11+СВЦЭМ!$D$10+'СЕТ СН'!$G$5-'СЕТ СН'!$G$21</f>
        <v>4621.0843840500002</v>
      </c>
      <c r="G55" s="36">
        <f>SUMIFS(СВЦЭМ!$D$34:$D$777,СВЦЭМ!$A$34:$A$777,$A55,СВЦЭМ!$B$34:$B$777,G$47)+'СЕТ СН'!$G$11+СВЦЭМ!$D$10+'СЕТ СН'!$G$5-'СЕТ СН'!$G$21</f>
        <v>4621.9286481700001</v>
      </c>
      <c r="H55" s="36">
        <f>SUMIFS(СВЦЭМ!$D$34:$D$777,СВЦЭМ!$A$34:$A$777,$A55,СВЦЭМ!$B$34:$B$777,H$47)+'СЕТ СН'!$G$11+СВЦЭМ!$D$10+'СЕТ СН'!$G$5-'СЕТ СН'!$G$21</f>
        <v>4553.3512873400005</v>
      </c>
      <c r="I55" s="36">
        <f>SUMIFS(СВЦЭМ!$D$34:$D$777,СВЦЭМ!$A$34:$A$777,$A55,СВЦЭМ!$B$34:$B$777,I$47)+'СЕТ СН'!$G$11+СВЦЭМ!$D$10+'СЕТ СН'!$G$5-'СЕТ СН'!$G$21</f>
        <v>4448.4369219700002</v>
      </c>
      <c r="J55" s="36">
        <f>SUMIFS(СВЦЭМ!$D$34:$D$777,СВЦЭМ!$A$34:$A$777,$A55,СВЦЭМ!$B$34:$B$777,J$47)+'СЕТ СН'!$G$11+СВЦЭМ!$D$10+'СЕТ СН'!$G$5-'СЕТ СН'!$G$21</f>
        <v>4431.6008586999997</v>
      </c>
      <c r="K55" s="36">
        <f>SUMIFS(СВЦЭМ!$D$34:$D$777,СВЦЭМ!$A$34:$A$777,$A55,СВЦЭМ!$B$34:$B$777,K$47)+'СЕТ СН'!$G$11+СВЦЭМ!$D$10+'СЕТ СН'!$G$5-'СЕТ СН'!$G$21</f>
        <v>4423.5966692600005</v>
      </c>
      <c r="L55" s="36">
        <f>SUMIFS(СВЦЭМ!$D$34:$D$777,СВЦЭМ!$A$34:$A$777,$A55,СВЦЭМ!$B$34:$B$777,L$47)+'СЕТ СН'!$G$11+СВЦЭМ!$D$10+'СЕТ СН'!$G$5-'СЕТ СН'!$G$21</f>
        <v>4421.6065208999999</v>
      </c>
      <c r="M55" s="36">
        <f>SUMIFS(СВЦЭМ!$D$34:$D$777,СВЦЭМ!$A$34:$A$777,$A55,СВЦЭМ!$B$34:$B$777,M$47)+'СЕТ СН'!$G$11+СВЦЭМ!$D$10+'СЕТ СН'!$G$5-'СЕТ СН'!$G$21</f>
        <v>4425.6203858700001</v>
      </c>
      <c r="N55" s="36">
        <f>SUMIFS(СВЦЭМ!$D$34:$D$777,СВЦЭМ!$A$34:$A$777,$A55,СВЦЭМ!$B$34:$B$777,N$47)+'СЕТ СН'!$G$11+СВЦЭМ!$D$10+'СЕТ СН'!$G$5-'СЕТ СН'!$G$21</f>
        <v>4402.1559041199998</v>
      </c>
      <c r="O55" s="36">
        <f>SUMIFS(СВЦЭМ!$D$34:$D$777,СВЦЭМ!$A$34:$A$777,$A55,СВЦЭМ!$B$34:$B$777,O$47)+'СЕТ СН'!$G$11+СВЦЭМ!$D$10+'СЕТ СН'!$G$5-'СЕТ СН'!$G$21</f>
        <v>4336.2644351199997</v>
      </c>
      <c r="P55" s="36">
        <f>SUMIFS(СВЦЭМ!$D$34:$D$777,СВЦЭМ!$A$34:$A$777,$A55,СВЦЭМ!$B$34:$B$777,P$47)+'СЕТ СН'!$G$11+СВЦЭМ!$D$10+'СЕТ СН'!$G$5-'СЕТ СН'!$G$21</f>
        <v>4276.2342151399998</v>
      </c>
      <c r="Q55" s="36">
        <f>SUMIFS(СВЦЭМ!$D$34:$D$777,СВЦЭМ!$A$34:$A$777,$A55,СВЦЭМ!$B$34:$B$777,Q$47)+'СЕТ СН'!$G$11+СВЦЭМ!$D$10+'СЕТ СН'!$G$5-'СЕТ СН'!$G$21</f>
        <v>4266.22213981</v>
      </c>
      <c r="R55" s="36">
        <f>SUMIFS(СВЦЭМ!$D$34:$D$777,СВЦЭМ!$A$34:$A$777,$A55,СВЦЭМ!$B$34:$B$777,R$47)+'СЕТ СН'!$G$11+СВЦЭМ!$D$10+'СЕТ СН'!$G$5-'СЕТ СН'!$G$21</f>
        <v>4270.8693659999999</v>
      </c>
      <c r="S55" s="36">
        <f>SUMIFS(СВЦЭМ!$D$34:$D$777,СВЦЭМ!$A$34:$A$777,$A55,СВЦЭМ!$B$34:$B$777,S$47)+'СЕТ СН'!$G$11+СВЦЭМ!$D$10+'СЕТ СН'!$G$5-'СЕТ СН'!$G$21</f>
        <v>4259.9373077299997</v>
      </c>
      <c r="T55" s="36">
        <f>SUMIFS(СВЦЭМ!$D$34:$D$777,СВЦЭМ!$A$34:$A$777,$A55,СВЦЭМ!$B$34:$B$777,T$47)+'СЕТ СН'!$G$11+СВЦЭМ!$D$10+'СЕТ СН'!$G$5-'СЕТ СН'!$G$21</f>
        <v>4225.93506265</v>
      </c>
      <c r="U55" s="36">
        <f>SUMIFS(СВЦЭМ!$D$34:$D$777,СВЦЭМ!$A$34:$A$777,$A55,СВЦЭМ!$B$34:$B$777,U$47)+'СЕТ СН'!$G$11+СВЦЭМ!$D$10+'СЕТ СН'!$G$5-'СЕТ СН'!$G$21</f>
        <v>4244.8724028199995</v>
      </c>
      <c r="V55" s="36">
        <f>SUMIFS(СВЦЭМ!$D$34:$D$777,СВЦЭМ!$A$34:$A$777,$A55,СВЦЭМ!$B$34:$B$777,V$47)+'СЕТ СН'!$G$11+СВЦЭМ!$D$10+'СЕТ СН'!$G$5-'СЕТ СН'!$G$21</f>
        <v>4254.8230201599999</v>
      </c>
      <c r="W55" s="36">
        <f>SUMIFS(СВЦЭМ!$D$34:$D$777,СВЦЭМ!$A$34:$A$777,$A55,СВЦЭМ!$B$34:$B$777,W$47)+'СЕТ СН'!$G$11+СВЦЭМ!$D$10+'СЕТ СН'!$G$5-'СЕТ СН'!$G$21</f>
        <v>4253.8025188499996</v>
      </c>
      <c r="X55" s="36">
        <f>SUMIFS(СВЦЭМ!$D$34:$D$777,СВЦЭМ!$A$34:$A$777,$A55,СВЦЭМ!$B$34:$B$777,X$47)+'СЕТ СН'!$G$11+СВЦЭМ!$D$10+'СЕТ СН'!$G$5-'СЕТ СН'!$G$21</f>
        <v>4275.5221486700002</v>
      </c>
      <c r="Y55" s="36">
        <f>SUMIFS(СВЦЭМ!$D$34:$D$777,СВЦЭМ!$A$34:$A$777,$A55,СВЦЭМ!$B$34:$B$777,Y$47)+'СЕТ СН'!$G$11+СВЦЭМ!$D$10+'СЕТ СН'!$G$5-'СЕТ СН'!$G$21</f>
        <v>4380.5862737199996</v>
      </c>
    </row>
    <row r="56" spans="1:25" ht="15.75" x14ac:dyDescent="0.2">
      <c r="A56" s="35">
        <f t="shared" si="1"/>
        <v>43413</v>
      </c>
      <c r="B56" s="36">
        <f>SUMIFS(СВЦЭМ!$D$34:$D$777,СВЦЭМ!$A$34:$A$777,$A56,СВЦЭМ!$B$34:$B$777,B$47)+'СЕТ СН'!$G$11+СВЦЭМ!$D$10+'СЕТ СН'!$G$5-'СЕТ СН'!$G$21</f>
        <v>4492.9903933100004</v>
      </c>
      <c r="C56" s="36">
        <f>SUMIFS(СВЦЭМ!$D$34:$D$777,СВЦЭМ!$A$34:$A$777,$A56,СВЦЭМ!$B$34:$B$777,C$47)+'СЕТ СН'!$G$11+СВЦЭМ!$D$10+'СЕТ СН'!$G$5-'СЕТ СН'!$G$21</f>
        <v>4559.7026212199999</v>
      </c>
      <c r="D56" s="36">
        <f>SUMIFS(СВЦЭМ!$D$34:$D$777,СВЦЭМ!$A$34:$A$777,$A56,СВЦЭМ!$B$34:$B$777,D$47)+'СЕТ СН'!$G$11+СВЦЭМ!$D$10+'СЕТ СН'!$G$5-'СЕТ СН'!$G$21</f>
        <v>4637.7212781799999</v>
      </c>
      <c r="E56" s="36">
        <f>SUMIFS(СВЦЭМ!$D$34:$D$777,СВЦЭМ!$A$34:$A$777,$A56,СВЦЭМ!$B$34:$B$777,E$47)+'СЕТ СН'!$G$11+СВЦЭМ!$D$10+'СЕТ СН'!$G$5-'СЕТ СН'!$G$21</f>
        <v>4649.1176859500001</v>
      </c>
      <c r="F56" s="36">
        <f>SUMIFS(СВЦЭМ!$D$34:$D$777,СВЦЭМ!$A$34:$A$777,$A56,СВЦЭМ!$B$34:$B$777,F$47)+'СЕТ СН'!$G$11+СВЦЭМ!$D$10+'СЕТ СН'!$G$5-'СЕТ СН'!$G$21</f>
        <v>4632.9603660700004</v>
      </c>
      <c r="G56" s="36">
        <f>SUMIFS(СВЦЭМ!$D$34:$D$777,СВЦЭМ!$A$34:$A$777,$A56,СВЦЭМ!$B$34:$B$777,G$47)+'СЕТ СН'!$G$11+СВЦЭМ!$D$10+'СЕТ СН'!$G$5-'СЕТ СН'!$G$21</f>
        <v>4609.4797389300002</v>
      </c>
      <c r="H56" s="36">
        <f>SUMIFS(СВЦЭМ!$D$34:$D$777,СВЦЭМ!$A$34:$A$777,$A56,СВЦЭМ!$B$34:$B$777,H$47)+'СЕТ СН'!$G$11+СВЦЭМ!$D$10+'СЕТ СН'!$G$5-'СЕТ СН'!$G$21</f>
        <v>4550.5913945900002</v>
      </c>
      <c r="I56" s="36">
        <f>SUMIFS(СВЦЭМ!$D$34:$D$777,СВЦЭМ!$A$34:$A$777,$A56,СВЦЭМ!$B$34:$B$777,I$47)+'СЕТ СН'!$G$11+СВЦЭМ!$D$10+'СЕТ СН'!$G$5-'СЕТ СН'!$G$21</f>
        <v>4473.2149281600005</v>
      </c>
      <c r="J56" s="36">
        <f>SUMIFS(СВЦЭМ!$D$34:$D$777,СВЦЭМ!$A$34:$A$777,$A56,СВЦЭМ!$B$34:$B$777,J$47)+'СЕТ СН'!$G$11+СВЦЭМ!$D$10+'СЕТ СН'!$G$5-'СЕТ СН'!$G$21</f>
        <v>4454.8699488800003</v>
      </c>
      <c r="K56" s="36">
        <f>SUMIFS(СВЦЭМ!$D$34:$D$777,СВЦЭМ!$A$34:$A$777,$A56,СВЦЭМ!$B$34:$B$777,K$47)+'СЕТ СН'!$G$11+СВЦЭМ!$D$10+'СЕТ СН'!$G$5-'СЕТ СН'!$G$21</f>
        <v>4444.0036445100004</v>
      </c>
      <c r="L56" s="36">
        <f>SUMIFS(СВЦЭМ!$D$34:$D$777,СВЦЭМ!$A$34:$A$777,$A56,СВЦЭМ!$B$34:$B$777,L$47)+'СЕТ СН'!$G$11+СВЦЭМ!$D$10+'СЕТ СН'!$G$5-'СЕТ СН'!$G$21</f>
        <v>4432.5983038499999</v>
      </c>
      <c r="M56" s="36">
        <f>SUMIFS(СВЦЭМ!$D$34:$D$777,СВЦЭМ!$A$34:$A$777,$A56,СВЦЭМ!$B$34:$B$777,M$47)+'СЕТ СН'!$G$11+СВЦЭМ!$D$10+'СЕТ СН'!$G$5-'СЕТ СН'!$G$21</f>
        <v>4420.49677324</v>
      </c>
      <c r="N56" s="36">
        <f>SUMIFS(СВЦЭМ!$D$34:$D$777,СВЦЭМ!$A$34:$A$777,$A56,СВЦЭМ!$B$34:$B$777,N$47)+'СЕТ СН'!$G$11+СВЦЭМ!$D$10+'СЕТ СН'!$G$5-'СЕТ СН'!$G$21</f>
        <v>4375.78641075</v>
      </c>
      <c r="O56" s="36">
        <f>SUMIFS(СВЦЭМ!$D$34:$D$777,СВЦЭМ!$A$34:$A$777,$A56,СВЦЭМ!$B$34:$B$777,O$47)+'СЕТ СН'!$G$11+СВЦЭМ!$D$10+'СЕТ СН'!$G$5-'СЕТ СН'!$G$21</f>
        <v>4314.0765864300001</v>
      </c>
      <c r="P56" s="36">
        <f>SUMIFS(СВЦЭМ!$D$34:$D$777,СВЦЭМ!$A$34:$A$777,$A56,СВЦЭМ!$B$34:$B$777,P$47)+'СЕТ СН'!$G$11+СВЦЭМ!$D$10+'СЕТ СН'!$G$5-'СЕТ СН'!$G$21</f>
        <v>4248.8746183900003</v>
      </c>
      <c r="Q56" s="36">
        <f>SUMIFS(СВЦЭМ!$D$34:$D$777,СВЦЭМ!$A$34:$A$777,$A56,СВЦЭМ!$B$34:$B$777,Q$47)+'СЕТ СН'!$G$11+СВЦЭМ!$D$10+'СЕТ СН'!$G$5-'СЕТ СН'!$G$21</f>
        <v>4238.9209789899996</v>
      </c>
      <c r="R56" s="36">
        <f>SUMIFS(СВЦЭМ!$D$34:$D$777,СВЦЭМ!$A$34:$A$777,$A56,СВЦЭМ!$B$34:$B$777,R$47)+'СЕТ СН'!$G$11+СВЦЭМ!$D$10+'СЕТ СН'!$G$5-'СЕТ СН'!$G$21</f>
        <v>4241.0088097099997</v>
      </c>
      <c r="S56" s="36">
        <f>SUMIFS(СВЦЭМ!$D$34:$D$777,СВЦЭМ!$A$34:$A$777,$A56,СВЦЭМ!$B$34:$B$777,S$47)+'СЕТ СН'!$G$11+СВЦЭМ!$D$10+'СЕТ СН'!$G$5-'СЕТ СН'!$G$21</f>
        <v>4230.5234949699998</v>
      </c>
      <c r="T56" s="36">
        <f>SUMIFS(СВЦЭМ!$D$34:$D$777,СВЦЭМ!$A$34:$A$777,$A56,СВЦЭМ!$B$34:$B$777,T$47)+'СЕТ СН'!$G$11+СВЦЭМ!$D$10+'СЕТ СН'!$G$5-'СЕТ СН'!$G$21</f>
        <v>4227.4036360700002</v>
      </c>
      <c r="U56" s="36">
        <f>SUMIFS(СВЦЭМ!$D$34:$D$777,СВЦЭМ!$A$34:$A$777,$A56,СВЦЭМ!$B$34:$B$777,U$47)+'СЕТ СН'!$G$11+СВЦЭМ!$D$10+'СЕТ СН'!$G$5-'СЕТ СН'!$G$21</f>
        <v>4232.7127264700002</v>
      </c>
      <c r="V56" s="36">
        <f>SUMIFS(СВЦЭМ!$D$34:$D$777,СВЦЭМ!$A$34:$A$777,$A56,СВЦЭМ!$B$34:$B$777,V$47)+'СЕТ СН'!$G$11+СВЦЭМ!$D$10+'СЕТ СН'!$G$5-'СЕТ СН'!$G$21</f>
        <v>4231.0032766599998</v>
      </c>
      <c r="W56" s="36">
        <f>SUMIFS(СВЦЭМ!$D$34:$D$777,СВЦЭМ!$A$34:$A$777,$A56,СВЦЭМ!$B$34:$B$777,W$47)+'СЕТ СН'!$G$11+СВЦЭМ!$D$10+'СЕТ СН'!$G$5-'СЕТ СН'!$G$21</f>
        <v>4239.1489704300002</v>
      </c>
      <c r="X56" s="36">
        <f>SUMIFS(СВЦЭМ!$D$34:$D$777,СВЦЭМ!$A$34:$A$777,$A56,СВЦЭМ!$B$34:$B$777,X$47)+'СЕТ СН'!$G$11+СВЦЭМ!$D$10+'СЕТ СН'!$G$5-'СЕТ СН'!$G$21</f>
        <v>4248.0903788799997</v>
      </c>
      <c r="Y56" s="36">
        <f>SUMIFS(СВЦЭМ!$D$34:$D$777,СВЦЭМ!$A$34:$A$777,$A56,СВЦЭМ!$B$34:$B$777,Y$47)+'СЕТ СН'!$G$11+СВЦЭМ!$D$10+'СЕТ СН'!$G$5-'СЕТ СН'!$G$21</f>
        <v>4344.7460203800001</v>
      </c>
    </row>
    <row r="57" spans="1:25" ht="15.75" x14ac:dyDescent="0.2">
      <c r="A57" s="35">
        <f t="shared" si="1"/>
        <v>43414</v>
      </c>
      <c r="B57" s="36">
        <f>SUMIFS(СВЦЭМ!$D$34:$D$777,СВЦЭМ!$A$34:$A$777,$A57,СВЦЭМ!$B$34:$B$777,B$47)+'СЕТ СН'!$G$11+СВЦЭМ!$D$10+'СЕТ СН'!$G$5-'СЕТ СН'!$G$21</f>
        <v>4416.84314541</v>
      </c>
      <c r="C57" s="36">
        <f>SUMIFS(СВЦЭМ!$D$34:$D$777,СВЦЭМ!$A$34:$A$777,$A57,СВЦЭМ!$B$34:$B$777,C$47)+'СЕТ СН'!$G$11+СВЦЭМ!$D$10+'СЕТ СН'!$G$5-'СЕТ СН'!$G$21</f>
        <v>4494.6569854500003</v>
      </c>
      <c r="D57" s="36">
        <f>SUMIFS(СВЦЭМ!$D$34:$D$777,СВЦЭМ!$A$34:$A$777,$A57,СВЦЭМ!$B$34:$B$777,D$47)+'СЕТ СН'!$G$11+СВЦЭМ!$D$10+'СЕТ СН'!$G$5-'СЕТ СН'!$G$21</f>
        <v>4525.4948644400001</v>
      </c>
      <c r="E57" s="36">
        <f>SUMIFS(СВЦЭМ!$D$34:$D$777,СВЦЭМ!$A$34:$A$777,$A57,СВЦЭМ!$B$34:$B$777,E$47)+'СЕТ СН'!$G$11+СВЦЭМ!$D$10+'СЕТ СН'!$G$5-'СЕТ СН'!$G$21</f>
        <v>4568.0927791200002</v>
      </c>
      <c r="F57" s="36">
        <f>SUMIFS(СВЦЭМ!$D$34:$D$777,СВЦЭМ!$A$34:$A$777,$A57,СВЦЭМ!$B$34:$B$777,F$47)+'СЕТ СН'!$G$11+СВЦЭМ!$D$10+'СЕТ СН'!$G$5-'СЕТ СН'!$G$21</f>
        <v>4566.11360762</v>
      </c>
      <c r="G57" s="36">
        <f>SUMIFS(СВЦЭМ!$D$34:$D$777,СВЦЭМ!$A$34:$A$777,$A57,СВЦЭМ!$B$34:$B$777,G$47)+'СЕТ СН'!$G$11+СВЦЭМ!$D$10+'СЕТ СН'!$G$5-'СЕТ СН'!$G$21</f>
        <v>4544.2489142100003</v>
      </c>
      <c r="H57" s="36">
        <f>SUMIFS(СВЦЭМ!$D$34:$D$777,СВЦЭМ!$A$34:$A$777,$A57,СВЦЭМ!$B$34:$B$777,H$47)+'СЕТ СН'!$G$11+СВЦЭМ!$D$10+'СЕТ СН'!$G$5-'СЕТ СН'!$G$21</f>
        <v>4493.7045958299996</v>
      </c>
      <c r="I57" s="36">
        <f>SUMIFS(СВЦЭМ!$D$34:$D$777,СВЦЭМ!$A$34:$A$777,$A57,СВЦЭМ!$B$34:$B$777,I$47)+'СЕТ СН'!$G$11+СВЦЭМ!$D$10+'СЕТ СН'!$G$5-'СЕТ СН'!$G$21</f>
        <v>4432.9712256900002</v>
      </c>
      <c r="J57" s="36">
        <f>SUMIFS(СВЦЭМ!$D$34:$D$777,СВЦЭМ!$A$34:$A$777,$A57,СВЦЭМ!$B$34:$B$777,J$47)+'СЕТ СН'!$G$11+СВЦЭМ!$D$10+'СЕТ СН'!$G$5-'СЕТ СН'!$G$21</f>
        <v>4377.27902567</v>
      </c>
      <c r="K57" s="36">
        <f>SUMIFS(СВЦЭМ!$D$34:$D$777,СВЦЭМ!$A$34:$A$777,$A57,СВЦЭМ!$B$34:$B$777,K$47)+'СЕТ СН'!$G$11+СВЦЭМ!$D$10+'СЕТ СН'!$G$5-'СЕТ СН'!$G$21</f>
        <v>4363.9749262799996</v>
      </c>
      <c r="L57" s="36">
        <f>SUMIFS(СВЦЭМ!$D$34:$D$777,СВЦЭМ!$A$34:$A$777,$A57,СВЦЭМ!$B$34:$B$777,L$47)+'СЕТ СН'!$G$11+СВЦЭМ!$D$10+'СЕТ СН'!$G$5-'СЕТ СН'!$G$21</f>
        <v>4374.4165439999997</v>
      </c>
      <c r="M57" s="36">
        <f>SUMIFS(СВЦЭМ!$D$34:$D$777,СВЦЭМ!$A$34:$A$777,$A57,СВЦЭМ!$B$34:$B$777,M$47)+'СЕТ СН'!$G$11+СВЦЭМ!$D$10+'СЕТ СН'!$G$5-'СЕТ СН'!$G$21</f>
        <v>4364.2275370699999</v>
      </c>
      <c r="N57" s="36">
        <f>SUMIFS(СВЦЭМ!$D$34:$D$777,СВЦЭМ!$A$34:$A$777,$A57,СВЦЭМ!$B$34:$B$777,N$47)+'СЕТ СН'!$G$11+СВЦЭМ!$D$10+'СЕТ СН'!$G$5-'СЕТ СН'!$G$21</f>
        <v>4333.14907778</v>
      </c>
      <c r="O57" s="36">
        <f>SUMIFS(СВЦЭМ!$D$34:$D$777,СВЦЭМ!$A$34:$A$777,$A57,СВЦЭМ!$B$34:$B$777,O$47)+'СЕТ СН'!$G$11+СВЦЭМ!$D$10+'СЕТ СН'!$G$5-'СЕТ СН'!$G$21</f>
        <v>4295.5992030699999</v>
      </c>
      <c r="P57" s="36">
        <f>SUMIFS(СВЦЭМ!$D$34:$D$777,СВЦЭМ!$A$34:$A$777,$A57,СВЦЭМ!$B$34:$B$777,P$47)+'СЕТ СН'!$G$11+СВЦЭМ!$D$10+'СЕТ СН'!$G$5-'СЕТ СН'!$G$21</f>
        <v>4231.6948728400002</v>
      </c>
      <c r="Q57" s="36">
        <f>SUMIFS(СВЦЭМ!$D$34:$D$777,СВЦЭМ!$A$34:$A$777,$A57,СВЦЭМ!$B$34:$B$777,Q$47)+'СЕТ СН'!$G$11+СВЦЭМ!$D$10+'СЕТ СН'!$G$5-'СЕТ СН'!$G$21</f>
        <v>4221.2179647900002</v>
      </c>
      <c r="R57" s="36">
        <f>SUMIFS(СВЦЭМ!$D$34:$D$777,СВЦЭМ!$A$34:$A$777,$A57,СВЦЭМ!$B$34:$B$777,R$47)+'СЕТ СН'!$G$11+СВЦЭМ!$D$10+'СЕТ СН'!$G$5-'СЕТ СН'!$G$21</f>
        <v>4209.6018567199999</v>
      </c>
      <c r="S57" s="36">
        <f>SUMIFS(СВЦЭМ!$D$34:$D$777,СВЦЭМ!$A$34:$A$777,$A57,СВЦЭМ!$B$34:$B$777,S$47)+'СЕТ СН'!$G$11+СВЦЭМ!$D$10+'СЕТ СН'!$G$5-'СЕТ СН'!$G$21</f>
        <v>4181.9534524499995</v>
      </c>
      <c r="T57" s="36">
        <f>SUMIFS(СВЦЭМ!$D$34:$D$777,СВЦЭМ!$A$34:$A$777,$A57,СВЦЭМ!$B$34:$B$777,T$47)+'СЕТ СН'!$G$11+СВЦЭМ!$D$10+'СЕТ СН'!$G$5-'СЕТ СН'!$G$21</f>
        <v>4146.0682735499995</v>
      </c>
      <c r="U57" s="36">
        <f>SUMIFS(СВЦЭМ!$D$34:$D$777,СВЦЭМ!$A$34:$A$777,$A57,СВЦЭМ!$B$34:$B$777,U$47)+'СЕТ СН'!$G$11+СВЦЭМ!$D$10+'СЕТ СН'!$G$5-'СЕТ СН'!$G$21</f>
        <v>4148.1534742699996</v>
      </c>
      <c r="V57" s="36">
        <f>SUMIFS(СВЦЭМ!$D$34:$D$777,СВЦЭМ!$A$34:$A$777,$A57,СВЦЭМ!$B$34:$B$777,V$47)+'СЕТ СН'!$G$11+СВЦЭМ!$D$10+'СЕТ СН'!$G$5-'СЕТ СН'!$G$21</f>
        <v>4164.0652622400003</v>
      </c>
      <c r="W57" s="36">
        <f>SUMIFS(СВЦЭМ!$D$34:$D$777,СВЦЭМ!$A$34:$A$777,$A57,СВЦЭМ!$B$34:$B$777,W$47)+'СЕТ СН'!$G$11+СВЦЭМ!$D$10+'СЕТ СН'!$G$5-'СЕТ СН'!$G$21</f>
        <v>4186.4725293599995</v>
      </c>
      <c r="X57" s="36">
        <f>SUMIFS(СВЦЭМ!$D$34:$D$777,СВЦЭМ!$A$34:$A$777,$A57,СВЦЭМ!$B$34:$B$777,X$47)+'СЕТ СН'!$G$11+СВЦЭМ!$D$10+'СЕТ СН'!$G$5-'СЕТ СН'!$G$21</f>
        <v>4216.9233026000002</v>
      </c>
      <c r="Y57" s="36">
        <f>SUMIFS(СВЦЭМ!$D$34:$D$777,СВЦЭМ!$A$34:$A$777,$A57,СВЦЭМ!$B$34:$B$777,Y$47)+'СЕТ СН'!$G$11+СВЦЭМ!$D$10+'СЕТ СН'!$G$5-'СЕТ СН'!$G$21</f>
        <v>4322.2310717199998</v>
      </c>
    </row>
    <row r="58" spans="1:25" ht="15.75" x14ac:dyDescent="0.2">
      <c r="A58" s="35">
        <f t="shared" si="1"/>
        <v>43415</v>
      </c>
      <c r="B58" s="36">
        <f>SUMIFS(СВЦЭМ!$D$34:$D$777,СВЦЭМ!$A$34:$A$777,$A58,СВЦЭМ!$B$34:$B$777,B$47)+'СЕТ СН'!$G$11+СВЦЭМ!$D$10+'СЕТ СН'!$G$5-'СЕТ СН'!$G$21</f>
        <v>4390.8647968599998</v>
      </c>
      <c r="C58" s="36">
        <f>SUMIFS(СВЦЭМ!$D$34:$D$777,СВЦЭМ!$A$34:$A$777,$A58,СВЦЭМ!$B$34:$B$777,C$47)+'СЕТ СН'!$G$11+СВЦЭМ!$D$10+'СЕТ СН'!$G$5-'СЕТ СН'!$G$21</f>
        <v>4480.17039406</v>
      </c>
      <c r="D58" s="36">
        <f>SUMIFS(СВЦЭМ!$D$34:$D$777,СВЦЭМ!$A$34:$A$777,$A58,СВЦЭМ!$B$34:$B$777,D$47)+'СЕТ СН'!$G$11+СВЦЭМ!$D$10+'СЕТ СН'!$G$5-'СЕТ СН'!$G$21</f>
        <v>4532.4140770100003</v>
      </c>
      <c r="E58" s="36">
        <f>SUMIFS(СВЦЭМ!$D$34:$D$777,СВЦЭМ!$A$34:$A$777,$A58,СВЦЭМ!$B$34:$B$777,E$47)+'СЕТ СН'!$G$11+СВЦЭМ!$D$10+'СЕТ СН'!$G$5-'СЕТ СН'!$G$21</f>
        <v>4528.03732476</v>
      </c>
      <c r="F58" s="36">
        <f>SUMIFS(СВЦЭМ!$D$34:$D$777,СВЦЭМ!$A$34:$A$777,$A58,СВЦЭМ!$B$34:$B$777,F$47)+'СЕТ СН'!$G$11+СВЦЭМ!$D$10+'СЕТ СН'!$G$5-'СЕТ СН'!$G$21</f>
        <v>4525.2413307100005</v>
      </c>
      <c r="G58" s="36">
        <f>SUMIFS(СВЦЭМ!$D$34:$D$777,СВЦЭМ!$A$34:$A$777,$A58,СВЦЭМ!$B$34:$B$777,G$47)+'СЕТ СН'!$G$11+СВЦЭМ!$D$10+'СЕТ СН'!$G$5-'СЕТ СН'!$G$21</f>
        <v>4515.1305305899996</v>
      </c>
      <c r="H58" s="36">
        <f>SUMIFS(СВЦЭМ!$D$34:$D$777,СВЦЭМ!$A$34:$A$777,$A58,СВЦЭМ!$B$34:$B$777,H$47)+'СЕТ СН'!$G$11+СВЦЭМ!$D$10+'СЕТ СН'!$G$5-'СЕТ СН'!$G$21</f>
        <v>4502.7814736</v>
      </c>
      <c r="I58" s="36">
        <f>SUMIFS(СВЦЭМ!$D$34:$D$777,СВЦЭМ!$A$34:$A$777,$A58,СВЦЭМ!$B$34:$B$777,I$47)+'СЕТ СН'!$G$11+СВЦЭМ!$D$10+'СЕТ СН'!$G$5-'СЕТ СН'!$G$21</f>
        <v>4469.1299728900003</v>
      </c>
      <c r="J58" s="36">
        <f>SUMIFS(СВЦЭМ!$D$34:$D$777,СВЦЭМ!$A$34:$A$777,$A58,СВЦЭМ!$B$34:$B$777,J$47)+'СЕТ СН'!$G$11+СВЦЭМ!$D$10+'СЕТ СН'!$G$5-'СЕТ СН'!$G$21</f>
        <v>4420.2063488499998</v>
      </c>
      <c r="K58" s="36">
        <f>SUMIFS(СВЦЭМ!$D$34:$D$777,СВЦЭМ!$A$34:$A$777,$A58,СВЦЭМ!$B$34:$B$777,K$47)+'СЕТ СН'!$G$11+СВЦЭМ!$D$10+'СЕТ СН'!$G$5-'СЕТ СН'!$G$21</f>
        <v>4391.7554554199996</v>
      </c>
      <c r="L58" s="36">
        <f>SUMIFS(СВЦЭМ!$D$34:$D$777,СВЦЭМ!$A$34:$A$777,$A58,СВЦЭМ!$B$34:$B$777,L$47)+'СЕТ СН'!$G$11+СВЦЭМ!$D$10+'СЕТ СН'!$G$5-'СЕТ СН'!$G$21</f>
        <v>4378.7834528900003</v>
      </c>
      <c r="M58" s="36">
        <f>SUMIFS(СВЦЭМ!$D$34:$D$777,СВЦЭМ!$A$34:$A$777,$A58,СВЦЭМ!$B$34:$B$777,M$47)+'СЕТ СН'!$G$11+СВЦЭМ!$D$10+'СЕТ СН'!$G$5-'СЕТ СН'!$G$21</f>
        <v>4379.5781212000002</v>
      </c>
      <c r="N58" s="36">
        <f>SUMIFS(СВЦЭМ!$D$34:$D$777,СВЦЭМ!$A$34:$A$777,$A58,СВЦЭМ!$B$34:$B$777,N$47)+'СЕТ СН'!$G$11+СВЦЭМ!$D$10+'СЕТ СН'!$G$5-'СЕТ СН'!$G$21</f>
        <v>4353.7826948699994</v>
      </c>
      <c r="O58" s="36">
        <f>SUMIFS(СВЦЭМ!$D$34:$D$777,СВЦЭМ!$A$34:$A$777,$A58,СВЦЭМ!$B$34:$B$777,O$47)+'СЕТ СН'!$G$11+СВЦЭМ!$D$10+'СЕТ СН'!$G$5-'СЕТ СН'!$G$21</f>
        <v>4297.4518153999998</v>
      </c>
      <c r="P58" s="36">
        <f>SUMIFS(СВЦЭМ!$D$34:$D$777,СВЦЭМ!$A$34:$A$777,$A58,СВЦЭМ!$B$34:$B$777,P$47)+'СЕТ СН'!$G$11+СВЦЭМ!$D$10+'СЕТ СН'!$G$5-'СЕТ СН'!$G$21</f>
        <v>4240.3440869799997</v>
      </c>
      <c r="Q58" s="36">
        <f>SUMIFS(СВЦЭМ!$D$34:$D$777,СВЦЭМ!$A$34:$A$777,$A58,СВЦЭМ!$B$34:$B$777,Q$47)+'СЕТ СН'!$G$11+СВЦЭМ!$D$10+'СЕТ СН'!$G$5-'СЕТ СН'!$G$21</f>
        <v>4228.5937317099997</v>
      </c>
      <c r="R58" s="36">
        <f>SUMIFS(СВЦЭМ!$D$34:$D$777,СВЦЭМ!$A$34:$A$777,$A58,СВЦЭМ!$B$34:$B$777,R$47)+'СЕТ СН'!$G$11+СВЦЭМ!$D$10+'СЕТ СН'!$G$5-'СЕТ СН'!$G$21</f>
        <v>4218.2358251200003</v>
      </c>
      <c r="S58" s="36">
        <f>SUMIFS(СВЦЭМ!$D$34:$D$777,СВЦЭМ!$A$34:$A$777,$A58,СВЦЭМ!$B$34:$B$777,S$47)+'СЕТ СН'!$G$11+СВЦЭМ!$D$10+'СЕТ СН'!$G$5-'СЕТ СН'!$G$21</f>
        <v>4186.2417588999997</v>
      </c>
      <c r="T58" s="36">
        <f>SUMIFS(СВЦЭМ!$D$34:$D$777,СВЦЭМ!$A$34:$A$777,$A58,СВЦЭМ!$B$34:$B$777,T$47)+'СЕТ СН'!$G$11+СВЦЭМ!$D$10+'СЕТ СН'!$G$5-'СЕТ СН'!$G$21</f>
        <v>4155.0756090099994</v>
      </c>
      <c r="U58" s="36">
        <f>SUMIFS(СВЦЭМ!$D$34:$D$777,СВЦЭМ!$A$34:$A$777,$A58,СВЦЭМ!$B$34:$B$777,U$47)+'СЕТ СН'!$G$11+СВЦЭМ!$D$10+'СЕТ СН'!$G$5-'СЕТ СН'!$G$21</f>
        <v>4153.9317658</v>
      </c>
      <c r="V58" s="36">
        <f>SUMIFS(СВЦЭМ!$D$34:$D$777,СВЦЭМ!$A$34:$A$777,$A58,СВЦЭМ!$B$34:$B$777,V$47)+'СЕТ СН'!$G$11+СВЦЭМ!$D$10+'СЕТ СН'!$G$5-'СЕТ СН'!$G$21</f>
        <v>4172.51737701</v>
      </c>
      <c r="W58" s="36">
        <f>SUMIFS(СВЦЭМ!$D$34:$D$777,СВЦЭМ!$A$34:$A$777,$A58,СВЦЭМ!$B$34:$B$777,W$47)+'СЕТ СН'!$G$11+СВЦЭМ!$D$10+'СЕТ СН'!$G$5-'СЕТ СН'!$G$21</f>
        <v>4197.3865744200002</v>
      </c>
      <c r="X58" s="36">
        <f>SUMIFS(СВЦЭМ!$D$34:$D$777,СВЦЭМ!$A$34:$A$777,$A58,СВЦЭМ!$B$34:$B$777,X$47)+'СЕТ СН'!$G$11+СВЦЭМ!$D$10+'СЕТ СН'!$G$5-'СЕТ СН'!$G$21</f>
        <v>4221.5131005000003</v>
      </c>
      <c r="Y58" s="36">
        <f>SUMIFS(СВЦЭМ!$D$34:$D$777,СВЦЭМ!$A$34:$A$777,$A58,СВЦЭМ!$B$34:$B$777,Y$47)+'СЕТ СН'!$G$11+СВЦЭМ!$D$10+'СЕТ СН'!$G$5-'СЕТ СН'!$G$21</f>
        <v>4320.9299129700003</v>
      </c>
    </row>
    <row r="59" spans="1:25" ht="15.75" x14ac:dyDescent="0.2">
      <c r="A59" s="35">
        <f t="shared" si="1"/>
        <v>43416</v>
      </c>
      <c r="B59" s="36">
        <f>SUMIFS(СВЦЭМ!$D$34:$D$777,СВЦЭМ!$A$34:$A$777,$A59,СВЦЭМ!$B$34:$B$777,B$47)+'СЕТ СН'!$G$11+СВЦЭМ!$D$10+'СЕТ СН'!$G$5-'СЕТ СН'!$G$21</f>
        <v>4387.7062164600002</v>
      </c>
      <c r="C59" s="36">
        <f>SUMIFS(СВЦЭМ!$D$34:$D$777,СВЦЭМ!$A$34:$A$777,$A59,СВЦЭМ!$B$34:$B$777,C$47)+'СЕТ СН'!$G$11+СВЦЭМ!$D$10+'СЕТ СН'!$G$5-'СЕТ СН'!$G$21</f>
        <v>4481.92083559</v>
      </c>
      <c r="D59" s="36">
        <f>SUMIFS(СВЦЭМ!$D$34:$D$777,СВЦЭМ!$A$34:$A$777,$A59,СВЦЭМ!$B$34:$B$777,D$47)+'СЕТ СН'!$G$11+СВЦЭМ!$D$10+'СЕТ СН'!$G$5-'СЕТ СН'!$G$21</f>
        <v>4543.6093124600002</v>
      </c>
      <c r="E59" s="36">
        <f>SUMIFS(СВЦЭМ!$D$34:$D$777,СВЦЭМ!$A$34:$A$777,$A59,СВЦЭМ!$B$34:$B$777,E$47)+'СЕТ СН'!$G$11+СВЦЭМ!$D$10+'СЕТ СН'!$G$5-'СЕТ СН'!$G$21</f>
        <v>4540.88583045</v>
      </c>
      <c r="F59" s="36">
        <f>SUMIFS(СВЦЭМ!$D$34:$D$777,СВЦЭМ!$A$34:$A$777,$A59,СВЦЭМ!$B$34:$B$777,F$47)+'СЕТ СН'!$G$11+СВЦЭМ!$D$10+'СЕТ СН'!$G$5-'СЕТ СН'!$G$21</f>
        <v>4538.5564034500003</v>
      </c>
      <c r="G59" s="36">
        <f>SUMIFS(СВЦЭМ!$D$34:$D$777,СВЦЭМ!$A$34:$A$777,$A59,СВЦЭМ!$B$34:$B$777,G$47)+'СЕТ СН'!$G$11+СВЦЭМ!$D$10+'СЕТ СН'!$G$5-'СЕТ СН'!$G$21</f>
        <v>4537.0544439300002</v>
      </c>
      <c r="H59" s="36">
        <f>SUMIFS(СВЦЭМ!$D$34:$D$777,СВЦЭМ!$A$34:$A$777,$A59,СВЦЭМ!$B$34:$B$777,H$47)+'СЕТ СН'!$G$11+СВЦЭМ!$D$10+'СЕТ СН'!$G$5-'СЕТ СН'!$G$21</f>
        <v>4496.6314202200001</v>
      </c>
      <c r="I59" s="36">
        <f>SUMIFS(СВЦЭМ!$D$34:$D$777,СВЦЭМ!$A$34:$A$777,$A59,СВЦЭМ!$B$34:$B$777,I$47)+'СЕТ СН'!$G$11+СВЦЭМ!$D$10+'СЕТ СН'!$G$5-'СЕТ СН'!$G$21</f>
        <v>4440.6953698500001</v>
      </c>
      <c r="J59" s="36">
        <f>SUMIFS(СВЦЭМ!$D$34:$D$777,СВЦЭМ!$A$34:$A$777,$A59,СВЦЭМ!$B$34:$B$777,J$47)+'СЕТ СН'!$G$11+СВЦЭМ!$D$10+'СЕТ СН'!$G$5-'СЕТ СН'!$G$21</f>
        <v>4403.59314008</v>
      </c>
      <c r="K59" s="36">
        <f>SUMIFS(СВЦЭМ!$D$34:$D$777,СВЦЭМ!$A$34:$A$777,$A59,СВЦЭМ!$B$34:$B$777,K$47)+'СЕТ СН'!$G$11+СВЦЭМ!$D$10+'СЕТ СН'!$G$5-'СЕТ СН'!$G$21</f>
        <v>4402.3332984999997</v>
      </c>
      <c r="L59" s="36">
        <f>SUMIFS(СВЦЭМ!$D$34:$D$777,СВЦЭМ!$A$34:$A$777,$A59,СВЦЭМ!$B$34:$B$777,L$47)+'СЕТ СН'!$G$11+СВЦЭМ!$D$10+'СЕТ СН'!$G$5-'СЕТ СН'!$G$21</f>
        <v>4392.4698374099999</v>
      </c>
      <c r="M59" s="36">
        <f>SUMIFS(СВЦЭМ!$D$34:$D$777,СВЦЭМ!$A$34:$A$777,$A59,СВЦЭМ!$B$34:$B$777,M$47)+'СЕТ СН'!$G$11+СВЦЭМ!$D$10+'СЕТ СН'!$G$5-'СЕТ СН'!$G$21</f>
        <v>4388.6824394000005</v>
      </c>
      <c r="N59" s="36">
        <f>SUMIFS(СВЦЭМ!$D$34:$D$777,СВЦЭМ!$A$34:$A$777,$A59,СВЦЭМ!$B$34:$B$777,N$47)+'СЕТ СН'!$G$11+СВЦЭМ!$D$10+'СЕТ СН'!$G$5-'СЕТ СН'!$G$21</f>
        <v>4358.5217606199994</v>
      </c>
      <c r="O59" s="36">
        <f>SUMIFS(СВЦЭМ!$D$34:$D$777,СВЦЭМ!$A$34:$A$777,$A59,СВЦЭМ!$B$34:$B$777,O$47)+'СЕТ СН'!$G$11+СВЦЭМ!$D$10+'СЕТ СН'!$G$5-'СЕТ СН'!$G$21</f>
        <v>4317.3766546300003</v>
      </c>
      <c r="P59" s="36">
        <f>SUMIFS(СВЦЭМ!$D$34:$D$777,СВЦЭМ!$A$34:$A$777,$A59,СВЦЭМ!$B$34:$B$777,P$47)+'СЕТ СН'!$G$11+СВЦЭМ!$D$10+'СЕТ СН'!$G$5-'СЕТ СН'!$G$21</f>
        <v>4249.1068829799997</v>
      </c>
      <c r="Q59" s="36">
        <f>SUMIFS(СВЦЭМ!$D$34:$D$777,СВЦЭМ!$A$34:$A$777,$A59,СВЦЭМ!$B$34:$B$777,Q$47)+'СЕТ СН'!$G$11+СВЦЭМ!$D$10+'СЕТ СН'!$G$5-'СЕТ СН'!$G$21</f>
        <v>4238.2212886899997</v>
      </c>
      <c r="R59" s="36">
        <f>SUMIFS(СВЦЭМ!$D$34:$D$777,СВЦЭМ!$A$34:$A$777,$A59,СВЦЭМ!$B$34:$B$777,R$47)+'СЕТ СН'!$G$11+СВЦЭМ!$D$10+'СЕТ СН'!$G$5-'СЕТ СН'!$G$21</f>
        <v>4226.96525802</v>
      </c>
      <c r="S59" s="36">
        <f>SUMIFS(СВЦЭМ!$D$34:$D$777,СВЦЭМ!$A$34:$A$777,$A59,СВЦЭМ!$B$34:$B$777,S$47)+'СЕТ СН'!$G$11+СВЦЭМ!$D$10+'СЕТ СН'!$G$5-'СЕТ СН'!$G$21</f>
        <v>4200.3200908600002</v>
      </c>
      <c r="T59" s="36">
        <f>SUMIFS(СВЦЭМ!$D$34:$D$777,СВЦЭМ!$A$34:$A$777,$A59,СВЦЭМ!$B$34:$B$777,T$47)+'СЕТ СН'!$G$11+СВЦЭМ!$D$10+'СЕТ СН'!$G$5-'СЕТ СН'!$G$21</f>
        <v>4185.8151499300002</v>
      </c>
      <c r="U59" s="36">
        <f>SUMIFS(СВЦЭМ!$D$34:$D$777,СВЦЭМ!$A$34:$A$777,$A59,СВЦЭМ!$B$34:$B$777,U$47)+'СЕТ СН'!$G$11+СВЦЭМ!$D$10+'СЕТ СН'!$G$5-'СЕТ СН'!$G$21</f>
        <v>4187.2298630099995</v>
      </c>
      <c r="V59" s="36">
        <f>SUMIFS(СВЦЭМ!$D$34:$D$777,СВЦЭМ!$A$34:$A$777,$A59,СВЦЭМ!$B$34:$B$777,V$47)+'СЕТ СН'!$G$11+СВЦЭМ!$D$10+'СЕТ СН'!$G$5-'СЕТ СН'!$G$21</f>
        <v>4188.8094920100002</v>
      </c>
      <c r="W59" s="36">
        <f>SUMIFS(СВЦЭМ!$D$34:$D$777,СВЦЭМ!$A$34:$A$777,$A59,СВЦЭМ!$B$34:$B$777,W$47)+'СЕТ СН'!$G$11+СВЦЭМ!$D$10+'СЕТ СН'!$G$5-'СЕТ СН'!$G$21</f>
        <v>4196.0386360399998</v>
      </c>
      <c r="X59" s="36">
        <f>SUMIFS(СВЦЭМ!$D$34:$D$777,СВЦЭМ!$A$34:$A$777,$A59,СВЦЭМ!$B$34:$B$777,X$47)+'СЕТ СН'!$G$11+СВЦЭМ!$D$10+'СЕТ СН'!$G$5-'СЕТ СН'!$G$21</f>
        <v>4227.6877659399997</v>
      </c>
      <c r="Y59" s="36">
        <f>SUMIFS(СВЦЭМ!$D$34:$D$777,СВЦЭМ!$A$34:$A$777,$A59,СВЦЭМ!$B$34:$B$777,Y$47)+'СЕТ СН'!$G$11+СВЦЭМ!$D$10+'СЕТ СН'!$G$5-'СЕТ СН'!$G$21</f>
        <v>4330.3220533699996</v>
      </c>
    </row>
    <row r="60" spans="1:25" ht="15.75" x14ac:dyDescent="0.2">
      <c r="A60" s="35">
        <f t="shared" si="1"/>
        <v>43417</v>
      </c>
      <c r="B60" s="36">
        <f>SUMIFS(СВЦЭМ!$D$34:$D$777,СВЦЭМ!$A$34:$A$777,$A60,СВЦЭМ!$B$34:$B$777,B$47)+'СЕТ СН'!$G$11+СВЦЭМ!$D$10+'СЕТ СН'!$G$5-'СЕТ СН'!$G$21</f>
        <v>4417.8755613700005</v>
      </c>
      <c r="C60" s="36">
        <f>SUMIFS(СВЦЭМ!$D$34:$D$777,СВЦЭМ!$A$34:$A$777,$A60,СВЦЭМ!$B$34:$B$777,C$47)+'СЕТ СН'!$G$11+СВЦЭМ!$D$10+'СЕТ СН'!$G$5-'СЕТ СН'!$G$21</f>
        <v>4491.9100268100001</v>
      </c>
      <c r="D60" s="36">
        <f>SUMIFS(СВЦЭМ!$D$34:$D$777,СВЦЭМ!$A$34:$A$777,$A60,СВЦЭМ!$B$34:$B$777,D$47)+'СЕТ СН'!$G$11+СВЦЭМ!$D$10+'СЕТ СН'!$G$5-'СЕТ СН'!$G$21</f>
        <v>4518.77397019</v>
      </c>
      <c r="E60" s="36">
        <f>SUMIFS(СВЦЭМ!$D$34:$D$777,СВЦЭМ!$A$34:$A$777,$A60,СВЦЭМ!$B$34:$B$777,E$47)+'СЕТ СН'!$G$11+СВЦЭМ!$D$10+'СЕТ СН'!$G$5-'СЕТ СН'!$G$21</f>
        <v>4516.2207033599998</v>
      </c>
      <c r="F60" s="36">
        <f>SUMIFS(СВЦЭМ!$D$34:$D$777,СВЦЭМ!$A$34:$A$777,$A60,СВЦЭМ!$B$34:$B$777,F$47)+'СЕТ СН'!$G$11+СВЦЭМ!$D$10+'СЕТ СН'!$G$5-'СЕТ СН'!$G$21</f>
        <v>4517.10731184</v>
      </c>
      <c r="G60" s="36">
        <f>SUMIFS(СВЦЭМ!$D$34:$D$777,СВЦЭМ!$A$34:$A$777,$A60,СВЦЭМ!$B$34:$B$777,G$47)+'СЕТ СН'!$G$11+СВЦЭМ!$D$10+'СЕТ СН'!$G$5-'СЕТ СН'!$G$21</f>
        <v>4523.86224133</v>
      </c>
      <c r="H60" s="36">
        <f>SUMIFS(СВЦЭМ!$D$34:$D$777,СВЦЭМ!$A$34:$A$777,$A60,СВЦЭМ!$B$34:$B$777,H$47)+'СЕТ СН'!$G$11+СВЦЭМ!$D$10+'СЕТ СН'!$G$5-'СЕТ СН'!$G$21</f>
        <v>4488.3675204399997</v>
      </c>
      <c r="I60" s="36">
        <f>SUMIFS(СВЦЭМ!$D$34:$D$777,СВЦЭМ!$A$34:$A$777,$A60,СВЦЭМ!$B$34:$B$777,I$47)+'СЕТ СН'!$G$11+СВЦЭМ!$D$10+'СЕТ СН'!$G$5-'СЕТ СН'!$G$21</f>
        <v>4422.9883528500004</v>
      </c>
      <c r="J60" s="36">
        <f>SUMIFS(СВЦЭМ!$D$34:$D$777,СВЦЭМ!$A$34:$A$777,$A60,СВЦЭМ!$B$34:$B$777,J$47)+'СЕТ СН'!$G$11+СВЦЭМ!$D$10+'СЕТ СН'!$G$5-'СЕТ СН'!$G$21</f>
        <v>4407.7572838999995</v>
      </c>
      <c r="K60" s="36">
        <f>SUMIFS(СВЦЭМ!$D$34:$D$777,СВЦЭМ!$A$34:$A$777,$A60,СВЦЭМ!$B$34:$B$777,K$47)+'СЕТ СН'!$G$11+СВЦЭМ!$D$10+'СЕТ СН'!$G$5-'СЕТ СН'!$G$21</f>
        <v>4393.5017390200001</v>
      </c>
      <c r="L60" s="36">
        <f>SUMIFS(СВЦЭМ!$D$34:$D$777,СВЦЭМ!$A$34:$A$777,$A60,СВЦЭМ!$B$34:$B$777,L$47)+'СЕТ СН'!$G$11+СВЦЭМ!$D$10+'СЕТ СН'!$G$5-'СЕТ СН'!$G$21</f>
        <v>4389.1099913099997</v>
      </c>
      <c r="M60" s="36">
        <f>SUMIFS(СВЦЭМ!$D$34:$D$777,СВЦЭМ!$A$34:$A$777,$A60,СВЦЭМ!$B$34:$B$777,M$47)+'СЕТ СН'!$G$11+СВЦЭМ!$D$10+'СЕТ СН'!$G$5-'СЕТ СН'!$G$21</f>
        <v>4388.1714682100001</v>
      </c>
      <c r="N60" s="36">
        <f>SUMIFS(СВЦЭМ!$D$34:$D$777,СВЦЭМ!$A$34:$A$777,$A60,СВЦЭМ!$B$34:$B$777,N$47)+'СЕТ СН'!$G$11+СВЦЭМ!$D$10+'СЕТ СН'!$G$5-'СЕТ СН'!$G$21</f>
        <v>4354.9658232800002</v>
      </c>
      <c r="O60" s="36">
        <f>SUMIFS(СВЦЭМ!$D$34:$D$777,СВЦЭМ!$A$34:$A$777,$A60,СВЦЭМ!$B$34:$B$777,O$47)+'СЕТ СН'!$G$11+СВЦЭМ!$D$10+'СЕТ СН'!$G$5-'СЕТ СН'!$G$21</f>
        <v>4311.2123167600002</v>
      </c>
      <c r="P60" s="36">
        <f>SUMIFS(СВЦЭМ!$D$34:$D$777,СВЦЭМ!$A$34:$A$777,$A60,СВЦЭМ!$B$34:$B$777,P$47)+'СЕТ СН'!$G$11+СВЦЭМ!$D$10+'СЕТ СН'!$G$5-'СЕТ СН'!$G$21</f>
        <v>4249.1230543499996</v>
      </c>
      <c r="Q60" s="36">
        <f>SUMIFS(СВЦЭМ!$D$34:$D$777,СВЦЭМ!$A$34:$A$777,$A60,СВЦЭМ!$B$34:$B$777,Q$47)+'СЕТ СН'!$G$11+СВЦЭМ!$D$10+'СЕТ СН'!$G$5-'СЕТ СН'!$G$21</f>
        <v>4237.9706165500002</v>
      </c>
      <c r="R60" s="36">
        <f>SUMIFS(СВЦЭМ!$D$34:$D$777,СВЦЭМ!$A$34:$A$777,$A60,СВЦЭМ!$B$34:$B$777,R$47)+'СЕТ СН'!$G$11+СВЦЭМ!$D$10+'СЕТ СН'!$G$5-'СЕТ СН'!$G$21</f>
        <v>4248.9683040700002</v>
      </c>
      <c r="S60" s="36">
        <f>SUMIFS(СВЦЭМ!$D$34:$D$777,СВЦЭМ!$A$34:$A$777,$A60,СВЦЭМ!$B$34:$B$777,S$47)+'СЕТ СН'!$G$11+СВЦЭМ!$D$10+'СЕТ СН'!$G$5-'СЕТ СН'!$G$21</f>
        <v>4224.84787228</v>
      </c>
      <c r="T60" s="36">
        <f>SUMIFS(СВЦЭМ!$D$34:$D$777,СВЦЭМ!$A$34:$A$777,$A60,СВЦЭМ!$B$34:$B$777,T$47)+'СЕТ СН'!$G$11+СВЦЭМ!$D$10+'СЕТ СН'!$G$5-'СЕТ СН'!$G$21</f>
        <v>4182.7425525099998</v>
      </c>
      <c r="U60" s="36">
        <f>SUMIFS(СВЦЭМ!$D$34:$D$777,СВЦЭМ!$A$34:$A$777,$A60,СВЦЭМ!$B$34:$B$777,U$47)+'СЕТ СН'!$G$11+СВЦЭМ!$D$10+'СЕТ СН'!$G$5-'СЕТ СН'!$G$21</f>
        <v>4183.8954867399998</v>
      </c>
      <c r="V60" s="36">
        <f>SUMIFS(СВЦЭМ!$D$34:$D$777,СВЦЭМ!$A$34:$A$777,$A60,СВЦЭМ!$B$34:$B$777,V$47)+'СЕТ СН'!$G$11+СВЦЭМ!$D$10+'СЕТ СН'!$G$5-'СЕТ СН'!$G$21</f>
        <v>4189.2110234299998</v>
      </c>
      <c r="W60" s="36">
        <f>SUMIFS(СВЦЭМ!$D$34:$D$777,СВЦЭМ!$A$34:$A$777,$A60,СВЦЭМ!$B$34:$B$777,W$47)+'СЕТ СН'!$G$11+СВЦЭМ!$D$10+'СЕТ СН'!$G$5-'СЕТ СН'!$G$21</f>
        <v>4195.1023343799998</v>
      </c>
      <c r="X60" s="36">
        <f>SUMIFS(СВЦЭМ!$D$34:$D$777,СВЦЭМ!$A$34:$A$777,$A60,СВЦЭМ!$B$34:$B$777,X$47)+'СЕТ СН'!$G$11+СВЦЭМ!$D$10+'СЕТ СН'!$G$5-'СЕТ СН'!$G$21</f>
        <v>4229.0931629799998</v>
      </c>
      <c r="Y60" s="36">
        <f>SUMIFS(СВЦЭМ!$D$34:$D$777,СВЦЭМ!$A$34:$A$777,$A60,СВЦЭМ!$B$34:$B$777,Y$47)+'СЕТ СН'!$G$11+СВЦЭМ!$D$10+'СЕТ СН'!$G$5-'СЕТ СН'!$G$21</f>
        <v>4329.1882892399999</v>
      </c>
    </row>
    <row r="61" spans="1:25" ht="15.75" x14ac:dyDescent="0.2">
      <c r="A61" s="35">
        <f t="shared" si="1"/>
        <v>43418</v>
      </c>
      <c r="B61" s="36">
        <f>SUMIFS(СВЦЭМ!$D$34:$D$777,СВЦЭМ!$A$34:$A$777,$A61,СВЦЭМ!$B$34:$B$777,B$47)+'СЕТ СН'!$G$11+СВЦЭМ!$D$10+'СЕТ СН'!$G$5-'СЕТ СН'!$G$21</f>
        <v>4422.0173432000001</v>
      </c>
      <c r="C61" s="36">
        <f>SUMIFS(СВЦЭМ!$D$34:$D$777,СВЦЭМ!$A$34:$A$777,$A61,СВЦЭМ!$B$34:$B$777,C$47)+'СЕТ СН'!$G$11+СВЦЭМ!$D$10+'СЕТ СН'!$G$5-'СЕТ СН'!$G$21</f>
        <v>4499.5975627199996</v>
      </c>
      <c r="D61" s="36">
        <f>SUMIFS(СВЦЭМ!$D$34:$D$777,СВЦЭМ!$A$34:$A$777,$A61,СВЦЭМ!$B$34:$B$777,D$47)+'СЕТ СН'!$G$11+СВЦЭМ!$D$10+'СЕТ СН'!$G$5-'СЕТ СН'!$G$21</f>
        <v>4517.8226946300001</v>
      </c>
      <c r="E61" s="36">
        <f>SUMIFS(СВЦЭМ!$D$34:$D$777,СВЦЭМ!$A$34:$A$777,$A61,СВЦЭМ!$B$34:$B$777,E$47)+'СЕТ СН'!$G$11+СВЦЭМ!$D$10+'СЕТ СН'!$G$5-'СЕТ СН'!$G$21</f>
        <v>4516.8232732099996</v>
      </c>
      <c r="F61" s="36">
        <f>SUMIFS(СВЦЭМ!$D$34:$D$777,СВЦЭМ!$A$34:$A$777,$A61,СВЦЭМ!$B$34:$B$777,F$47)+'СЕТ СН'!$G$11+СВЦЭМ!$D$10+'СЕТ СН'!$G$5-'СЕТ СН'!$G$21</f>
        <v>4517.6659794799998</v>
      </c>
      <c r="G61" s="36">
        <f>SUMIFS(СВЦЭМ!$D$34:$D$777,СВЦЭМ!$A$34:$A$777,$A61,СВЦЭМ!$B$34:$B$777,G$47)+'СЕТ СН'!$G$11+СВЦЭМ!$D$10+'СЕТ СН'!$G$5-'СЕТ СН'!$G$21</f>
        <v>4524.5204880800002</v>
      </c>
      <c r="H61" s="36">
        <f>SUMIFS(СВЦЭМ!$D$34:$D$777,СВЦЭМ!$A$34:$A$777,$A61,СВЦЭМ!$B$34:$B$777,H$47)+'СЕТ СН'!$G$11+СВЦЭМ!$D$10+'СЕТ СН'!$G$5-'СЕТ СН'!$G$21</f>
        <v>4488.7172849299996</v>
      </c>
      <c r="I61" s="36">
        <f>SUMIFS(СВЦЭМ!$D$34:$D$777,СВЦЭМ!$A$34:$A$777,$A61,СВЦЭМ!$B$34:$B$777,I$47)+'СЕТ СН'!$G$11+СВЦЭМ!$D$10+'СЕТ СН'!$G$5-'СЕТ СН'!$G$21</f>
        <v>4414.1030672300003</v>
      </c>
      <c r="J61" s="36">
        <f>SUMIFS(СВЦЭМ!$D$34:$D$777,СВЦЭМ!$A$34:$A$777,$A61,СВЦЭМ!$B$34:$B$777,J$47)+'СЕТ СН'!$G$11+СВЦЭМ!$D$10+'СЕТ СН'!$G$5-'СЕТ СН'!$G$21</f>
        <v>4407.6751178799996</v>
      </c>
      <c r="K61" s="36">
        <f>SUMIFS(СВЦЭМ!$D$34:$D$777,СВЦЭМ!$A$34:$A$777,$A61,СВЦЭМ!$B$34:$B$777,K$47)+'СЕТ СН'!$G$11+СВЦЭМ!$D$10+'СЕТ СН'!$G$5-'СЕТ СН'!$G$21</f>
        <v>4401.7638184199996</v>
      </c>
      <c r="L61" s="36">
        <f>SUMIFS(СВЦЭМ!$D$34:$D$777,СВЦЭМ!$A$34:$A$777,$A61,СВЦЭМ!$B$34:$B$777,L$47)+'СЕТ СН'!$G$11+СВЦЭМ!$D$10+'СЕТ СН'!$G$5-'СЕТ СН'!$G$21</f>
        <v>4406.5750077900002</v>
      </c>
      <c r="M61" s="36">
        <f>SUMIFS(СВЦЭМ!$D$34:$D$777,СВЦЭМ!$A$34:$A$777,$A61,СВЦЭМ!$B$34:$B$777,M$47)+'СЕТ СН'!$G$11+СВЦЭМ!$D$10+'СЕТ СН'!$G$5-'СЕТ СН'!$G$21</f>
        <v>4411.9257671999994</v>
      </c>
      <c r="N61" s="36">
        <f>SUMIFS(СВЦЭМ!$D$34:$D$777,СВЦЭМ!$A$34:$A$777,$A61,СВЦЭМ!$B$34:$B$777,N$47)+'СЕТ СН'!$G$11+СВЦЭМ!$D$10+'СЕТ СН'!$G$5-'СЕТ СН'!$G$21</f>
        <v>4363.0473366199994</v>
      </c>
      <c r="O61" s="36">
        <f>SUMIFS(СВЦЭМ!$D$34:$D$777,СВЦЭМ!$A$34:$A$777,$A61,СВЦЭМ!$B$34:$B$777,O$47)+'СЕТ СН'!$G$11+СВЦЭМ!$D$10+'СЕТ СН'!$G$5-'СЕТ СН'!$G$21</f>
        <v>4335.0053867300003</v>
      </c>
      <c r="P61" s="36">
        <f>SUMIFS(СВЦЭМ!$D$34:$D$777,СВЦЭМ!$A$34:$A$777,$A61,СВЦЭМ!$B$34:$B$777,P$47)+'СЕТ СН'!$G$11+СВЦЭМ!$D$10+'СЕТ СН'!$G$5-'СЕТ СН'!$G$21</f>
        <v>4273.25532656</v>
      </c>
      <c r="Q61" s="36">
        <f>SUMIFS(СВЦЭМ!$D$34:$D$777,СВЦЭМ!$A$34:$A$777,$A61,СВЦЭМ!$B$34:$B$777,Q$47)+'СЕТ СН'!$G$11+СВЦЭМ!$D$10+'СЕТ СН'!$G$5-'СЕТ СН'!$G$21</f>
        <v>4249.0110302399999</v>
      </c>
      <c r="R61" s="36">
        <f>SUMIFS(СВЦЭМ!$D$34:$D$777,СВЦЭМ!$A$34:$A$777,$A61,СВЦЭМ!$B$34:$B$777,R$47)+'СЕТ СН'!$G$11+СВЦЭМ!$D$10+'СЕТ СН'!$G$5-'СЕТ СН'!$G$21</f>
        <v>4252.5639769299996</v>
      </c>
      <c r="S61" s="36">
        <f>SUMIFS(СВЦЭМ!$D$34:$D$777,СВЦЭМ!$A$34:$A$777,$A61,СВЦЭМ!$B$34:$B$777,S$47)+'СЕТ СН'!$G$11+СВЦЭМ!$D$10+'СЕТ СН'!$G$5-'СЕТ СН'!$G$21</f>
        <v>4223.3866677099995</v>
      </c>
      <c r="T61" s="36">
        <f>SUMIFS(СВЦЭМ!$D$34:$D$777,СВЦЭМ!$A$34:$A$777,$A61,СВЦЭМ!$B$34:$B$777,T$47)+'СЕТ СН'!$G$11+СВЦЭМ!$D$10+'СЕТ СН'!$G$5-'СЕТ СН'!$G$21</f>
        <v>4176.1598752299997</v>
      </c>
      <c r="U61" s="36">
        <f>SUMIFS(СВЦЭМ!$D$34:$D$777,СВЦЭМ!$A$34:$A$777,$A61,СВЦЭМ!$B$34:$B$777,U$47)+'СЕТ СН'!$G$11+СВЦЭМ!$D$10+'СЕТ СН'!$G$5-'СЕТ СН'!$G$21</f>
        <v>4192.0067042599994</v>
      </c>
      <c r="V61" s="36">
        <f>SUMIFS(СВЦЭМ!$D$34:$D$777,СВЦЭМ!$A$34:$A$777,$A61,СВЦЭМ!$B$34:$B$777,V$47)+'СЕТ СН'!$G$11+СВЦЭМ!$D$10+'СЕТ СН'!$G$5-'СЕТ СН'!$G$21</f>
        <v>4210.4963358699997</v>
      </c>
      <c r="W61" s="36">
        <f>SUMIFS(СВЦЭМ!$D$34:$D$777,СВЦЭМ!$A$34:$A$777,$A61,СВЦЭМ!$B$34:$B$777,W$47)+'СЕТ СН'!$G$11+СВЦЭМ!$D$10+'СЕТ СН'!$G$5-'СЕТ СН'!$G$21</f>
        <v>4186.1493317799996</v>
      </c>
      <c r="X61" s="36">
        <f>SUMIFS(СВЦЭМ!$D$34:$D$777,СВЦЭМ!$A$34:$A$777,$A61,СВЦЭМ!$B$34:$B$777,X$47)+'СЕТ СН'!$G$11+СВЦЭМ!$D$10+'СЕТ СН'!$G$5-'СЕТ СН'!$G$21</f>
        <v>4208.8017332099998</v>
      </c>
      <c r="Y61" s="36">
        <f>SUMIFS(СВЦЭМ!$D$34:$D$777,СВЦЭМ!$A$34:$A$777,$A61,СВЦЭМ!$B$34:$B$777,Y$47)+'СЕТ СН'!$G$11+СВЦЭМ!$D$10+'СЕТ СН'!$G$5-'СЕТ СН'!$G$21</f>
        <v>4304.2234191500002</v>
      </c>
    </row>
    <row r="62" spans="1:25" ht="15.75" x14ac:dyDescent="0.2">
      <c r="A62" s="35">
        <f t="shared" si="1"/>
        <v>43419</v>
      </c>
      <c r="B62" s="36">
        <f>SUMIFS(СВЦЭМ!$D$34:$D$777,СВЦЭМ!$A$34:$A$777,$A62,СВЦЭМ!$B$34:$B$777,B$47)+'СЕТ СН'!$G$11+СВЦЭМ!$D$10+'СЕТ СН'!$G$5-'СЕТ СН'!$G$21</f>
        <v>4407.43478168</v>
      </c>
      <c r="C62" s="36">
        <f>SUMIFS(СВЦЭМ!$D$34:$D$777,СВЦЭМ!$A$34:$A$777,$A62,СВЦЭМ!$B$34:$B$777,C$47)+'СЕТ СН'!$G$11+СВЦЭМ!$D$10+'СЕТ СН'!$G$5-'СЕТ СН'!$G$21</f>
        <v>4499.0073725900002</v>
      </c>
      <c r="D62" s="36">
        <f>SUMIFS(СВЦЭМ!$D$34:$D$777,СВЦЭМ!$A$34:$A$777,$A62,СВЦЭМ!$B$34:$B$777,D$47)+'СЕТ СН'!$G$11+СВЦЭМ!$D$10+'СЕТ СН'!$G$5-'СЕТ СН'!$G$21</f>
        <v>4520.4271785800001</v>
      </c>
      <c r="E62" s="36">
        <f>SUMIFS(СВЦЭМ!$D$34:$D$777,СВЦЭМ!$A$34:$A$777,$A62,СВЦЭМ!$B$34:$B$777,E$47)+'СЕТ СН'!$G$11+СВЦЭМ!$D$10+'СЕТ СН'!$G$5-'СЕТ СН'!$G$21</f>
        <v>4516.1399262200002</v>
      </c>
      <c r="F62" s="36">
        <f>SUMIFS(СВЦЭМ!$D$34:$D$777,СВЦЭМ!$A$34:$A$777,$A62,СВЦЭМ!$B$34:$B$777,F$47)+'СЕТ СН'!$G$11+СВЦЭМ!$D$10+'СЕТ СН'!$G$5-'СЕТ СН'!$G$21</f>
        <v>4515.8965172600001</v>
      </c>
      <c r="G62" s="36">
        <f>SUMIFS(СВЦЭМ!$D$34:$D$777,СВЦЭМ!$A$34:$A$777,$A62,СВЦЭМ!$B$34:$B$777,G$47)+'СЕТ СН'!$G$11+СВЦЭМ!$D$10+'СЕТ СН'!$G$5-'СЕТ СН'!$G$21</f>
        <v>4523.49320128</v>
      </c>
      <c r="H62" s="36">
        <f>SUMIFS(СВЦЭМ!$D$34:$D$777,СВЦЭМ!$A$34:$A$777,$A62,СВЦЭМ!$B$34:$B$777,H$47)+'СЕТ СН'!$G$11+СВЦЭМ!$D$10+'СЕТ СН'!$G$5-'СЕТ СН'!$G$21</f>
        <v>4487.0897385400003</v>
      </c>
      <c r="I62" s="36">
        <f>SUMIFS(СВЦЭМ!$D$34:$D$777,СВЦЭМ!$A$34:$A$777,$A62,СВЦЭМ!$B$34:$B$777,I$47)+'СЕТ СН'!$G$11+СВЦЭМ!$D$10+'СЕТ СН'!$G$5-'СЕТ СН'!$G$21</f>
        <v>4409.8772337800001</v>
      </c>
      <c r="J62" s="36">
        <f>SUMIFS(СВЦЭМ!$D$34:$D$777,СВЦЭМ!$A$34:$A$777,$A62,СВЦЭМ!$B$34:$B$777,J$47)+'СЕТ СН'!$G$11+СВЦЭМ!$D$10+'СЕТ СН'!$G$5-'СЕТ СН'!$G$21</f>
        <v>4400.6105207700002</v>
      </c>
      <c r="K62" s="36">
        <f>SUMIFS(СВЦЭМ!$D$34:$D$777,СВЦЭМ!$A$34:$A$777,$A62,СВЦЭМ!$B$34:$B$777,K$47)+'СЕТ СН'!$G$11+СВЦЭМ!$D$10+'СЕТ СН'!$G$5-'СЕТ СН'!$G$21</f>
        <v>4402.9915474199997</v>
      </c>
      <c r="L62" s="36">
        <f>SUMIFS(СВЦЭМ!$D$34:$D$777,СВЦЭМ!$A$34:$A$777,$A62,СВЦЭМ!$B$34:$B$777,L$47)+'СЕТ СН'!$G$11+СВЦЭМ!$D$10+'СЕТ СН'!$G$5-'СЕТ СН'!$G$21</f>
        <v>4402.6107423200001</v>
      </c>
      <c r="M62" s="36">
        <f>SUMIFS(СВЦЭМ!$D$34:$D$777,СВЦЭМ!$A$34:$A$777,$A62,СВЦЭМ!$B$34:$B$777,M$47)+'СЕТ СН'!$G$11+СВЦЭМ!$D$10+'СЕТ СН'!$G$5-'СЕТ СН'!$G$21</f>
        <v>4407.4677121699997</v>
      </c>
      <c r="N62" s="36">
        <f>SUMIFS(СВЦЭМ!$D$34:$D$777,СВЦЭМ!$A$34:$A$777,$A62,СВЦЭМ!$B$34:$B$777,N$47)+'СЕТ СН'!$G$11+СВЦЭМ!$D$10+'СЕТ СН'!$G$5-'СЕТ СН'!$G$21</f>
        <v>4351.25932302</v>
      </c>
      <c r="O62" s="36">
        <f>SUMIFS(СВЦЭМ!$D$34:$D$777,СВЦЭМ!$A$34:$A$777,$A62,СВЦЭМ!$B$34:$B$777,O$47)+'СЕТ СН'!$G$11+СВЦЭМ!$D$10+'СЕТ СН'!$G$5-'СЕТ СН'!$G$21</f>
        <v>4310.7754530800003</v>
      </c>
      <c r="P62" s="36">
        <f>SUMIFS(СВЦЭМ!$D$34:$D$777,СВЦЭМ!$A$34:$A$777,$A62,СВЦЭМ!$B$34:$B$777,P$47)+'СЕТ СН'!$G$11+СВЦЭМ!$D$10+'СЕТ СН'!$G$5-'СЕТ СН'!$G$21</f>
        <v>4249.3323225699996</v>
      </c>
      <c r="Q62" s="36">
        <f>SUMIFS(СВЦЭМ!$D$34:$D$777,СВЦЭМ!$A$34:$A$777,$A62,СВЦЭМ!$B$34:$B$777,Q$47)+'СЕТ СН'!$G$11+СВЦЭМ!$D$10+'СЕТ СН'!$G$5-'СЕТ СН'!$G$21</f>
        <v>4228.6137524300002</v>
      </c>
      <c r="R62" s="36">
        <f>SUMIFS(СВЦЭМ!$D$34:$D$777,СВЦЭМ!$A$34:$A$777,$A62,СВЦЭМ!$B$34:$B$777,R$47)+'СЕТ СН'!$G$11+СВЦЭМ!$D$10+'СЕТ СН'!$G$5-'СЕТ СН'!$G$21</f>
        <v>4237.6713211099996</v>
      </c>
      <c r="S62" s="36">
        <f>SUMIFS(СВЦЭМ!$D$34:$D$777,СВЦЭМ!$A$34:$A$777,$A62,СВЦЭМ!$B$34:$B$777,S$47)+'СЕТ СН'!$G$11+СВЦЭМ!$D$10+'СЕТ СН'!$G$5-'СЕТ СН'!$G$21</f>
        <v>4210.6059269899997</v>
      </c>
      <c r="T62" s="36">
        <f>SUMIFS(СВЦЭМ!$D$34:$D$777,СВЦЭМ!$A$34:$A$777,$A62,СВЦЭМ!$B$34:$B$777,T$47)+'СЕТ СН'!$G$11+СВЦЭМ!$D$10+'СЕТ СН'!$G$5-'СЕТ СН'!$G$21</f>
        <v>4164.3549471899996</v>
      </c>
      <c r="U62" s="36">
        <f>SUMIFS(СВЦЭМ!$D$34:$D$777,СВЦЭМ!$A$34:$A$777,$A62,СВЦЭМ!$B$34:$B$777,U$47)+'СЕТ СН'!$G$11+СВЦЭМ!$D$10+'СЕТ СН'!$G$5-'СЕТ СН'!$G$21</f>
        <v>4165.8399226000001</v>
      </c>
      <c r="V62" s="36">
        <f>SUMIFS(СВЦЭМ!$D$34:$D$777,СВЦЭМ!$A$34:$A$777,$A62,СВЦЭМ!$B$34:$B$777,V$47)+'СЕТ СН'!$G$11+СВЦЭМ!$D$10+'СЕТ СН'!$G$5-'СЕТ СН'!$G$21</f>
        <v>4192.0621984399995</v>
      </c>
      <c r="W62" s="36">
        <f>SUMIFS(СВЦЭМ!$D$34:$D$777,СВЦЭМ!$A$34:$A$777,$A62,СВЦЭМ!$B$34:$B$777,W$47)+'СЕТ СН'!$G$11+СВЦЭМ!$D$10+'СЕТ СН'!$G$5-'СЕТ СН'!$G$21</f>
        <v>4210.2635325599995</v>
      </c>
      <c r="X62" s="36">
        <f>SUMIFS(СВЦЭМ!$D$34:$D$777,СВЦЭМ!$A$34:$A$777,$A62,СВЦЭМ!$B$34:$B$777,X$47)+'СЕТ СН'!$G$11+СВЦЭМ!$D$10+'СЕТ СН'!$G$5-'СЕТ СН'!$G$21</f>
        <v>4232.7972717800003</v>
      </c>
      <c r="Y62" s="36">
        <f>SUMIFS(СВЦЭМ!$D$34:$D$777,СВЦЭМ!$A$34:$A$777,$A62,СВЦЭМ!$B$34:$B$777,Y$47)+'СЕТ СН'!$G$11+СВЦЭМ!$D$10+'СЕТ СН'!$G$5-'СЕТ СН'!$G$21</f>
        <v>4335.9722175699999</v>
      </c>
    </row>
    <row r="63" spans="1:25" ht="15.75" x14ac:dyDescent="0.2">
      <c r="A63" s="35">
        <f t="shared" si="1"/>
        <v>43420</v>
      </c>
      <c r="B63" s="36">
        <f>SUMIFS(СВЦЭМ!$D$34:$D$777,СВЦЭМ!$A$34:$A$777,$A63,СВЦЭМ!$B$34:$B$777,B$47)+'СЕТ СН'!$G$11+СВЦЭМ!$D$10+'СЕТ СН'!$G$5-'СЕТ СН'!$G$21</f>
        <v>4423.8376756099997</v>
      </c>
      <c r="C63" s="36">
        <f>SUMIFS(СВЦЭМ!$D$34:$D$777,СВЦЭМ!$A$34:$A$777,$A63,СВЦЭМ!$B$34:$B$777,C$47)+'СЕТ СН'!$G$11+СВЦЭМ!$D$10+'СЕТ СН'!$G$5-'СЕТ СН'!$G$21</f>
        <v>4453.3027129699994</v>
      </c>
      <c r="D63" s="36">
        <f>SUMIFS(СВЦЭМ!$D$34:$D$777,СВЦЭМ!$A$34:$A$777,$A63,СВЦЭМ!$B$34:$B$777,D$47)+'СЕТ СН'!$G$11+СВЦЭМ!$D$10+'СЕТ СН'!$G$5-'СЕТ СН'!$G$21</f>
        <v>4517.2157057300001</v>
      </c>
      <c r="E63" s="36">
        <f>SUMIFS(СВЦЭМ!$D$34:$D$777,СВЦЭМ!$A$34:$A$777,$A63,СВЦЭМ!$B$34:$B$777,E$47)+'СЕТ СН'!$G$11+СВЦЭМ!$D$10+'СЕТ СН'!$G$5-'СЕТ СН'!$G$21</f>
        <v>4513.5432162099996</v>
      </c>
      <c r="F63" s="36">
        <f>SUMIFS(СВЦЭМ!$D$34:$D$777,СВЦЭМ!$A$34:$A$777,$A63,СВЦЭМ!$B$34:$B$777,F$47)+'СЕТ СН'!$G$11+СВЦЭМ!$D$10+'СЕТ СН'!$G$5-'СЕТ СН'!$G$21</f>
        <v>4515.75937488</v>
      </c>
      <c r="G63" s="36">
        <f>SUMIFS(СВЦЭМ!$D$34:$D$777,СВЦЭМ!$A$34:$A$777,$A63,СВЦЭМ!$B$34:$B$777,G$47)+'СЕТ СН'!$G$11+СВЦЭМ!$D$10+'СЕТ СН'!$G$5-'СЕТ СН'!$G$21</f>
        <v>4507.91677901</v>
      </c>
      <c r="H63" s="36">
        <f>SUMIFS(СВЦЭМ!$D$34:$D$777,СВЦЭМ!$A$34:$A$777,$A63,СВЦЭМ!$B$34:$B$777,H$47)+'СЕТ СН'!$G$11+СВЦЭМ!$D$10+'СЕТ СН'!$G$5-'СЕТ СН'!$G$21</f>
        <v>4441.79005641</v>
      </c>
      <c r="I63" s="36">
        <f>SUMIFS(СВЦЭМ!$D$34:$D$777,СВЦЭМ!$A$34:$A$777,$A63,СВЦЭМ!$B$34:$B$777,I$47)+'СЕТ СН'!$G$11+СВЦЭМ!$D$10+'СЕТ СН'!$G$5-'СЕТ СН'!$G$21</f>
        <v>4435.40866104</v>
      </c>
      <c r="J63" s="36">
        <f>SUMIFS(СВЦЭМ!$D$34:$D$777,СВЦЭМ!$A$34:$A$777,$A63,СВЦЭМ!$B$34:$B$777,J$47)+'СЕТ СН'!$G$11+СВЦЭМ!$D$10+'СЕТ СН'!$G$5-'СЕТ СН'!$G$21</f>
        <v>4426.4547512500003</v>
      </c>
      <c r="K63" s="36">
        <f>SUMIFS(СВЦЭМ!$D$34:$D$777,СВЦЭМ!$A$34:$A$777,$A63,СВЦЭМ!$B$34:$B$777,K$47)+'СЕТ СН'!$G$11+СВЦЭМ!$D$10+'СЕТ СН'!$G$5-'СЕТ СН'!$G$21</f>
        <v>4431.4116314000003</v>
      </c>
      <c r="L63" s="36">
        <f>SUMIFS(СВЦЭМ!$D$34:$D$777,СВЦЭМ!$A$34:$A$777,$A63,СВЦЭМ!$B$34:$B$777,L$47)+'СЕТ СН'!$G$11+СВЦЭМ!$D$10+'СЕТ СН'!$G$5-'СЕТ СН'!$G$21</f>
        <v>4431.0586930299996</v>
      </c>
      <c r="M63" s="36">
        <f>SUMIFS(СВЦЭМ!$D$34:$D$777,СВЦЭМ!$A$34:$A$777,$A63,СВЦЭМ!$B$34:$B$777,M$47)+'СЕТ СН'!$G$11+СВЦЭМ!$D$10+'СЕТ СН'!$G$5-'СЕТ СН'!$G$21</f>
        <v>4425.8062875900005</v>
      </c>
      <c r="N63" s="36">
        <f>SUMIFS(СВЦЭМ!$D$34:$D$777,СВЦЭМ!$A$34:$A$777,$A63,СВЦЭМ!$B$34:$B$777,N$47)+'СЕТ СН'!$G$11+СВЦЭМ!$D$10+'СЕТ СН'!$G$5-'СЕТ СН'!$G$21</f>
        <v>4412.6134678500002</v>
      </c>
      <c r="O63" s="36">
        <f>SUMIFS(СВЦЭМ!$D$34:$D$777,СВЦЭМ!$A$34:$A$777,$A63,СВЦЭМ!$B$34:$B$777,O$47)+'СЕТ СН'!$G$11+СВЦЭМ!$D$10+'СЕТ СН'!$G$5-'СЕТ СН'!$G$21</f>
        <v>4338.4255707399998</v>
      </c>
      <c r="P63" s="36">
        <f>SUMIFS(СВЦЭМ!$D$34:$D$777,СВЦЭМ!$A$34:$A$777,$A63,СВЦЭМ!$B$34:$B$777,P$47)+'СЕТ СН'!$G$11+СВЦЭМ!$D$10+'СЕТ СН'!$G$5-'СЕТ СН'!$G$21</f>
        <v>4280.9819308300002</v>
      </c>
      <c r="Q63" s="36">
        <f>SUMIFS(СВЦЭМ!$D$34:$D$777,СВЦЭМ!$A$34:$A$777,$A63,СВЦЭМ!$B$34:$B$777,Q$47)+'СЕТ СН'!$G$11+СВЦЭМ!$D$10+'СЕТ СН'!$G$5-'СЕТ СН'!$G$21</f>
        <v>4274.0274518899996</v>
      </c>
      <c r="R63" s="36">
        <f>SUMIFS(СВЦЭМ!$D$34:$D$777,СВЦЭМ!$A$34:$A$777,$A63,СВЦЭМ!$B$34:$B$777,R$47)+'СЕТ СН'!$G$11+СВЦЭМ!$D$10+'СЕТ СН'!$G$5-'СЕТ СН'!$G$21</f>
        <v>4282.7856965599995</v>
      </c>
      <c r="S63" s="36">
        <f>SUMIFS(СВЦЭМ!$D$34:$D$777,СВЦЭМ!$A$34:$A$777,$A63,СВЦЭМ!$B$34:$B$777,S$47)+'СЕТ СН'!$G$11+СВЦЭМ!$D$10+'СЕТ СН'!$G$5-'СЕТ СН'!$G$21</f>
        <v>4240.0520864700002</v>
      </c>
      <c r="T63" s="36">
        <f>SUMIFS(СВЦЭМ!$D$34:$D$777,СВЦЭМ!$A$34:$A$777,$A63,СВЦЭМ!$B$34:$B$777,T$47)+'СЕТ СН'!$G$11+СВЦЭМ!$D$10+'СЕТ СН'!$G$5-'СЕТ СН'!$G$21</f>
        <v>4232.61563114</v>
      </c>
      <c r="U63" s="36">
        <f>SUMIFS(СВЦЭМ!$D$34:$D$777,СВЦЭМ!$A$34:$A$777,$A63,СВЦЭМ!$B$34:$B$777,U$47)+'СЕТ СН'!$G$11+СВЦЭМ!$D$10+'СЕТ СН'!$G$5-'СЕТ СН'!$G$21</f>
        <v>4226.9895838800003</v>
      </c>
      <c r="V63" s="36">
        <f>SUMIFS(СВЦЭМ!$D$34:$D$777,СВЦЭМ!$A$34:$A$777,$A63,СВЦЭМ!$B$34:$B$777,V$47)+'СЕТ СН'!$G$11+СВЦЭМ!$D$10+'СЕТ СН'!$G$5-'СЕТ СН'!$G$21</f>
        <v>4247.6269685799998</v>
      </c>
      <c r="W63" s="36">
        <f>SUMIFS(СВЦЭМ!$D$34:$D$777,СВЦЭМ!$A$34:$A$777,$A63,СВЦЭМ!$B$34:$B$777,W$47)+'СЕТ СН'!$G$11+СВЦЭМ!$D$10+'СЕТ СН'!$G$5-'СЕТ СН'!$G$21</f>
        <v>4252.9241800099999</v>
      </c>
      <c r="X63" s="36">
        <f>SUMIFS(СВЦЭМ!$D$34:$D$777,СВЦЭМ!$A$34:$A$777,$A63,СВЦЭМ!$B$34:$B$777,X$47)+'СЕТ СН'!$G$11+СВЦЭМ!$D$10+'СЕТ СН'!$G$5-'СЕТ СН'!$G$21</f>
        <v>4261.2447820899997</v>
      </c>
      <c r="Y63" s="36">
        <f>SUMIFS(СВЦЭМ!$D$34:$D$777,СВЦЭМ!$A$34:$A$777,$A63,СВЦЭМ!$B$34:$B$777,Y$47)+'СЕТ СН'!$G$11+СВЦЭМ!$D$10+'СЕТ СН'!$G$5-'СЕТ СН'!$G$21</f>
        <v>4356.9014817899997</v>
      </c>
    </row>
    <row r="64" spans="1:25" ht="15.75" x14ac:dyDescent="0.2">
      <c r="A64" s="35">
        <f t="shared" si="1"/>
        <v>43421</v>
      </c>
      <c r="B64" s="36">
        <f>SUMIFS(СВЦЭМ!$D$34:$D$777,СВЦЭМ!$A$34:$A$777,$A64,СВЦЭМ!$B$34:$B$777,B$47)+'СЕТ СН'!$G$11+СВЦЭМ!$D$10+'СЕТ СН'!$G$5-'СЕТ СН'!$G$21</f>
        <v>4400.2643525100002</v>
      </c>
      <c r="C64" s="36">
        <f>SUMIFS(СВЦЭМ!$D$34:$D$777,СВЦЭМ!$A$34:$A$777,$A64,СВЦЭМ!$B$34:$B$777,C$47)+'СЕТ СН'!$G$11+СВЦЭМ!$D$10+'СЕТ СН'!$G$5-'СЕТ СН'!$G$21</f>
        <v>4473.0652261799996</v>
      </c>
      <c r="D64" s="36">
        <f>SUMIFS(СВЦЭМ!$D$34:$D$777,СВЦЭМ!$A$34:$A$777,$A64,СВЦЭМ!$B$34:$B$777,D$47)+'СЕТ СН'!$G$11+СВЦЭМ!$D$10+'СЕТ СН'!$G$5-'СЕТ СН'!$G$21</f>
        <v>4523.2115301399999</v>
      </c>
      <c r="E64" s="36">
        <f>SUMIFS(СВЦЭМ!$D$34:$D$777,СВЦЭМ!$A$34:$A$777,$A64,СВЦЭМ!$B$34:$B$777,E$47)+'СЕТ СН'!$G$11+СВЦЭМ!$D$10+'СЕТ СН'!$G$5-'СЕТ СН'!$G$21</f>
        <v>4519.2029593899997</v>
      </c>
      <c r="F64" s="36">
        <f>SUMIFS(СВЦЭМ!$D$34:$D$777,СВЦЭМ!$A$34:$A$777,$A64,СВЦЭМ!$B$34:$B$777,F$47)+'СЕТ СН'!$G$11+СВЦЭМ!$D$10+'СЕТ СН'!$G$5-'СЕТ СН'!$G$21</f>
        <v>4517.3572286799999</v>
      </c>
      <c r="G64" s="36">
        <f>SUMIFS(СВЦЭМ!$D$34:$D$777,СВЦЭМ!$A$34:$A$777,$A64,СВЦЭМ!$B$34:$B$777,G$47)+'СЕТ СН'!$G$11+СВЦЭМ!$D$10+'СЕТ СН'!$G$5-'СЕТ СН'!$G$21</f>
        <v>4511.2551719399999</v>
      </c>
      <c r="H64" s="36">
        <f>SUMIFS(СВЦЭМ!$D$34:$D$777,СВЦЭМ!$A$34:$A$777,$A64,СВЦЭМ!$B$34:$B$777,H$47)+'СЕТ СН'!$G$11+СВЦЭМ!$D$10+'СЕТ СН'!$G$5-'СЕТ СН'!$G$21</f>
        <v>4486.42952143</v>
      </c>
      <c r="I64" s="36">
        <f>SUMIFS(СВЦЭМ!$D$34:$D$777,СВЦЭМ!$A$34:$A$777,$A64,СВЦЭМ!$B$34:$B$777,I$47)+'СЕТ СН'!$G$11+СВЦЭМ!$D$10+'СЕТ СН'!$G$5-'СЕТ СН'!$G$21</f>
        <v>4451.7520258899995</v>
      </c>
      <c r="J64" s="36">
        <f>SUMIFS(СВЦЭМ!$D$34:$D$777,СВЦЭМ!$A$34:$A$777,$A64,СВЦЭМ!$B$34:$B$777,J$47)+'СЕТ СН'!$G$11+СВЦЭМ!$D$10+'СЕТ СН'!$G$5-'СЕТ СН'!$G$21</f>
        <v>4418.6694225900001</v>
      </c>
      <c r="K64" s="36">
        <f>SUMIFS(СВЦЭМ!$D$34:$D$777,СВЦЭМ!$A$34:$A$777,$A64,СВЦЭМ!$B$34:$B$777,K$47)+'СЕТ СН'!$G$11+СВЦЭМ!$D$10+'СЕТ СН'!$G$5-'СЕТ СН'!$G$21</f>
        <v>4394.9352355299998</v>
      </c>
      <c r="L64" s="36">
        <f>SUMIFS(СВЦЭМ!$D$34:$D$777,СВЦЭМ!$A$34:$A$777,$A64,СВЦЭМ!$B$34:$B$777,L$47)+'СЕТ СН'!$G$11+СВЦЭМ!$D$10+'СЕТ СН'!$G$5-'СЕТ СН'!$G$21</f>
        <v>4397.5071608600001</v>
      </c>
      <c r="M64" s="36">
        <f>SUMIFS(СВЦЭМ!$D$34:$D$777,СВЦЭМ!$A$34:$A$777,$A64,СВЦЭМ!$B$34:$B$777,M$47)+'СЕТ СН'!$G$11+СВЦЭМ!$D$10+'СЕТ СН'!$G$5-'СЕТ СН'!$G$21</f>
        <v>4397.6637307399997</v>
      </c>
      <c r="N64" s="36">
        <f>SUMIFS(СВЦЭМ!$D$34:$D$777,СВЦЭМ!$A$34:$A$777,$A64,СВЦЭМ!$B$34:$B$777,N$47)+'СЕТ СН'!$G$11+СВЦЭМ!$D$10+'СЕТ СН'!$G$5-'СЕТ СН'!$G$21</f>
        <v>4365.8636412400001</v>
      </c>
      <c r="O64" s="36">
        <f>SUMIFS(СВЦЭМ!$D$34:$D$777,СВЦЭМ!$A$34:$A$777,$A64,СВЦЭМ!$B$34:$B$777,O$47)+'СЕТ СН'!$G$11+СВЦЭМ!$D$10+'СЕТ СН'!$G$5-'СЕТ СН'!$G$21</f>
        <v>4318.1343972599998</v>
      </c>
      <c r="P64" s="36">
        <f>SUMIFS(СВЦЭМ!$D$34:$D$777,СВЦЭМ!$A$34:$A$777,$A64,СВЦЭМ!$B$34:$B$777,P$47)+'СЕТ СН'!$G$11+СВЦЭМ!$D$10+'СЕТ СН'!$G$5-'СЕТ СН'!$G$21</f>
        <v>4240.4496887999994</v>
      </c>
      <c r="Q64" s="36">
        <f>SUMIFS(СВЦЭМ!$D$34:$D$777,СВЦЭМ!$A$34:$A$777,$A64,СВЦЭМ!$B$34:$B$777,Q$47)+'СЕТ СН'!$G$11+СВЦЭМ!$D$10+'СЕТ СН'!$G$5-'СЕТ СН'!$G$21</f>
        <v>4226.4531738099995</v>
      </c>
      <c r="R64" s="36">
        <f>SUMIFS(СВЦЭМ!$D$34:$D$777,СВЦЭМ!$A$34:$A$777,$A64,СВЦЭМ!$B$34:$B$777,R$47)+'СЕТ СН'!$G$11+СВЦЭМ!$D$10+'СЕТ СН'!$G$5-'СЕТ СН'!$G$21</f>
        <v>4225.7272771600001</v>
      </c>
      <c r="S64" s="36">
        <f>SUMIFS(СВЦЭМ!$D$34:$D$777,СВЦЭМ!$A$34:$A$777,$A64,СВЦЭМ!$B$34:$B$777,S$47)+'СЕТ СН'!$G$11+СВЦЭМ!$D$10+'СЕТ СН'!$G$5-'СЕТ СН'!$G$21</f>
        <v>4190.9601155700002</v>
      </c>
      <c r="T64" s="36">
        <f>SUMIFS(СВЦЭМ!$D$34:$D$777,СВЦЭМ!$A$34:$A$777,$A64,СВЦЭМ!$B$34:$B$777,T$47)+'СЕТ СН'!$G$11+СВЦЭМ!$D$10+'СЕТ СН'!$G$5-'СЕТ СН'!$G$21</f>
        <v>4162.1939918500002</v>
      </c>
      <c r="U64" s="36">
        <f>SUMIFS(СВЦЭМ!$D$34:$D$777,СВЦЭМ!$A$34:$A$777,$A64,СВЦЭМ!$B$34:$B$777,U$47)+'СЕТ СН'!$G$11+СВЦЭМ!$D$10+'СЕТ СН'!$G$5-'СЕТ СН'!$G$21</f>
        <v>4153.3308427699994</v>
      </c>
      <c r="V64" s="36">
        <f>SUMIFS(СВЦЭМ!$D$34:$D$777,СВЦЭМ!$A$34:$A$777,$A64,СВЦЭМ!$B$34:$B$777,V$47)+'СЕТ СН'!$G$11+СВЦЭМ!$D$10+'СЕТ СН'!$G$5-'СЕТ СН'!$G$21</f>
        <v>4178.3265061000002</v>
      </c>
      <c r="W64" s="36">
        <f>SUMIFS(СВЦЭМ!$D$34:$D$777,СВЦЭМ!$A$34:$A$777,$A64,СВЦЭМ!$B$34:$B$777,W$47)+'СЕТ СН'!$G$11+СВЦЭМ!$D$10+'СЕТ СН'!$G$5-'СЕТ СН'!$G$21</f>
        <v>4190.79845699</v>
      </c>
      <c r="X64" s="36">
        <f>SUMIFS(СВЦЭМ!$D$34:$D$777,СВЦЭМ!$A$34:$A$777,$A64,СВЦЭМ!$B$34:$B$777,X$47)+'СЕТ СН'!$G$11+СВЦЭМ!$D$10+'СЕТ СН'!$G$5-'СЕТ СН'!$G$21</f>
        <v>4219.1846414800002</v>
      </c>
      <c r="Y64" s="36">
        <f>SUMIFS(СВЦЭМ!$D$34:$D$777,СВЦЭМ!$A$34:$A$777,$A64,СВЦЭМ!$B$34:$B$777,Y$47)+'СЕТ СН'!$G$11+СВЦЭМ!$D$10+'СЕТ СН'!$G$5-'СЕТ СН'!$G$21</f>
        <v>4305.6742979299997</v>
      </c>
    </row>
    <row r="65" spans="1:26" ht="15.75" x14ac:dyDescent="0.2">
      <c r="A65" s="35">
        <f t="shared" si="1"/>
        <v>43422</v>
      </c>
      <c r="B65" s="36">
        <f>SUMIFS(СВЦЭМ!$D$34:$D$777,СВЦЭМ!$A$34:$A$777,$A65,СВЦЭМ!$B$34:$B$777,B$47)+'СЕТ СН'!$G$11+СВЦЭМ!$D$10+'СЕТ СН'!$G$5-'СЕТ СН'!$G$21</f>
        <v>4418.8649295799996</v>
      </c>
      <c r="C65" s="36">
        <f>SUMIFS(СВЦЭМ!$D$34:$D$777,СВЦЭМ!$A$34:$A$777,$A65,СВЦЭМ!$B$34:$B$777,C$47)+'СЕТ СН'!$G$11+СВЦЭМ!$D$10+'СЕТ СН'!$G$5-'СЕТ СН'!$G$21</f>
        <v>4489.5950629999998</v>
      </c>
      <c r="D65" s="36">
        <f>SUMIFS(СВЦЭМ!$D$34:$D$777,СВЦЭМ!$A$34:$A$777,$A65,СВЦЭМ!$B$34:$B$777,D$47)+'СЕТ СН'!$G$11+СВЦЭМ!$D$10+'СЕТ СН'!$G$5-'СЕТ СН'!$G$21</f>
        <v>4552.5615176000001</v>
      </c>
      <c r="E65" s="36">
        <f>SUMIFS(СВЦЭМ!$D$34:$D$777,СВЦЭМ!$A$34:$A$777,$A65,СВЦЭМ!$B$34:$B$777,E$47)+'СЕТ СН'!$G$11+СВЦЭМ!$D$10+'СЕТ СН'!$G$5-'СЕТ СН'!$G$21</f>
        <v>4548.11203854</v>
      </c>
      <c r="F65" s="36">
        <f>SUMIFS(СВЦЭМ!$D$34:$D$777,СВЦЭМ!$A$34:$A$777,$A65,СВЦЭМ!$B$34:$B$777,F$47)+'СЕТ СН'!$G$11+СВЦЭМ!$D$10+'СЕТ СН'!$G$5-'СЕТ СН'!$G$21</f>
        <v>4545.4852027300003</v>
      </c>
      <c r="G65" s="36">
        <f>SUMIFS(СВЦЭМ!$D$34:$D$777,СВЦЭМ!$A$34:$A$777,$A65,СВЦЭМ!$B$34:$B$777,G$47)+'СЕТ СН'!$G$11+СВЦЭМ!$D$10+'СЕТ СН'!$G$5-'СЕТ СН'!$G$21</f>
        <v>4540.9388272699998</v>
      </c>
      <c r="H65" s="36">
        <f>SUMIFS(СВЦЭМ!$D$34:$D$777,СВЦЭМ!$A$34:$A$777,$A65,СВЦЭМ!$B$34:$B$777,H$47)+'СЕТ СН'!$G$11+СВЦЭМ!$D$10+'СЕТ СН'!$G$5-'СЕТ СН'!$G$21</f>
        <v>4546.8923373500002</v>
      </c>
      <c r="I65" s="36">
        <f>SUMIFS(СВЦЭМ!$D$34:$D$777,СВЦЭМ!$A$34:$A$777,$A65,СВЦЭМ!$B$34:$B$777,I$47)+'СЕТ СН'!$G$11+СВЦЭМ!$D$10+'СЕТ СН'!$G$5-'СЕТ СН'!$G$21</f>
        <v>4531.5423235600001</v>
      </c>
      <c r="J65" s="36">
        <f>SUMIFS(СВЦЭМ!$D$34:$D$777,СВЦЭМ!$A$34:$A$777,$A65,СВЦЭМ!$B$34:$B$777,J$47)+'СЕТ СН'!$G$11+СВЦЭМ!$D$10+'СЕТ СН'!$G$5-'СЕТ СН'!$G$21</f>
        <v>4471.4495073400003</v>
      </c>
      <c r="K65" s="36">
        <f>SUMIFS(СВЦЭМ!$D$34:$D$777,СВЦЭМ!$A$34:$A$777,$A65,СВЦЭМ!$B$34:$B$777,K$47)+'СЕТ СН'!$G$11+СВЦЭМ!$D$10+'СЕТ СН'!$G$5-'СЕТ СН'!$G$21</f>
        <v>4439.4228452199995</v>
      </c>
      <c r="L65" s="36">
        <f>SUMIFS(СВЦЭМ!$D$34:$D$777,СВЦЭМ!$A$34:$A$777,$A65,СВЦЭМ!$B$34:$B$777,L$47)+'СЕТ СН'!$G$11+СВЦЭМ!$D$10+'СЕТ СН'!$G$5-'СЕТ СН'!$G$21</f>
        <v>4421.7118746300002</v>
      </c>
      <c r="M65" s="36">
        <f>SUMIFS(СВЦЭМ!$D$34:$D$777,СВЦЭМ!$A$34:$A$777,$A65,СВЦЭМ!$B$34:$B$777,M$47)+'СЕТ СН'!$G$11+СВЦЭМ!$D$10+'СЕТ СН'!$G$5-'СЕТ СН'!$G$21</f>
        <v>4411.7776737599997</v>
      </c>
      <c r="N65" s="36">
        <f>SUMIFS(СВЦЭМ!$D$34:$D$777,СВЦЭМ!$A$34:$A$777,$A65,СВЦЭМ!$B$34:$B$777,N$47)+'СЕТ СН'!$G$11+СВЦЭМ!$D$10+'СЕТ СН'!$G$5-'СЕТ СН'!$G$21</f>
        <v>4373.8306910800002</v>
      </c>
      <c r="O65" s="36">
        <f>SUMIFS(СВЦЭМ!$D$34:$D$777,СВЦЭМ!$A$34:$A$777,$A65,СВЦЭМ!$B$34:$B$777,O$47)+'СЕТ СН'!$G$11+СВЦЭМ!$D$10+'СЕТ СН'!$G$5-'СЕТ СН'!$G$21</f>
        <v>4316.47050098</v>
      </c>
      <c r="P65" s="36">
        <f>SUMIFS(СВЦЭМ!$D$34:$D$777,СВЦЭМ!$A$34:$A$777,$A65,СВЦЭМ!$B$34:$B$777,P$47)+'СЕТ СН'!$G$11+СВЦЭМ!$D$10+'СЕТ СН'!$G$5-'СЕТ СН'!$G$21</f>
        <v>4247.8020773399994</v>
      </c>
      <c r="Q65" s="36">
        <f>SUMIFS(СВЦЭМ!$D$34:$D$777,СВЦЭМ!$A$34:$A$777,$A65,СВЦЭМ!$B$34:$B$777,Q$47)+'СЕТ СН'!$G$11+СВЦЭМ!$D$10+'СЕТ СН'!$G$5-'СЕТ СН'!$G$21</f>
        <v>4235.57384972</v>
      </c>
      <c r="R65" s="36">
        <f>SUMIFS(СВЦЭМ!$D$34:$D$777,СВЦЭМ!$A$34:$A$777,$A65,СВЦЭМ!$B$34:$B$777,R$47)+'СЕТ СН'!$G$11+СВЦЭМ!$D$10+'СЕТ СН'!$G$5-'СЕТ СН'!$G$21</f>
        <v>4233.27128868</v>
      </c>
      <c r="S65" s="36">
        <f>SUMIFS(СВЦЭМ!$D$34:$D$777,СВЦЭМ!$A$34:$A$777,$A65,СВЦЭМ!$B$34:$B$777,S$47)+'СЕТ СН'!$G$11+СВЦЭМ!$D$10+'СЕТ СН'!$G$5-'СЕТ СН'!$G$21</f>
        <v>4192.3615585299995</v>
      </c>
      <c r="T65" s="36">
        <f>SUMIFS(СВЦЭМ!$D$34:$D$777,СВЦЭМ!$A$34:$A$777,$A65,СВЦЭМ!$B$34:$B$777,T$47)+'СЕТ СН'!$G$11+СВЦЭМ!$D$10+'СЕТ СН'!$G$5-'СЕТ СН'!$G$21</f>
        <v>4163.8223748700002</v>
      </c>
      <c r="U65" s="36">
        <f>SUMIFS(СВЦЭМ!$D$34:$D$777,СВЦЭМ!$A$34:$A$777,$A65,СВЦЭМ!$B$34:$B$777,U$47)+'СЕТ СН'!$G$11+СВЦЭМ!$D$10+'СЕТ СН'!$G$5-'СЕТ СН'!$G$21</f>
        <v>4164.27763676</v>
      </c>
      <c r="V65" s="36">
        <f>SUMIFS(СВЦЭМ!$D$34:$D$777,СВЦЭМ!$A$34:$A$777,$A65,СВЦЭМ!$B$34:$B$777,V$47)+'СЕТ СН'!$G$11+СВЦЭМ!$D$10+'СЕТ СН'!$G$5-'СЕТ СН'!$G$21</f>
        <v>4185.7040433299999</v>
      </c>
      <c r="W65" s="36">
        <f>SUMIFS(СВЦЭМ!$D$34:$D$777,СВЦЭМ!$A$34:$A$777,$A65,СВЦЭМ!$B$34:$B$777,W$47)+'СЕТ СН'!$G$11+СВЦЭМ!$D$10+'СЕТ СН'!$G$5-'СЕТ СН'!$G$21</f>
        <v>4205.0931197</v>
      </c>
      <c r="X65" s="36">
        <f>SUMIFS(СВЦЭМ!$D$34:$D$777,СВЦЭМ!$A$34:$A$777,$A65,СВЦЭМ!$B$34:$B$777,X$47)+'СЕТ СН'!$G$11+СВЦЭМ!$D$10+'СЕТ СН'!$G$5-'СЕТ СН'!$G$21</f>
        <v>4232.5342012399997</v>
      </c>
      <c r="Y65" s="36">
        <f>SUMIFS(СВЦЭМ!$D$34:$D$777,СВЦЭМ!$A$34:$A$777,$A65,СВЦЭМ!$B$34:$B$777,Y$47)+'СЕТ СН'!$G$11+СВЦЭМ!$D$10+'СЕТ СН'!$G$5-'СЕТ СН'!$G$21</f>
        <v>4345.1064353100001</v>
      </c>
    </row>
    <row r="66" spans="1:26" ht="15.75" x14ac:dyDescent="0.2">
      <c r="A66" s="35">
        <f t="shared" si="1"/>
        <v>43423</v>
      </c>
      <c r="B66" s="36">
        <f>SUMIFS(СВЦЭМ!$D$34:$D$777,СВЦЭМ!$A$34:$A$777,$A66,СВЦЭМ!$B$34:$B$777,B$47)+'СЕТ СН'!$G$11+СВЦЭМ!$D$10+'СЕТ СН'!$G$5-'СЕТ СН'!$G$21</f>
        <v>4400.3318973300002</v>
      </c>
      <c r="C66" s="36">
        <f>SUMIFS(СВЦЭМ!$D$34:$D$777,СВЦЭМ!$A$34:$A$777,$A66,СВЦЭМ!$B$34:$B$777,C$47)+'СЕТ СН'!$G$11+СВЦЭМ!$D$10+'СЕТ СН'!$G$5-'СЕТ СН'!$G$21</f>
        <v>4441.7354377700003</v>
      </c>
      <c r="D66" s="36">
        <f>SUMIFS(СВЦЭМ!$D$34:$D$777,СВЦЭМ!$A$34:$A$777,$A66,СВЦЭМ!$B$34:$B$777,D$47)+'СЕТ СН'!$G$11+СВЦЭМ!$D$10+'СЕТ СН'!$G$5-'СЕТ СН'!$G$21</f>
        <v>4528.1789188600005</v>
      </c>
      <c r="E66" s="36">
        <f>SUMIFS(СВЦЭМ!$D$34:$D$777,СВЦЭМ!$A$34:$A$777,$A66,СВЦЭМ!$B$34:$B$777,E$47)+'СЕТ СН'!$G$11+СВЦЭМ!$D$10+'СЕТ СН'!$G$5-'СЕТ СН'!$G$21</f>
        <v>4531.6196753900003</v>
      </c>
      <c r="F66" s="36">
        <f>SUMIFS(СВЦЭМ!$D$34:$D$777,СВЦЭМ!$A$34:$A$777,$A66,СВЦЭМ!$B$34:$B$777,F$47)+'СЕТ СН'!$G$11+СВЦЭМ!$D$10+'СЕТ СН'!$G$5-'СЕТ СН'!$G$21</f>
        <v>4531.9685779199999</v>
      </c>
      <c r="G66" s="36">
        <f>SUMIFS(СВЦЭМ!$D$34:$D$777,СВЦЭМ!$A$34:$A$777,$A66,СВЦЭМ!$B$34:$B$777,G$47)+'СЕТ СН'!$G$11+СВЦЭМ!$D$10+'СЕТ СН'!$G$5-'СЕТ СН'!$G$21</f>
        <v>4541.3163099000003</v>
      </c>
      <c r="H66" s="36">
        <f>SUMIFS(СВЦЭМ!$D$34:$D$777,СВЦЭМ!$A$34:$A$777,$A66,СВЦЭМ!$B$34:$B$777,H$47)+'СЕТ СН'!$G$11+СВЦЭМ!$D$10+'СЕТ СН'!$G$5-'СЕТ СН'!$G$21</f>
        <v>4518.4119159900001</v>
      </c>
      <c r="I66" s="36">
        <f>SUMIFS(СВЦЭМ!$D$34:$D$777,СВЦЭМ!$A$34:$A$777,$A66,СВЦЭМ!$B$34:$B$777,I$47)+'СЕТ СН'!$G$11+СВЦЭМ!$D$10+'СЕТ СН'!$G$5-'СЕТ СН'!$G$21</f>
        <v>4482.6503267799999</v>
      </c>
      <c r="J66" s="36">
        <f>SUMIFS(СВЦЭМ!$D$34:$D$777,СВЦЭМ!$A$34:$A$777,$A66,СВЦЭМ!$B$34:$B$777,J$47)+'СЕТ СН'!$G$11+СВЦЭМ!$D$10+'СЕТ СН'!$G$5-'СЕТ СН'!$G$21</f>
        <v>4455.2034139400002</v>
      </c>
      <c r="K66" s="36">
        <f>SUMIFS(СВЦЭМ!$D$34:$D$777,СВЦЭМ!$A$34:$A$777,$A66,СВЦЭМ!$B$34:$B$777,K$47)+'СЕТ СН'!$G$11+СВЦЭМ!$D$10+'СЕТ СН'!$G$5-'СЕТ СН'!$G$21</f>
        <v>4432.5981210099999</v>
      </c>
      <c r="L66" s="36">
        <f>SUMIFS(СВЦЭМ!$D$34:$D$777,СВЦЭМ!$A$34:$A$777,$A66,СВЦЭМ!$B$34:$B$777,L$47)+'СЕТ СН'!$G$11+СВЦЭМ!$D$10+'СЕТ СН'!$G$5-'СЕТ СН'!$G$21</f>
        <v>4435.2015437999999</v>
      </c>
      <c r="M66" s="36">
        <f>SUMIFS(СВЦЭМ!$D$34:$D$777,СВЦЭМ!$A$34:$A$777,$A66,СВЦЭМ!$B$34:$B$777,M$47)+'СЕТ СН'!$G$11+СВЦЭМ!$D$10+'СЕТ СН'!$G$5-'СЕТ СН'!$G$21</f>
        <v>4435.0390638099998</v>
      </c>
      <c r="N66" s="36">
        <f>SUMIFS(СВЦЭМ!$D$34:$D$777,СВЦЭМ!$A$34:$A$777,$A66,СВЦЭМ!$B$34:$B$777,N$47)+'СЕТ СН'!$G$11+СВЦЭМ!$D$10+'СЕТ СН'!$G$5-'СЕТ СН'!$G$21</f>
        <v>4411.4975649400003</v>
      </c>
      <c r="O66" s="36">
        <f>SUMIFS(СВЦЭМ!$D$34:$D$777,СВЦЭМ!$A$34:$A$777,$A66,СВЦЭМ!$B$34:$B$777,O$47)+'СЕТ СН'!$G$11+СВЦЭМ!$D$10+'СЕТ СН'!$G$5-'СЕТ СН'!$G$21</f>
        <v>4337.6540307999994</v>
      </c>
      <c r="P66" s="36">
        <f>SUMIFS(СВЦЭМ!$D$34:$D$777,СВЦЭМ!$A$34:$A$777,$A66,СВЦЭМ!$B$34:$B$777,P$47)+'СЕТ СН'!$G$11+СВЦЭМ!$D$10+'СЕТ СН'!$G$5-'СЕТ СН'!$G$21</f>
        <v>4269.5599506299995</v>
      </c>
      <c r="Q66" s="36">
        <f>SUMIFS(СВЦЭМ!$D$34:$D$777,СВЦЭМ!$A$34:$A$777,$A66,СВЦЭМ!$B$34:$B$777,Q$47)+'СЕТ СН'!$G$11+СВЦЭМ!$D$10+'СЕТ СН'!$G$5-'СЕТ СН'!$G$21</f>
        <v>4267.31155175</v>
      </c>
      <c r="R66" s="36">
        <f>SUMIFS(СВЦЭМ!$D$34:$D$777,СВЦЭМ!$A$34:$A$777,$A66,СВЦЭМ!$B$34:$B$777,R$47)+'СЕТ СН'!$G$11+СВЦЭМ!$D$10+'СЕТ СН'!$G$5-'СЕТ СН'!$G$21</f>
        <v>4282.88015507</v>
      </c>
      <c r="S66" s="36">
        <f>SUMIFS(СВЦЭМ!$D$34:$D$777,СВЦЭМ!$A$34:$A$777,$A66,СВЦЭМ!$B$34:$B$777,S$47)+'СЕТ СН'!$G$11+СВЦЭМ!$D$10+'СЕТ СН'!$G$5-'СЕТ СН'!$G$21</f>
        <v>4252.3055550399995</v>
      </c>
      <c r="T66" s="36">
        <f>SUMIFS(СВЦЭМ!$D$34:$D$777,СВЦЭМ!$A$34:$A$777,$A66,СВЦЭМ!$B$34:$B$777,T$47)+'СЕТ СН'!$G$11+СВЦЭМ!$D$10+'СЕТ СН'!$G$5-'СЕТ СН'!$G$21</f>
        <v>4242.5776823300002</v>
      </c>
      <c r="U66" s="36">
        <f>SUMIFS(СВЦЭМ!$D$34:$D$777,СВЦЭМ!$A$34:$A$777,$A66,СВЦЭМ!$B$34:$B$777,U$47)+'СЕТ СН'!$G$11+СВЦЭМ!$D$10+'СЕТ СН'!$G$5-'СЕТ СН'!$G$21</f>
        <v>4228.9346662500002</v>
      </c>
      <c r="V66" s="36">
        <f>SUMIFS(СВЦЭМ!$D$34:$D$777,СВЦЭМ!$A$34:$A$777,$A66,СВЦЭМ!$B$34:$B$777,V$47)+'СЕТ СН'!$G$11+СВЦЭМ!$D$10+'СЕТ СН'!$G$5-'СЕТ СН'!$G$21</f>
        <v>4250.0474293199995</v>
      </c>
      <c r="W66" s="36">
        <f>SUMIFS(СВЦЭМ!$D$34:$D$777,СВЦЭМ!$A$34:$A$777,$A66,СВЦЭМ!$B$34:$B$777,W$47)+'СЕТ СН'!$G$11+СВЦЭМ!$D$10+'СЕТ СН'!$G$5-'СЕТ СН'!$G$21</f>
        <v>4268.5414238599997</v>
      </c>
      <c r="X66" s="36">
        <f>SUMIFS(СВЦЭМ!$D$34:$D$777,СВЦЭМ!$A$34:$A$777,$A66,СВЦЭМ!$B$34:$B$777,X$47)+'СЕТ СН'!$G$11+СВЦЭМ!$D$10+'СЕТ СН'!$G$5-'СЕТ СН'!$G$21</f>
        <v>4292.6293669400002</v>
      </c>
      <c r="Y66" s="36">
        <f>SUMIFS(СВЦЭМ!$D$34:$D$777,СВЦЭМ!$A$34:$A$777,$A66,СВЦЭМ!$B$34:$B$777,Y$47)+'СЕТ СН'!$G$11+СВЦЭМ!$D$10+'СЕТ СН'!$G$5-'СЕТ СН'!$G$21</f>
        <v>4377.94176599</v>
      </c>
    </row>
    <row r="67" spans="1:26" ht="15.75" x14ac:dyDescent="0.2">
      <c r="A67" s="35">
        <f t="shared" si="1"/>
        <v>43424</v>
      </c>
      <c r="B67" s="36">
        <f>SUMIFS(СВЦЭМ!$D$34:$D$777,СВЦЭМ!$A$34:$A$777,$A67,СВЦЭМ!$B$34:$B$777,B$47)+'СЕТ СН'!$G$11+СВЦЭМ!$D$10+'СЕТ СН'!$G$5-'СЕТ СН'!$G$21</f>
        <v>4374.3696979699998</v>
      </c>
      <c r="C67" s="36">
        <f>SUMIFS(СВЦЭМ!$D$34:$D$777,СВЦЭМ!$A$34:$A$777,$A67,СВЦЭМ!$B$34:$B$777,C$47)+'СЕТ СН'!$G$11+СВЦЭМ!$D$10+'СЕТ СН'!$G$5-'СЕТ СН'!$G$21</f>
        <v>4460.0802668000006</v>
      </c>
      <c r="D67" s="36">
        <f>SUMIFS(СВЦЭМ!$D$34:$D$777,СВЦЭМ!$A$34:$A$777,$A67,СВЦЭМ!$B$34:$B$777,D$47)+'СЕТ СН'!$G$11+СВЦЭМ!$D$10+'СЕТ СН'!$G$5-'СЕТ СН'!$G$21</f>
        <v>4551.8861532999999</v>
      </c>
      <c r="E67" s="36">
        <f>SUMIFS(СВЦЭМ!$D$34:$D$777,СВЦЭМ!$A$34:$A$777,$A67,СВЦЭМ!$B$34:$B$777,E$47)+'СЕТ СН'!$G$11+СВЦЭМ!$D$10+'СЕТ СН'!$G$5-'СЕТ СН'!$G$21</f>
        <v>4556.5588145399997</v>
      </c>
      <c r="F67" s="36">
        <f>SUMIFS(СВЦЭМ!$D$34:$D$777,СВЦЭМ!$A$34:$A$777,$A67,СВЦЭМ!$B$34:$B$777,F$47)+'СЕТ СН'!$G$11+СВЦЭМ!$D$10+'СЕТ СН'!$G$5-'СЕТ СН'!$G$21</f>
        <v>4556.7585644600003</v>
      </c>
      <c r="G67" s="36">
        <f>SUMIFS(СВЦЭМ!$D$34:$D$777,СВЦЭМ!$A$34:$A$777,$A67,СВЦЭМ!$B$34:$B$777,G$47)+'СЕТ СН'!$G$11+СВЦЭМ!$D$10+'СЕТ СН'!$G$5-'СЕТ СН'!$G$21</f>
        <v>4549.77072512</v>
      </c>
      <c r="H67" s="36">
        <f>SUMIFS(СВЦЭМ!$D$34:$D$777,СВЦЭМ!$A$34:$A$777,$A67,СВЦЭМ!$B$34:$B$777,H$47)+'СЕТ СН'!$G$11+СВЦЭМ!$D$10+'СЕТ СН'!$G$5-'СЕТ СН'!$G$21</f>
        <v>4459.0341620500003</v>
      </c>
      <c r="I67" s="36">
        <f>SUMIFS(СВЦЭМ!$D$34:$D$777,СВЦЭМ!$A$34:$A$777,$A67,СВЦЭМ!$B$34:$B$777,I$47)+'СЕТ СН'!$G$11+СВЦЭМ!$D$10+'СЕТ СН'!$G$5-'СЕТ СН'!$G$21</f>
        <v>4409.9714342099996</v>
      </c>
      <c r="J67" s="36">
        <f>SUMIFS(СВЦЭМ!$D$34:$D$777,СВЦЭМ!$A$34:$A$777,$A67,СВЦЭМ!$B$34:$B$777,J$47)+'СЕТ СН'!$G$11+СВЦЭМ!$D$10+'СЕТ СН'!$G$5-'СЕТ СН'!$G$21</f>
        <v>4386.2858994799999</v>
      </c>
      <c r="K67" s="36">
        <f>SUMIFS(СВЦЭМ!$D$34:$D$777,СВЦЭМ!$A$34:$A$777,$A67,СВЦЭМ!$B$34:$B$777,K$47)+'СЕТ СН'!$G$11+СВЦЭМ!$D$10+'СЕТ СН'!$G$5-'СЕТ СН'!$G$21</f>
        <v>4373.5155951400002</v>
      </c>
      <c r="L67" s="36">
        <f>SUMIFS(СВЦЭМ!$D$34:$D$777,СВЦЭМ!$A$34:$A$777,$A67,СВЦЭМ!$B$34:$B$777,L$47)+'СЕТ СН'!$G$11+СВЦЭМ!$D$10+'СЕТ СН'!$G$5-'СЕТ СН'!$G$21</f>
        <v>4379.8160425699998</v>
      </c>
      <c r="M67" s="36">
        <f>SUMIFS(СВЦЭМ!$D$34:$D$777,СВЦЭМ!$A$34:$A$777,$A67,СВЦЭМ!$B$34:$B$777,M$47)+'СЕТ СН'!$G$11+СВЦЭМ!$D$10+'СЕТ СН'!$G$5-'СЕТ СН'!$G$21</f>
        <v>4380.4655761900003</v>
      </c>
      <c r="N67" s="36">
        <f>SUMIFS(СВЦЭМ!$D$34:$D$777,СВЦЭМ!$A$34:$A$777,$A67,СВЦЭМ!$B$34:$B$777,N$47)+'СЕТ СН'!$G$11+СВЦЭМ!$D$10+'СЕТ СН'!$G$5-'СЕТ СН'!$G$21</f>
        <v>4351.4497706699995</v>
      </c>
      <c r="O67" s="36">
        <f>SUMIFS(СВЦЭМ!$D$34:$D$777,СВЦЭМ!$A$34:$A$777,$A67,СВЦЭМ!$B$34:$B$777,O$47)+'СЕТ СН'!$G$11+СВЦЭМ!$D$10+'СЕТ СН'!$G$5-'СЕТ СН'!$G$21</f>
        <v>4333.2816975300002</v>
      </c>
      <c r="P67" s="36">
        <f>SUMIFS(СВЦЭМ!$D$34:$D$777,СВЦЭМ!$A$34:$A$777,$A67,СВЦЭМ!$B$34:$B$777,P$47)+'СЕТ СН'!$G$11+СВЦЭМ!$D$10+'СЕТ СН'!$G$5-'СЕТ СН'!$G$21</f>
        <v>4243.9692097899997</v>
      </c>
      <c r="Q67" s="36">
        <f>SUMIFS(СВЦЭМ!$D$34:$D$777,СВЦЭМ!$A$34:$A$777,$A67,СВЦЭМ!$B$34:$B$777,Q$47)+'СЕТ СН'!$G$11+СВЦЭМ!$D$10+'СЕТ СН'!$G$5-'СЕТ СН'!$G$21</f>
        <v>4229.3550425799995</v>
      </c>
      <c r="R67" s="36">
        <f>SUMIFS(СВЦЭМ!$D$34:$D$777,СВЦЭМ!$A$34:$A$777,$A67,СВЦЭМ!$B$34:$B$777,R$47)+'СЕТ СН'!$G$11+СВЦЭМ!$D$10+'СЕТ СН'!$G$5-'СЕТ СН'!$G$21</f>
        <v>4256.0420991199999</v>
      </c>
      <c r="S67" s="36">
        <f>SUMIFS(СВЦЭМ!$D$34:$D$777,СВЦЭМ!$A$34:$A$777,$A67,СВЦЭМ!$B$34:$B$777,S$47)+'СЕТ СН'!$G$11+СВЦЭМ!$D$10+'СЕТ СН'!$G$5-'СЕТ СН'!$G$21</f>
        <v>4228.3815805200002</v>
      </c>
      <c r="T67" s="36">
        <f>SUMIFS(СВЦЭМ!$D$34:$D$777,СВЦЭМ!$A$34:$A$777,$A67,СВЦЭМ!$B$34:$B$777,T$47)+'СЕТ СН'!$G$11+СВЦЭМ!$D$10+'СЕТ СН'!$G$5-'СЕТ СН'!$G$21</f>
        <v>4193.9526997799994</v>
      </c>
      <c r="U67" s="36">
        <f>SUMIFS(СВЦЭМ!$D$34:$D$777,СВЦЭМ!$A$34:$A$777,$A67,СВЦЭМ!$B$34:$B$777,U$47)+'СЕТ СН'!$G$11+СВЦЭМ!$D$10+'СЕТ СН'!$G$5-'СЕТ СН'!$G$21</f>
        <v>4197.9934956899997</v>
      </c>
      <c r="V67" s="36">
        <f>SUMIFS(СВЦЭМ!$D$34:$D$777,СВЦЭМ!$A$34:$A$777,$A67,СВЦЭМ!$B$34:$B$777,V$47)+'СЕТ СН'!$G$11+СВЦЭМ!$D$10+'СЕТ СН'!$G$5-'СЕТ СН'!$G$21</f>
        <v>4214.3203489199996</v>
      </c>
      <c r="W67" s="36">
        <f>SUMIFS(СВЦЭМ!$D$34:$D$777,СВЦЭМ!$A$34:$A$777,$A67,СВЦЭМ!$B$34:$B$777,W$47)+'СЕТ СН'!$G$11+СВЦЭМ!$D$10+'СЕТ СН'!$G$5-'СЕТ СН'!$G$21</f>
        <v>4217.6195009200001</v>
      </c>
      <c r="X67" s="36">
        <f>SUMIFS(СВЦЭМ!$D$34:$D$777,СВЦЭМ!$A$34:$A$777,$A67,СВЦЭМ!$B$34:$B$777,X$47)+'СЕТ СН'!$G$11+СВЦЭМ!$D$10+'СЕТ СН'!$G$5-'СЕТ СН'!$G$21</f>
        <v>4227.2948125200001</v>
      </c>
      <c r="Y67" s="36">
        <f>SUMIFS(СВЦЭМ!$D$34:$D$777,СВЦЭМ!$A$34:$A$777,$A67,СВЦЭМ!$B$34:$B$777,Y$47)+'СЕТ СН'!$G$11+СВЦЭМ!$D$10+'СЕТ СН'!$G$5-'СЕТ СН'!$G$21</f>
        <v>4311.8963313200002</v>
      </c>
    </row>
    <row r="68" spans="1:26" ht="15.75" x14ac:dyDescent="0.2">
      <c r="A68" s="35">
        <f t="shared" si="1"/>
        <v>43425</v>
      </c>
      <c r="B68" s="36">
        <f>SUMIFS(СВЦЭМ!$D$34:$D$777,СВЦЭМ!$A$34:$A$777,$A68,СВЦЭМ!$B$34:$B$777,B$47)+'СЕТ СН'!$G$11+СВЦЭМ!$D$10+'СЕТ СН'!$G$5-'СЕТ СН'!$G$21</f>
        <v>4366.1828940400001</v>
      </c>
      <c r="C68" s="36">
        <f>SUMIFS(СВЦЭМ!$D$34:$D$777,СВЦЭМ!$A$34:$A$777,$A68,СВЦЭМ!$B$34:$B$777,C$47)+'СЕТ СН'!$G$11+СВЦЭМ!$D$10+'СЕТ СН'!$G$5-'СЕТ СН'!$G$21</f>
        <v>4447.5270308199997</v>
      </c>
      <c r="D68" s="36">
        <f>SUMIFS(СВЦЭМ!$D$34:$D$777,СВЦЭМ!$A$34:$A$777,$A68,СВЦЭМ!$B$34:$B$777,D$47)+'СЕТ СН'!$G$11+СВЦЭМ!$D$10+'СЕТ СН'!$G$5-'СЕТ СН'!$G$21</f>
        <v>4544.9319288400002</v>
      </c>
      <c r="E68" s="36">
        <f>SUMIFS(СВЦЭМ!$D$34:$D$777,СВЦЭМ!$A$34:$A$777,$A68,СВЦЭМ!$B$34:$B$777,E$47)+'СЕТ СН'!$G$11+СВЦЭМ!$D$10+'СЕТ СН'!$G$5-'СЕТ СН'!$G$21</f>
        <v>4545.2986818600002</v>
      </c>
      <c r="F68" s="36">
        <f>SUMIFS(СВЦЭМ!$D$34:$D$777,СВЦЭМ!$A$34:$A$777,$A68,СВЦЭМ!$B$34:$B$777,F$47)+'СЕТ СН'!$G$11+СВЦЭМ!$D$10+'СЕТ СН'!$G$5-'СЕТ СН'!$G$21</f>
        <v>4546.8875501000002</v>
      </c>
      <c r="G68" s="36">
        <f>SUMIFS(СВЦЭМ!$D$34:$D$777,СВЦЭМ!$A$34:$A$777,$A68,СВЦЭМ!$B$34:$B$777,G$47)+'СЕТ СН'!$G$11+СВЦЭМ!$D$10+'СЕТ СН'!$G$5-'СЕТ СН'!$G$21</f>
        <v>4553.6571733499995</v>
      </c>
      <c r="H68" s="36">
        <f>SUMIFS(СВЦЭМ!$D$34:$D$777,СВЦЭМ!$A$34:$A$777,$A68,СВЦЭМ!$B$34:$B$777,H$47)+'СЕТ СН'!$G$11+СВЦЭМ!$D$10+'СЕТ СН'!$G$5-'СЕТ СН'!$G$21</f>
        <v>4517.07557576</v>
      </c>
      <c r="I68" s="36">
        <f>SUMIFS(СВЦЭМ!$D$34:$D$777,СВЦЭМ!$A$34:$A$777,$A68,СВЦЭМ!$B$34:$B$777,I$47)+'СЕТ СН'!$G$11+СВЦЭМ!$D$10+'СЕТ СН'!$G$5-'СЕТ СН'!$G$21</f>
        <v>4458.7099451000004</v>
      </c>
      <c r="J68" s="36">
        <f>SUMIFS(СВЦЭМ!$D$34:$D$777,СВЦЭМ!$A$34:$A$777,$A68,СВЦЭМ!$B$34:$B$777,J$47)+'СЕТ СН'!$G$11+СВЦЭМ!$D$10+'СЕТ СН'!$G$5-'СЕТ СН'!$G$21</f>
        <v>4444.9895018400002</v>
      </c>
      <c r="K68" s="36">
        <f>SUMIFS(СВЦЭМ!$D$34:$D$777,СВЦЭМ!$A$34:$A$777,$A68,СВЦЭМ!$B$34:$B$777,K$47)+'СЕТ СН'!$G$11+СВЦЭМ!$D$10+'СЕТ СН'!$G$5-'СЕТ СН'!$G$21</f>
        <v>4440.5134096000002</v>
      </c>
      <c r="L68" s="36">
        <f>SUMIFS(СВЦЭМ!$D$34:$D$777,СВЦЭМ!$A$34:$A$777,$A68,СВЦЭМ!$B$34:$B$777,L$47)+'СЕТ СН'!$G$11+СВЦЭМ!$D$10+'СЕТ СН'!$G$5-'СЕТ СН'!$G$21</f>
        <v>4439.3707251300002</v>
      </c>
      <c r="M68" s="36">
        <f>SUMIFS(СВЦЭМ!$D$34:$D$777,СВЦЭМ!$A$34:$A$777,$A68,СВЦЭМ!$B$34:$B$777,M$47)+'СЕТ СН'!$G$11+СВЦЭМ!$D$10+'СЕТ СН'!$G$5-'СЕТ СН'!$G$21</f>
        <v>4430.7619403500003</v>
      </c>
      <c r="N68" s="36">
        <f>SUMIFS(СВЦЭМ!$D$34:$D$777,СВЦЭМ!$A$34:$A$777,$A68,СВЦЭМ!$B$34:$B$777,N$47)+'СЕТ СН'!$G$11+СВЦЭМ!$D$10+'СЕТ СН'!$G$5-'СЕТ СН'!$G$21</f>
        <v>4389.3629058500001</v>
      </c>
      <c r="O68" s="36">
        <f>SUMIFS(СВЦЭМ!$D$34:$D$777,СВЦЭМ!$A$34:$A$777,$A68,СВЦЭМ!$B$34:$B$777,O$47)+'СЕТ СН'!$G$11+СВЦЭМ!$D$10+'СЕТ СН'!$G$5-'СЕТ СН'!$G$21</f>
        <v>4321.2121707599999</v>
      </c>
      <c r="P68" s="36">
        <f>SUMIFS(СВЦЭМ!$D$34:$D$777,СВЦЭМ!$A$34:$A$777,$A68,СВЦЭМ!$B$34:$B$777,P$47)+'СЕТ СН'!$G$11+СВЦЭМ!$D$10+'СЕТ СН'!$G$5-'СЕТ СН'!$G$21</f>
        <v>4239.3132344699998</v>
      </c>
      <c r="Q68" s="36">
        <f>SUMIFS(СВЦЭМ!$D$34:$D$777,СВЦЭМ!$A$34:$A$777,$A68,СВЦЭМ!$B$34:$B$777,Q$47)+'СЕТ СН'!$G$11+СВЦЭМ!$D$10+'СЕТ СН'!$G$5-'СЕТ СН'!$G$21</f>
        <v>4219.0388615100001</v>
      </c>
      <c r="R68" s="36">
        <f>SUMIFS(СВЦЭМ!$D$34:$D$777,СВЦЭМ!$A$34:$A$777,$A68,СВЦЭМ!$B$34:$B$777,R$47)+'СЕТ СН'!$G$11+СВЦЭМ!$D$10+'СЕТ СН'!$G$5-'СЕТ СН'!$G$21</f>
        <v>4231.9896485399995</v>
      </c>
      <c r="S68" s="36">
        <f>SUMIFS(СВЦЭМ!$D$34:$D$777,СВЦЭМ!$A$34:$A$777,$A68,СВЦЭМ!$B$34:$B$777,S$47)+'СЕТ СН'!$G$11+СВЦЭМ!$D$10+'СЕТ СН'!$G$5-'СЕТ СН'!$G$21</f>
        <v>4213.3796566499996</v>
      </c>
      <c r="T68" s="36">
        <f>SUMIFS(СВЦЭМ!$D$34:$D$777,СВЦЭМ!$A$34:$A$777,$A68,СВЦЭМ!$B$34:$B$777,T$47)+'СЕТ СН'!$G$11+СВЦЭМ!$D$10+'СЕТ СН'!$G$5-'СЕТ СН'!$G$21</f>
        <v>4174.7225034599996</v>
      </c>
      <c r="U68" s="36">
        <f>SUMIFS(СВЦЭМ!$D$34:$D$777,СВЦЭМ!$A$34:$A$777,$A68,СВЦЭМ!$B$34:$B$777,U$47)+'СЕТ СН'!$G$11+СВЦЭМ!$D$10+'СЕТ СН'!$G$5-'СЕТ СН'!$G$21</f>
        <v>4176.1045917599995</v>
      </c>
      <c r="V68" s="36">
        <f>SUMIFS(СВЦЭМ!$D$34:$D$777,СВЦЭМ!$A$34:$A$777,$A68,СВЦЭМ!$B$34:$B$777,V$47)+'СЕТ СН'!$G$11+СВЦЭМ!$D$10+'СЕТ СН'!$G$5-'СЕТ СН'!$G$21</f>
        <v>4196.3151507800003</v>
      </c>
      <c r="W68" s="36">
        <f>SUMIFS(СВЦЭМ!$D$34:$D$777,СВЦЭМ!$A$34:$A$777,$A68,СВЦЭМ!$B$34:$B$777,W$47)+'СЕТ СН'!$G$11+СВЦЭМ!$D$10+'СЕТ СН'!$G$5-'СЕТ СН'!$G$21</f>
        <v>4206.1208230499997</v>
      </c>
      <c r="X68" s="36">
        <f>SUMIFS(СВЦЭМ!$D$34:$D$777,СВЦЭМ!$A$34:$A$777,$A68,СВЦЭМ!$B$34:$B$777,X$47)+'СЕТ СН'!$G$11+СВЦЭМ!$D$10+'СЕТ СН'!$G$5-'СЕТ СН'!$G$21</f>
        <v>4228.2858396800002</v>
      </c>
      <c r="Y68" s="36">
        <f>SUMIFS(СВЦЭМ!$D$34:$D$777,СВЦЭМ!$A$34:$A$777,$A68,СВЦЭМ!$B$34:$B$777,Y$47)+'СЕТ СН'!$G$11+СВЦЭМ!$D$10+'СЕТ СН'!$G$5-'СЕТ СН'!$G$21</f>
        <v>4320.12459072</v>
      </c>
    </row>
    <row r="69" spans="1:26" ht="15.75" x14ac:dyDescent="0.2">
      <c r="A69" s="35">
        <f t="shared" si="1"/>
        <v>43426</v>
      </c>
      <c r="B69" s="36">
        <f>SUMIFS(СВЦЭМ!$D$34:$D$777,СВЦЭМ!$A$34:$A$777,$A69,СВЦЭМ!$B$34:$B$777,B$47)+'СЕТ СН'!$G$11+СВЦЭМ!$D$10+'СЕТ СН'!$G$5-'СЕТ СН'!$G$21</f>
        <v>4425.3831736499997</v>
      </c>
      <c r="C69" s="36">
        <f>SUMIFS(СВЦЭМ!$D$34:$D$777,СВЦЭМ!$A$34:$A$777,$A69,СВЦЭМ!$B$34:$B$777,C$47)+'СЕТ СН'!$G$11+СВЦЭМ!$D$10+'СЕТ СН'!$G$5-'СЕТ СН'!$G$21</f>
        <v>4520.6846131699995</v>
      </c>
      <c r="D69" s="36">
        <f>SUMIFS(СВЦЭМ!$D$34:$D$777,СВЦЭМ!$A$34:$A$777,$A69,СВЦЭМ!$B$34:$B$777,D$47)+'СЕТ СН'!$G$11+СВЦЭМ!$D$10+'СЕТ СН'!$G$5-'СЕТ СН'!$G$21</f>
        <v>4635.7093640800003</v>
      </c>
      <c r="E69" s="36">
        <f>SUMIFS(СВЦЭМ!$D$34:$D$777,СВЦЭМ!$A$34:$A$777,$A69,СВЦЭМ!$B$34:$B$777,E$47)+'СЕТ СН'!$G$11+СВЦЭМ!$D$10+'СЕТ СН'!$G$5-'СЕТ СН'!$G$21</f>
        <v>4646.6972201799999</v>
      </c>
      <c r="F69" s="36">
        <f>SUMIFS(СВЦЭМ!$D$34:$D$777,СВЦЭМ!$A$34:$A$777,$A69,СВЦЭМ!$B$34:$B$777,F$47)+'СЕТ СН'!$G$11+СВЦЭМ!$D$10+'СЕТ СН'!$G$5-'СЕТ СН'!$G$21</f>
        <v>4643.4186287100001</v>
      </c>
      <c r="G69" s="36">
        <f>SUMIFS(СВЦЭМ!$D$34:$D$777,СВЦЭМ!$A$34:$A$777,$A69,СВЦЭМ!$B$34:$B$777,G$47)+'СЕТ СН'!$G$11+СВЦЭМ!$D$10+'СЕТ СН'!$G$5-'СЕТ СН'!$G$21</f>
        <v>4617.6248663300003</v>
      </c>
      <c r="H69" s="36">
        <f>SUMIFS(СВЦЭМ!$D$34:$D$777,СВЦЭМ!$A$34:$A$777,$A69,СВЦЭМ!$B$34:$B$777,H$47)+'СЕТ СН'!$G$11+СВЦЭМ!$D$10+'СЕТ СН'!$G$5-'СЕТ СН'!$G$21</f>
        <v>4526.5080548200003</v>
      </c>
      <c r="I69" s="36">
        <f>SUMIFS(СВЦЭМ!$D$34:$D$777,СВЦЭМ!$A$34:$A$777,$A69,СВЦЭМ!$B$34:$B$777,I$47)+'СЕТ СН'!$G$11+СВЦЭМ!$D$10+'СЕТ СН'!$G$5-'СЕТ СН'!$G$21</f>
        <v>4463.7549100699998</v>
      </c>
      <c r="J69" s="36">
        <f>SUMIFS(СВЦЭМ!$D$34:$D$777,СВЦЭМ!$A$34:$A$777,$A69,СВЦЭМ!$B$34:$B$777,J$47)+'СЕТ СН'!$G$11+СВЦЭМ!$D$10+'СЕТ СН'!$G$5-'СЕТ СН'!$G$21</f>
        <v>4447.44644453</v>
      </c>
      <c r="K69" s="36">
        <f>SUMIFS(СВЦЭМ!$D$34:$D$777,СВЦЭМ!$A$34:$A$777,$A69,СВЦЭМ!$B$34:$B$777,K$47)+'СЕТ СН'!$G$11+СВЦЭМ!$D$10+'СЕТ СН'!$G$5-'СЕТ СН'!$G$21</f>
        <v>4447.5789914699999</v>
      </c>
      <c r="L69" s="36">
        <f>SUMIFS(СВЦЭМ!$D$34:$D$777,СВЦЭМ!$A$34:$A$777,$A69,СВЦЭМ!$B$34:$B$777,L$47)+'СЕТ СН'!$G$11+СВЦЭМ!$D$10+'СЕТ СН'!$G$5-'СЕТ СН'!$G$21</f>
        <v>4472.42262656</v>
      </c>
      <c r="M69" s="36">
        <f>SUMIFS(СВЦЭМ!$D$34:$D$777,СВЦЭМ!$A$34:$A$777,$A69,СВЦЭМ!$B$34:$B$777,M$47)+'СЕТ СН'!$G$11+СВЦЭМ!$D$10+'СЕТ СН'!$G$5-'СЕТ СН'!$G$21</f>
        <v>4455.7440719100005</v>
      </c>
      <c r="N69" s="36">
        <f>SUMIFS(СВЦЭМ!$D$34:$D$777,СВЦЭМ!$A$34:$A$777,$A69,СВЦЭМ!$B$34:$B$777,N$47)+'СЕТ СН'!$G$11+СВЦЭМ!$D$10+'СЕТ СН'!$G$5-'СЕТ СН'!$G$21</f>
        <v>4401.0334608100002</v>
      </c>
      <c r="O69" s="36">
        <f>SUMIFS(СВЦЭМ!$D$34:$D$777,СВЦЭМ!$A$34:$A$777,$A69,СВЦЭМ!$B$34:$B$777,O$47)+'СЕТ СН'!$G$11+СВЦЭМ!$D$10+'СЕТ СН'!$G$5-'СЕТ СН'!$G$21</f>
        <v>4296.3491516699996</v>
      </c>
      <c r="P69" s="36">
        <f>SUMIFS(СВЦЭМ!$D$34:$D$777,СВЦЭМ!$A$34:$A$777,$A69,СВЦЭМ!$B$34:$B$777,P$47)+'СЕТ СН'!$G$11+СВЦЭМ!$D$10+'СЕТ СН'!$G$5-'СЕТ СН'!$G$21</f>
        <v>4216.2811521900003</v>
      </c>
      <c r="Q69" s="36">
        <f>SUMIFS(СВЦЭМ!$D$34:$D$777,СВЦЭМ!$A$34:$A$777,$A69,СВЦЭМ!$B$34:$B$777,Q$47)+'СЕТ СН'!$G$11+СВЦЭМ!$D$10+'СЕТ СН'!$G$5-'СЕТ СН'!$G$21</f>
        <v>4203.2526819899995</v>
      </c>
      <c r="R69" s="36">
        <f>SUMIFS(СВЦЭМ!$D$34:$D$777,СВЦЭМ!$A$34:$A$777,$A69,СВЦЭМ!$B$34:$B$777,R$47)+'СЕТ СН'!$G$11+СВЦЭМ!$D$10+'СЕТ СН'!$G$5-'СЕТ СН'!$G$21</f>
        <v>4224.7367362899995</v>
      </c>
      <c r="S69" s="36">
        <f>SUMIFS(СВЦЭМ!$D$34:$D$777,СВЦЭМ!$A$34:$A$777,$A69,СВЦЭМ!$B$34:$B$777,S$47)+'СЕТ СН'!$G$11+СВЦЭМ!$D$10+'СЕТ СН'!$G$5-'СЕТ СН'!$G$21</f>
        <v>4200.9395722999998</v>
      </c>
      <c r="T69" s="36">
        <f>SUMIFS(СВЦЭМ!$D$34:$D$777,СВЦЭМ!$A$34:$A$777,$A69,СВЦЭМ!$B$34:$B$777,T$47)+'СЕТ СН'!$G$11+СВЦЭМ!$D$10+'СЕТ СН'!$G$5-'СЕТ СН'!$G$21</f>
        <v>4163.9185813399999</v>
      </c>
      <c r="U69" s="36">
        <f>SUMIFS(СВЦЭМ!$D$34:$D$777,СВЦЭМ!$A$34:$A$777,$A69,СВЦЭМ!$B$34:$B$777,U$47)+'СЕТ СН'!$G$11+СВЦЭМ!$D$10+'СЕТ СН'!$G$5-'СЕТ СН'!$G$21</f>
        <v>4158.6210698599998</v>
      </c>
      <c r="V69" s="36">
        <f>SUMIFS(СВЦЭМ!$D$34:$D$777,СВЦЭМ!$A$34:$A$777,$A69,СВЦЭМ!$B$34:$B$777,V$47)+'СЕТ СН'!$G$11+СВЦЭМ!$D$10+'СЕТ СН'!$G$5-'СЕТ СН'!$G$21</f>
        <v>4173.2847364899999</v>
      </c>
      <c r="W69" s="36">
        <f>SUMIFS(СВЦЭМ!$D$34:$D$777,СВЦЭМ!$A$34:$A$777,$A69,СВЦЭМ!$B$34:$B$777,W$47)+'СЕТ СН'!$G$11+СВЦЭМ!$D$10+'СЕТ СН'!$G$5-'СЕТ СН'!$G$21</f>
        <v>4182.00013227</v>
      </c>
      <c r="X69" s="36">
        <f>SUMIFS(СВЦЭМ!$D$34:$D$777,СВЦЭМ!$A$34:$A$777,$A69,СВЦЭМ!$B$34:$B$777,X$47)+'СЕТ СН'!$G$11+СВЦЭМ!$D$10+'СЕТ СН'!$G$5-'СЕТ СН'!$G$21</f>
        <v>4197.9287418900003</v>
      </c>
      <c r="Y69" s="36">
        <f>SUMIFS(СВЦЭМ!$D$34:$D$777,СВЦЭМ!$A$34:$A$777,$A69,СВЦЭМ!$B$34:$B$777,Y$47)+'СЕТ СН'!$G$11+СВЦЭМ!$D$10+'СЕТ СН'!$G$5-'СЕТ СН'!$G$21</f>
        <v>4284.6818680799997</v>
      </c>
    </row>
    <row r="70" spans="1:26" ht="15.75" x14ac:dyDescent="0.2">
      <c r="A70" s="35">
        <f t="shared" si="1"/>
        <v>43427</v>
      </c>
      <c r="B70" s="36">
        <f>SUMIFS(СВЦЭМ!$D$34:$D$777,СВЦЭМ!$A$34:$A$777,$A70,СВЦЭМ!$B$34:$B$777,B$47)+'СЕТ СН'!$G$11+СВЦЭМ!$D$10+'СЕТ СН'!$G$5-'СЕТ СН'!$G$21</f>
        <v>4438.0884173300001</v>
      </c>
      <c r="C70" s="36">
        <f>SUMIFS(СВЦЭМ!$D$34:$D$777,СВЦЭМ!$A$34:$A$777,$A70,СВЦЭМ!$B$34:$B$777,C$47)+'СЕТ СН'!$G$11+СВЦЭМ!$D$10+'СЕТ СН'!$G$5-'СЕТ СН'!$G$21</f>
        <v>4493.2464840700004</v>
      </c>
      <c r="D70" s="36">
        <f>SUMIFS(СВЦЭМ!$D$34:$D$777,СВЦЭМ!$A$34:$A$777,$A70,СВЦЭМ!$B$34:$B$777,D$47)+'СЕТ СН'!$G$11+СВЦЭМ!$D$10+'СЕТ СН'!$G$5-'СЕТ СН'!$G$21</f>
        <v>4534.7152386400003</v>
      </c>
      <c r="E70" s="36">
        <f>SUMIFS(СВЦЭМ!$D$34:$D$777,СВЦЭМ!$A$34:$A$777,$A70,СВЦЭМ!$B$34:$B$777,E$47)+'СЕТ СН'!$G$11+СВЦЭМ!$D$10+'СЕТ СН'!$G$5-'СЕТ СН'!$G$21</f>
        <v>4539.81977972</v>
      </c>
      <c r="F70" s="36">
        <f>SUMIFS(СВЦЭМ!$D$34:$D$777,СВЦЭМ!$A$34:$A$777,$A70,СВЦЭМ!$B$34:$B$777,F$47)+'СЕТ СН'!$G$11+СВЦЭМ!$D$10+'СЕТ СН'!$G$5-'СЕТ СН'!$G$21</f>
        <v>4537.2419515600004</v>
      </c>
      <c r="G70" s="36">
        <f>SUMIFS(СВЦЭМ!$D$34:$D$777,СВЦЭМ!$A$34:$A$777,$A70,СВЦЭМ!$B$34:$B$777,G$47)+'СЕТ СН'!$G$11+СВЦЭМ!$D$10+'СЕТ СН'!$G$5-'СЕТ СН'!$G$21</f>
        <v>4508.0904937099995</v>
      </c>
      <c r="H70" s="36">
        <f>SUMIFS(СВЦЭМ!$D$34:$D$777,СВЦЭМ!$A$34:$A$777,$A70,СВЦЭМ!$B$34:$B$777,H$47)+'СЕТ СН'!$G$11+СВЦЭМ!$D$10+'СЕТ СН'!$G$5-'СЕТ СН'!$G$21</f>
        <v>4438.4487814599997</v>
      </c>
      <c r="I70" s="36">
        <f>SUMIFS(СВЦЭМ!$D$34:$D$777,СВЦЭМ!$A$34:$A$777,$A70,СВЦЭМ!$B$34:$B$777,I$47)+'СЕТ СН'!$G$11+СВЦЭМ!$D$10+'СЕТ СН'!$G$5-'СЕТ СН'!$G$21</f>
        <v>4379.8695226299997</v>
      </c>
      <c r="J70" s="36">
        <f>SUMIFS(СВЦЭМ!$D$34:$D$777,СВЦЭМ!$A$34:$A$777,$A70,СВЦЭМ!$B$34:$B$777,J$47)+'СЕТ СН'!$G$11+СВЦЭМ!$D$10+'СЕТ СН'!$G$5-'СЕТ СН'!$G$21</f>
        <v>4359.0558643899994</v>
      </c>
      <c r="K70" s="36">
        <f>SUMIFS(СВЦЭМ!$D$34:$D$777,СВЦЭМ!$A$34:$A$777,$A70,СВЦЭМ!$B$34:$B$777,K$47)+'СЕТ СН'!$G$11+СВЦЭМ!$D$10+'СЕТ СН'!$G$5-'СЕТ СН'!$G$21</f>
        <v>4344.95871111</v>
      </c>
      <c r="L70" s="36">
        <f>SUMIFS(СВЦЭМ!$D$34:$D$777,СВЦЭМ!$A$34:$A$777,$A70,СВЦЭМ!$B$34:$B$777,L$47)+'СЕТ СН'!$G$11+СВЦЭМ!$D$10+'СЕТ СН'!$G$5-'СЕТ СН'!$G$21</f>
        <v>4336.21138178</v>
      </c>
      <c r="M70" s="36">
        <f>SUMIFS(СВЦЭМ!$D$34:$D$777,СВЦЭМ!$A$34:$A$777,$A70,СВЦЭМ!$B$34:$B$777,M$47)+'СЕТ СН'!$G$11+СВЦЭМ!$D$10+'СЕТ СН'!$G$5-'СЕТ СН'!$G$21</f>
        <v>4339.9341521799997</v>
      </c>
      <c r="N70" s="36">
        <f>SUMIFS(СВЦЭМ!$D$34:$D$777,СВЦЭМ!$A$34:$A$777,$A70,СВЦЭМ!$B$34:$B$777,N$47)+'СЕТ СН'!$G$11+СВЦЭМ!$D$10+'СЕТ СН'!$G$5-'СЕТ СН'!$G$21</f>
        <v>4353.0436332500003</v>
      </c>
      <c r="O70" s="36">
        <f>SUMIFS(СВЦЭМ!$D$34:$D$777,СВЦЭМ!$A$34:$A$777,$A70,СВЦЭМ!$B$34:$B$777,O$47)+'СЕТ СН'!$G$11+СВЦЭМ!$D$10+'СЕТ СН'!$G$5-'СЕТ СН'!$G$21</f>
        <v>4364.7650291700002</v>
      </c>
      <c r="P70" s="36">
        <f>SUMIFS(СВЦЭМ!$D$34:$D$777,СВЦЭМ!$A$34:$A$777,$A70,СВЦЭМ!$B$34:$B$777,P$47)+'СЕТ СН'!$G$11+СВЦЭМ!$D$10+'СЕТ СН'!$G$5-'СЕТ СН'!$G$21</f>
        <v>4377.6231977199996</v>
      </c>
      <c r="Q70" s="36">
        <f>SUMIFS(СВЦЭМ!$D$34:$D$777,СВЦЭМ!$A$34:$A$777,$A70,СВЦЭМ!$B$34:$B$777,Q$47)+'СЕТ СН'!$G$11+СВЦЭМ!$D$10+'СЕТ СН'!$G$5-'СЕТ СН'!$G$21</f>
        <v>4377.2974054599999</v>
      </c>
      <c r="R70" s="36">
        <f>SUMIFS(СВЦЭМ!$D$34:$D$777,СВЦЭМ!$A$34:$A$777,$A70,СВЦЭМ!$B$34:$B$777,R$47)+'СЕТ СН'!$G$11+СВЦЭМ!$D$10+'СЕТ СН'!$G$5-'СЕТ СН'!$G$21</f>
        <v>4397.5579354800002</v>
      </c>
      <c r="S70" s="36">
        <f>SUMIFS(СВЦЭМ!$D$34:$D$777,СВЦЭМ!$A$34:$A$777,$A70,СВЦЭМ!$B$34:$B$777,S$47)+'СЕТ СН'!$G$11+СВЦЭМ!$D$10+'СЕТ СН'!$G$5-'СЕТ СН'!$G$21</f>
        <v>4354.93233065</v>
      </c>
      <c r="T70" s="36">
        <f>SUMIFS(СВЦЭМ!$D$34:$D$777,СВЦЭМ!$A$34:$A$777,$A70,СВЦЭМ!$B$34:$B$777,T$47)+'СЕТ СН'!$G$11+СВЦЭМ!$D$10+'СЕТ СН'!$G$5-'СЕТ СН'!$G$21</f>
        <v>4314.4115003699999</v>
      </c>
      <c r="U70" s="36">
        <f>SUMIFS(СВЦЭМ!$D$34:$D$777,СВЦЭМ!$A$34:$A$777,$A70,СВЦЭМ!$B$34:$B$777,U$47)+'СЕТ СН'!$G$11+СВЦЭМ!$D$10+'СЕТ СН'!$G$5-'СЕТ СН'!$G$21</f>
        <v>4311.8816577699999</v>
      </c>
      <c r="V70" s="36">
        <f>SUMIFS(СВЦЭМ!$D$34:$D$777,СВЦЭМ!$A$34:$A$777,$A70,СВЦЭМ!$B$34:$B$777,V$47)+'СЕТ СН'!$G$11+СВЦЭМ!$D$10+'СЕТ СН'!$G$5-'СЕТ СН'!$G$21</f>
        <v>4333.1549899299998</v>
      </c>
      <c r="W70" s="36">
        <f>SUMIFS(СВЦЭМ!$D$34:$D$777,СВЦЭМ!$A$34:$A$777,$A70,СВЦЭМ!$B$34:$B$777,W$47)+'СЕТ СН'!$G$11+СВЦЭМ!$D$10+'СЕТ СН'!$G$5-'СЕТ СН'!$G$21</f>
        <v>4339.5777772199999</v>
      </c>
      <c r="X70" s="36">
        <f>SUMIFS(СВЦЭМ!$D$34:$D$777,СВЦЭМ!$A$34:$A$777,$A70,СВЦЭМ!$B$34:$B$777,X$47)+'СЕТ СН'!$G$11+СВЦЭМ!$D$10+'СЕТ СН'!$G$5-'СЕТ СН'!$G$21</f>
        <v>4362.24026503</v>
      </c>
      <c r="Y70" s="36">
        <f>SUMIFS(СВЦЭМ!$D$34:$D$777,СВЦЭМ!$A$34:$A$777,$A70,СВЦЭМ!$B$34:$B$777,Y$47)+'СЕТ СН'!$G$11+СВЦЭМ!$D$10+'СЕТ СН'!$G$5-'СЕТ СН'!$G$21</f>
        <v>4385.5944275399997</v>
      </c>
    </row>
    <row r="71" spans="1:26" ht="15.75" x14ac:dyDescent="0.2">
      <c r="A71" s="35">
        <f t="shared" si="1"/>
        <v>43428</v>
      </c>
      <c r="B71" s="36">
        <f>SUMIFS(СВЦЭМ!$D$34:$D$777,СВЦЭМ!$A$34:$A$777,$A71,СВЦЭМ!$B$34:$B$777,B$47)+'СЕТ СН'!$G$11+СВЦЭМ!$D$10+'СЕТ СН'!$G$5-'СЕТ СН'!$G$21</f>
        <v>4412.1296125500003</v>
      </c>
      <c r="C71" s="36">
        <f>SUMIFS(СВЦЭМ!$D$34:$D$777,СВЦЭМ!$A$34:$A$777,$A71,СВЦЭМ!$B$34:$B$777,C$47)+'СЕТ СН'!$G$11+СВЦЭМ!$D$10+'СЕТ СН'!$G$5-'СЕТ СН'!$G$21</f>
        <v>4408.6738443699996</v>
      </c>
      <c r="D71" s="36">
        <f>SUMIFS(СВЦЭМ!$D$34:$D$777,СВЦЭМ!$A$34:$A$777,$A71,СВЦЭМ!$B$34:$B$777,D$47)+'СЕТ СН'!$G$11+СВЦЭМ!$D$10+'СЕТ СН'!$G$5-'СЕТ СН'!$G$21</f>
        <v>4405.3353492899996</v>
      </c>
      <c r="E71" s="36">
        <f>SUMIFS(СВЦЭМ!$D$34:$D$777,СВЦЭМ!$A$34:$A$777,$A71,СВЦЭМ!$B$34:$B$777,E$47)+'СЕТ СН'!$G$11+СВЦЭМ!$D$10+'СЕТ СН'!$G$5-'СЕТ СН'!$G$21</f>
        <v>4406.2016613300002</v>
      </c>
      <c r="F71" s="36">
        <f>SUMIFS(СВЦЭМ!$D$34:$D$777,СВЦЭМ!$A$34:$A$777,$A71,СВЦЭМ!$B$34:$B$777,F$47)+'СЕТ СН'!$G$11+СВЦЭМ!$D$10+'СЕТ СН'!$G$5-'СЕТ СН'!$G$21</f>
        <v>4414.8388207999997</v>
      </c>
      <c r="G71" s="36">
        <f>SUMIFS(СВЦЭМ!$D$34:$D$777,СВЦЭМ!$A$34:$A$777,$A71,СВЦЭМ!$B$34:$B$777,G$47)+'СЕТ СН'!$G$11+СВЦЭМ!$D$10+'СЕТ СН'!$G$5-'СЕТ СН'!$G$21</f>
        <v>4402.0573835999994</v>
      </c>
      <c r="H71" s="36">
        <f>SUMIFS(СВЦЭМ!$D$34:$D$777,СВЦЭМ!$A$34:$A$777,$A71,СВЦЭМ!$B$34:$B$777,H$47)+'СЕТ СН'!$G$11+СВЦЭМ!$D$10+'СЕТ СН'!$G$5-'СЕТ СН'!$G$21</f>
        <v>4424.2406214000002</v>
      </c>
      <c r="I71" s="36">
        <f>SUMIFS(СВЦЭМ!$D$34:$D$777,СВЦЭМ!$A$34:$A$777,$A71,СВЦЭМ!$B$34:$B$777,I$47)+'СЕТ СН'!$G$11+СВЦЭМ!$D$10+'СЕТ СН'!$G$5-'СЕТ СН'!$G$21</f>
        <v>4391.1454328700001</v>
      </c>
      <c r="J71" s="36">
        <f>SUMIFS(СВЦЭМ!$D$34:$D$777,СВЦЭМ!$A$34:$A$777,$A71,СВЦЭМ!$B$34:$B$777,J$47)+'СЕТ СН'!$G$11+СВЦЭМ!$D$10+'СЕТ СН'!$G$5-'СЕТ СН'!$G$21</f>
        <v>4345.0378609499994</v>
      </c>
      <c r="K71" s="36">
        <f>SUMIFS(СВЦЭМ!$D$34:$D$777,СВЦЭМ!$A$34:$A$777,$A71,СВЦЭМ!$B$34:$B$777,K$47)+'СЕТ СН'!$G$11+СВЦЭМ!$D$10+'СЕТ СН'!$G$5-'СЕТ СН'!$G$21</f>
        <v>4326.8723423700003</v>
      </c>
      <c r="L71" s="36">
        <f>SUMIFS(СВЦЭМ!$D$34:$D$777,СВЦЭМ!$A$34:$A$777,$A71,СВЦЭМ!$B$34:$B$777,L$47)+'СЕТ СН'!$G$11+СВЦЭМ!$D$10+'СЕТ СН'!$G$5-'СЕТ СН'!$G$21</f>
        <v>4314.7770424800001</v>
      </c>
      <c r="M71" s="36">
        <f>SUMIFS(СВЦЭМ!$D$34:$D$777,СВЦЭМ!$A$34:$A$777,$A71,СВЦЭМ!$B$34:$B$777,M$47)+'СЕТ СН'!$G$11+СВЦЭМ!$D$10+'СЕТ СН'!$G$5-'СЕТ СН'!$G$21</f>
        <v>4329.6906000600002</v>
      </c>
      <c r="N71" s="36">
        <f>SUMIFS(СВЦЭМ!$D$34:$D$777,СВЦЭМ!$A$34:$A$777,$A71,СВЦЭМ!$B$34:$B$777,N$47)+'СЕТ СН'!$G$11+СВЦЭМ!$D$10+'СЕТ СН'!$G$5-'СЕТ СН'!$G$21</f>
        <v>4350.27398619</v>
      </c>
      <c r="O71" s="36">
        <f>SUMIFS(СВЦЭМ!$D$34:$D$777,СВЦЭМ!$A$34:$A$777,$A71,СВЦЭМ!$B$34:$B$777,O$47)+'СЕТ СН'!$G$11+СВЦЭМ!$D$10+'СЕТ СН'!$G$5-'СЕТ СН'!$G$21</f>
        <v>4376.7241100700003</v>
      </c>
      <c r="P71" s="36">
        <f>SUMIFS(СВЦЭМ!$D$34:$D$777,СВЦЭМ!$A$34:$A$777,$A71,СВЦЭМ!$B$34:$B$777,P$47)+'СЕТ СН'!$G$11+СВЦЭМ!$D$10+'СЕТ СН'!$G$5-'СЕТ СН'!$G$21</f>
        <v>4393.3390849899997</v>
      </c>
      <c r="Q71" s="36">
        <f>SUMIFS(СВЦЭМ!$D$34:$D$777,СВЦЭМ!$A$34:$A$777,$A71,СВЦЭМ!$B$34:$B$777,Q$47)+'СЕТ СН'!$G$11+СВЦЭМ!$D$10+'СЕТ СН'!$G$5-'СЕТ СН'!$G$21</f>
        <v>4398.5094480199996</v>
      </c>
      <c r="R71" s="36">
        <f>SUMIFS(СВЦЭМ!$D$34:$D$777,СВЦЭМ!$A$34:$A$777,$A71,СВЦЭМ!$B$34:$B$777,R$47)+'СЕТ СН'!$G$11+СВЦЭМ!$D$10+'СЕТ СН'!$G$5-'СЕТ СН'!$G$21</f>
        <v>4387.5679023800003</v>
      </c>
      <c r="S71" s="36">
        <f>SUMIFS(СВЦЭМ!$D$34:$D$777,СВЦЭМ!$A$34:$A$777,$A71,СВЦЭМ!$B$34:$B$777,S$47)+'СЕТ СН'!$G$11+СВЦЭМ!$D$10+'СЕТ СН'!$G$5-'СЕТ СН'!$G$21</f>
        <v>4344.1364975500001</v>
      </c>
      <c r="T71" s="36">
        <f>SUMIFS(СВЦЭМ!$D$34:$D$777,СВЦЭМ!$A$34:$A$777,$A71,СВЦЭМ!$B$34:$B$777,T$47)+'СЕТ СН'!$G$11+СВЦЭМ!$D$10+'СЕТ СН'!$G$5-'СЕТ СН'!$G$21</f>
        <v>4307.8599040299996</v>
      </c>
      <c r="U71" s="36">
        <f>SUMIFS(СВЦЭМ!$D$34:$D$777,СВЦЭМ!$A$34:$A$777,$A71,СВЦЭМ!$B$34:$B$777,U$47)+'СЕТ СН'!$G$11+СВЦЭМ!$D$10+'СЕТ СН'!$G$5-'СЕТ СН'!$G$21</f>
        <v>4308.2982961099997</v>
      </c>
      <c r="V71" s="36">
        <f>SUMIFS(СВЦЭМ!$D$34:$D$777,СВЦЭМ!$A$34:$A$777,$A71,СВЦЭМ!$B$34:$B$777,V$47)+'СЕТ СН'!$G$11+СВЦЭМ!$D$10+'СЕТ СН'!$G$5-'СЕТ СН'!$G$21</f>
        <v>4325.4090263600001</v>
      </c>
      <c r="W71" s="36">
        <f>SUMIFS(СВЦЭМ!$D$34:$D$777,СВЦЭМ!$A$34:$A$777,$A71,СВЦЭМ!$B$34:$B$777,W$47)+'СЕТ СН'!$G$11+СВЦЭМ!$D$10+'СЕТ СН'!$G$5-'СЕТ СН'!$G$21</f>
        <v>4356.0971307</v>
      </c>
      <c r="X71" s="36">
        <f>SUMIFS(СВЦЭМ!$D$34:$D$777,СВЦЭМ!$A$34:$A$777,$A71,СВЦЭМ!$B$34:$B$777,X$47)+'СЕТ СН'!$G$11+СВЦЭМ!$D$10+'СЕТ СН'!$G$5-'СЕТ СН'!$G$21</f>
        <v>4384.82810496</v>
      </c>
      <c r="Y71" s="36">
        <f>SUMIFS(СВЦЭМ!$D$34:$D$777,СВЦЭМ!$A$34:$A$777,$A71,СВЦЭМ!$B$34:$B$777,Y$47)+'СЕТ СН'!$G$11+СВЦЭМ!$D$10+'СЕТ СН'!$G$5-'СЕТ СН'!$G$21</f>
        <v>4409.3753718899998</v>
      </c>
    </row>
    <row r="72" spans="1:26" ht="15.75" x14ac:dyDescent="0.2">
      <c r="A72" s="35">
        <f t="shared" si="1"/>
        <v>43429</v>
      </c>
      <c r="B72" s="36">
        <f>SUMIFS(СВЦЭМ!$D$34:$D$777,СВЦЭМ!$A$34:$A$777,$A72,СВЦЭМ!$B$34:$B$777,B$47)+'СЕТ СН'!$G$11+СВЦЭМ!$D$10+'СЕТ СН'!$G$5-'СЕТ СН'!$G$21</f>
        <v>4426.7904288500004</v>
      </c>
      <c r="C72" s="36">
        <f>SUMIFS(СВЦЭМ!$D$34:$D$777,СВЦЭМ!$A$34:$A$777,$A72,СВЦЭМ!$B$34:$B$777,C$47)+'СЕТ СН'!$G$11+СВЦЭМ!$D$10+'СЕТ СН'!$G$5-'СЕТ СН'!$G$21</f>
        <v>4489.8769904800001</v>
      </c>
      <c r="D72" s="36">
        <f>SUMIFS(СВЦЭМ!$D$34:$D$777,СВЦЭМ!$A$34:$A$777,$A72,СВЦЭМ!$B$34:$B$777,D$47)+'СЕТ СН'!$G$11+СВЦЭМ!$D$10+'СЕТ СН'!$G$5-'СЕТ СН'!$G$21</f>
        <v>4566.3011999199998</v>
      </c>
      <c r="E72" s="36">
        <f>SUMIFS(СВЦЭМ!$D$34:$D$777,СВЦЭМ!$A$34:$A$777,$A72,СВЦЭМ!$B$34:$B$777,E$47)+'СЕТ СН'!$G$11+СВЦЭМ!$D$10+'СЕТ СН'!$G$5-'СЕТ СН'!$G$21</f>
        <v>4562.8689617</v>
      </c>
      <c r="F72" s="36">
        <f>SUMIFS(СВЦЭМ!$D$34:$D$777,СВЦЭМ!$A$34:$A$777,$A72,СВЦЭМ!$B$34:$B$777,F$47)+'СЕТ СН'!$G$11+СВЦЭМ!$D$10+'СЕТ СН'!$G$5-'СЕТ СН'!$G$21</f>
        <v>4561.9007180099998</v>
      </c>
      <c r="G72" s="36">
        <f>SUMIFS(СВЦЭМ!$D$34:$D$777,СВЦЭМ!$A$34:$A$777,$A72,СВЦЭМ!$B$34:$B$777,G$47)+'СЕТ СН'!$G$11+СВЦЭМ!$D$10+'СЕТ СН'!$G$5-'СЕТ СН'!$G$21</f>
        <v>4566.7560875299996</v>
      </c>
      <c r="H72" s="36">
        <f>SUMIFS(СВЦЭМ!$D$34:$D$777,СВЦЭМ!$A$34:$A$777,$A72,СВЦЭМ!$B$34:$B$777,H$47)+'СЕТ СН'!$G$11+СВЦЭМ!$D$10+'СЕТ СН'!$G$5-'СЕТ СН'!$G$21</f>
        <v>4543.8373835900002</v>
      </c>
      <c r="I72" s="36">
        <f>SUMIFS(СВЦЭМ!$D$34:$D$777,СВЦЭМ!$A$34:$A$777,$A72,СВЦЭМ!$B$34:$B$777,I$47)+'СЕТ СН'!$G$11+СВЦЭМ!$D$10+'СЕТ СН'!$G$5-'СЕТ СН'!$G$21</f>
        <v>4477.4272301000001</v>
      </c>
      <c r="J72" s="36">
        <f>SUMIFS(СВЦЭМ!$D$34:$D$777,СВЦЭМ!$A$34:$A$777,$A72,СВЦЭМ!$B$34:$B$777,J$47)+'СЕТ СН'!$G$11+СВЦЭМ!$D$10+'СЕТ СН'!$G$5-'СЕТ СН'!$G$21</f>
        <v>4456.6855821500003</v>
      </c>
      <c r="K72" s="36">
        <f>SUMIFS(СВЦЭМ!$D$34:$D$777,СВЦЭМ!$A$34:$A$777,$A72,СВЦЭМ!$B$34:$B$777,K$47)+'СЕТ СН'!$G$11+СВЦЭМ!$D$10+'СЕТ СН'!$G$5-'СЕТ СН'!$G$21</f>
        <v>4393.0907086799998</v>
      </c>
      <c r="L72" s="36">
        <f>SUMIFS(СВЦЭМ!$D$34:$D$777,СВЦЭМ!$A$34:$A$777,$A72,СВЦЭМ!$B$34:$B$777,L$47)+'СЕТ СН'!$G$11+СВЦЭМ!$D$10+'СЕТ СН'!$G$5-'СЕТ СН'!$G$21</f>
        <v>4400.2700847999995</v>
      </c>
      <c r="M72" s="36">
        <f>SUMIFS(СВЦЭМ!$D$34:$D$777,СВЦЭМ!$A$34:$A$777,$A72,СВЦЭМ!$B$34:$B$777,M$47)+'СЕТ СН'!$G$11+СВЦЭМ!$D$10+'СЕТ СН'!$G$5-'СЕТ СН'!$G$21</f>
        <v>4395.8301659300005</v>
      </c>
      <c r="N72" s="36">
        <f>SUMIFS(СВЦЭМ!$D$34:$D$777,СВЦЭМ!$A$34:$A$777,$A72,СВЦЭМ!$B$34:$B$777,N$47)+'СЕТ СН'!$G$11+СВЦЭМ!$D$10+'СЕТ СН'!$G$5-'СЕТ СН'!$G$21</f>
        <v>4407.6439114800005</v>
      </c>
      <c r="O72" s="36">
        <f>SUMIFS(СВЦЭМ!$D$34:$D$777,СВЦЭМ!$A$34:$A$777,$A72,СВЦЭМ!$B$34:$B$777,O$47)+'СЕТ СН'!$G$11+СВЦЭМ!$D$10+'СЕТ СН'!$G$5-'СЕТ СН'!$G$21</f>
        <v>4370.6562024900004</v>
      </c>
      <c r="P72" s="36">
        <f>SUMIFS(СВЦЭМ!$D$34:$D$777,СВЦЭМ!$A$34:$A$777,$A72,СВЦЭМ!$B$34:$B$777,P$47)+'СЕТ СН'!$G$11+СВЦЭМ!$D$10+'СЕТ СН'!$G$5-'СЕТ СН'!$G$21</f>
        <v>4315.1698741700002</v>
      </c>
      <c r="Q72" s="36">
        <f>SUMIFS(СВЦЭМ!$D$34:$D$777,СВЦЭМ!$A$34:$A$777,$A72,СВЦЭМ!$B$34:$B$777,Q$47)+'СЕТ СН'!$G$11+СВЦЭМ!$D$10+'СЕТ СН'!$G$5-'СЕТ СН'!$G$21</f>
        <v>4302.6907147299999</v>
      </c>
      <c r="R72" s="36">
        <f>SUMIFS(СВЦЭМ!$D$34:$D$777,СВЦЭМ!$A$34:$A$777,$A72,СВЦЭМ!$B$34:$B$777,R$47)+'СЕТ СН'!$G$11+СВЦЭМ!$D$10+'СЕТ СН'!$G$5-'СЕТ СН'!$G$21</f>
        <v>4298.9863989400001</v>
      </c>
      <c r="S72" s="36">
        <f>SUMIFS(СВЦЭМ!$D$34:$D$777,СВЦЭМ!$A$34:$A$777,$A72,СВЦЭМ!$B$34:$B$777,S$47)+'СЕТ СН'!$G$11+СВЦЭМ!$D$10+'СЕТ СН'!$G$5-'СЕТ СН'!$G$21</f>
        <v>4261.6435132899996</v>
      </c>
      <c r="T72" s="36">
        <f>SUMIFS(СВЦЭМ!$D$34:$D$777,СВЦЭМ!$A$34:$A$777,$A72,СВЦЭМ!$B$34:$B$777,T$47)+'СЕТ СН'!$G$11+СВЦЭМ!$D$10+'СЕТ СН'!$G$5-'СЕТ СН'!$G$21</f>
        <v>4214.6386403799997</v>
      </c>
      <c r="U72" s="36">
        <f>SUMIFS(СВЦЭМ!$D$34:$D$777,СВЦЭМ!$A$34:$A$777,$A72,СВЦЭМ!$B$34:$B$777,U$47)+'СЕТ СН'!$G$11+СВЦЭМ!$D$10+'СЕТ СН'!$G$5-'СЕТ СН'!$G$21</f>
        <v>4219.8101425699997</v>
      </c>
      <c r="V72" s="36">
        <f>SUMIFS(СВЦЭМ!$D$34:$D$777,СВЦЭМ!$A$34:$A$777,$A72,СВЦЭМ!$B$34:$B$777,V$47)+'СЕТ СН'!$G$11+СВЦЭМ!$D$10+'СЕТ СН'!$G$5-'СЕТ СН'!$G$21</f>
        <v>4235.8948810699994</v>
      </c>
      <c r="W72" s="36">
        <f>SUMIFS(СВЦЭМ!$D$34:$D$777,СВЦЭМ!$A$34:$A$777,$A72,СВЦЭМ!$B$34:$B$777,W$47)+'СЕТ СН'!$G$11+СВЦЭМ!$D$10+'СЕТ СН'!$G$5-'СЕТ СН'!$G$21</f>
        <v>4250.4699178399997</v>
      </c>
      <c r="X72" s="36">
        <f>SUMIFS(СВЦЭМ!$D$34:$D$777,СВЦЭМ!$A$34:$A$777,$A72,СВЦЭМ!$B$34:$B$777,X$47)+'СЕТ СН'!$G$11+СВЦЭМ!$D$10+'СЕТ СН'!$G$5-'СЕТ СН'!$G$21</f>
        <v>4279.6797503500002</v>
      </c>
      <c r="Y72" s="36">
        <f>SUMIFS(СВЦЭМ!$D$34:$D$777,СВЦЭМ!$A$34:$A$777,$A72,СВЦЭМ!$B$34:$B$777,Y$47)+'СЕТ СН'!$G$11+СВЦЭМ!$D$10+'СЕТ СН'!$G$5-'СЕТ СН'!$G$21</f>
        <v>4372.9729749299995</v>
      </c>
    </row>
    <row r="73" spans="1:26" ht="15.75" x14ac:dyDescent="0.2">
      <c r="A73" s="35">
        <f t="shared" si="1"/>
        <v>43430</v>
      </c>
      <c r="B73" s="36">
        <f>SUMIFS(СВЦЭМ!$D$34:$D$777,СВЦЭМ!$A$34:$A$777,$A73,СВЦЭМ!$B$34:$B$777,B$47)+'СЕТ СН'!$G$11+СВЦЭМ!$D$10+'СЕТ СН'!$G$5-'СЕТ СН'!$G$21</f>
        <v>4430.3306169400003</v>
      </c>
      <c r="C73" s="36">
        <f>SUMIFS(СВЦЭМ!$D$34:$D$777,СВЦЭМ!$A$34:$A$777,$A73,СВЦЭМ!$B$34:$B$777,C$47)+'СЕТ СН'!$G$11+СВЦЭМ!$D$10+'СЕТ СН'!$G$5-'СЕТ СН'!$G$21</f>
        <v>4512.6576275400002</v>
      </c>
      <c r="D73" s="36">
        <f>SUMIFS(СВЦЭМ!$D$34:$D$777,СВЦЭМ!$A$34:$A$777,$A73,СВЦЭМ!$B$34:$B$777,D$47)+'СЕТ СН'!$G$11+СВЦЭМ!$D$10+'СЕТ СН'!$G$5-'СЕТ СН'!$G$21</f>
        <v>4568.8371291800004</v>
      </c>
      <c r="E73" s="36">
        <f>SUMIFS(СВЦЭМ!$D$34:$D$777,СВЦЭМ!$A$34:$A$777,$A73,СВЦЭМ!$B$34:$B$777,E$47)+'СЕТ СН'!$G$11+СВЦЭМ!$D$10+'СЕТ СН'!$G$5-'СЕТ СН'!$G$21</f>
        <v>4566.9346352000002</v>
      </c>
      <c r="F73" s="36">
        <f>SUMIFS(СВЦЭМ!$D$34:$D$777,СВЦЭМ!$A$34:$A$777,$A73,СВЦЭМ!$B$34:$B$777,F$47)+'СЕТ СН'!$G$11+СВЦЭМ!$D$10+'СЕТ СН'!$G$5-'СЕТ СН'!$G$21</f>
        <v>4568.2695947500006</v>
      </c>
      <c r="G73" s="36">
        <f>SUMIFS(СВЦЭМ!$D$34:$D$777,СВЦЭМ!$A$34:$A$777,$A73,СВЦЭМ!$B$34:$B$777,G$47)+'СЕТ СН'!$G$11+СВЦЭМ!$D$10+'СЕТ СН'!$G$5-'СЕТ СН'!$G$21</f>
        <v>4572.5960309299999</v>
      </c>
      <c r="H73" s="36">
        <f>SUMIFS(СВЦЭМ!$D$34:$D$777,СВЦЭМ!$A$34:$A$777,$A73,СВЦЭМ!$B$34:$B$777,H$47)+'СЕТ СН'!$G$11+СВЦЭМ!$D$10+'СЕТ СН'!$G$5-'СЕТ СН'!$G$21</f>
        <v>4515.2663786499998</v>
      </c>
      <c r="I73" s="36">
        <f>SUMIFS(СВЦЭМ!$D$34:$D$777,СВЦЭМ!$A$34:$A$777,$A73,СВЦЭМ!$B$34:$B$777,I$47)+'СЕТ СН'!$G$11+СВЦЭМ!$D$10+'СЕТ СН'!$G$5-'СЕТ СН'!$G$21</f>
        <v>4467.3468815400001</v>
      </c>
      <c r="J73" s="36">
        <f>SUMIFS(СВЦЭМ!$D$34:$D$777,СВЦЭМ!$A$34:$A$777,$A73,СВЦЭМ!$B$34:$B$777,J$47)+'СЕТ СН'!$G$11+СВЦЭМ!$D$10+'СЕТ СН'!$G$5-'СЕТ СН'!$G$21</f>
        <v>4436.6875945700003</v>
      </c>
      <c r="K73" s="36">
        <f>SUMIFS(СВЦЭМ!$D$34:$D$777,СВЦЭМ!$A$34:$A$777,$A73,СВЦЭМ!$B$34:$B$777,K$47)+'СЕТ СН'!$G$11+СВЦЭМ!$D$10+'СЕТ СН'!$G$5-'СЕТ СН'!$G$21</f>
        <v>4412.9856194800004</v>
      </c>
      <c r="L73" s="36">
        <f>SUMIFS(СВЦЭМ!$D$34:$D$777,СВЦЭМ!$A$34:$A$777,$A73,СВЦЭМ!$B$34:$B$777,L$47)+'СЕТ СН'!$G$11+СВЦЭМ!$D$10+'СЕТ СН'!$G$5-'СЕТ СН'!$G$21</f>
        <v>4408.0056874499996</v>
      </c>
      <c r="M73" s="36">
        <f>SUMIFS(СВЦЭМ!$D$34:$D$777,СВЦЭМ!$A$34:$A$777,$A73,СВЦЭМ!$B$34:$B$777,M$47)+'СЕТ СН'!$G$11+СВЦЭМ!$D$10+'СЕТ СН'!$G$5-'СЕТ СН'!$G$21</f>
        <v>4408.7777126399997</v>
      </c>
      <c r="N73" s="36">
        <f>SUMIFS(СВЦЭМ!$D$34:$D$777,СВЦЭМ!$A$34:$A$777,$A73,СВЦЭМ!$B$34:$B$777,N$47)+'СЕТ СН'!$G$11+СВЦЭМ!$D$10+'СЕТ СН'!$G$5-'СЕТ СН'!$G$21</f>
        <v>4402.93793405</v>
      </c>
      <c r="O73" s="36">
        <f>SUMIFS(СВЦЭМ!$D$34:$D$777,СВЦЭМ!$A$34:$A$777,$A73,СВЦЭМ!$B$34:$B$777,O$47)+'СЕТ СН'!$G$11+СВЦЭМ!$D$10+'СЕТ СН'!$G$5-'СЕТ СН'!$G$21</f>
        <v>4375.3133418400002</v>
      </c>
      <c r="P73" s="36">
        <f>SUMIFS(СВЦЭМ!$D$34:$D$777,СВЦЭМ!$A$34:$A$777,$A73,СВЦЭМ!$B$34:$B$777,P$47)+'СЕТ СН'!$G$11+СВЦЭМ!$D$10+'СЕТ СН'!$G$5-'СЕТ СН'!$G$21</f>
        <v>4324.9400713799996</v>
      </c>
      <c r="Q73" s="36">
        <f>SUMIFS(СВЦЭМ!$D$34:$D$777,СВЦЭМ!$A$34:$A$777,$A73,СВЦЭМ!$B$34:$B$777,Q$47)+'СЕТ СН'!$G$11+СВЦЭМ!$D$10+'СЕТ СН'!$G$5-'СЕТ СН'!$G$21</f>
        <v>4314.1474908499995</v>
      </c>
      <c r="R73" s="36">
        <f>SUMIFS(СВЦЭМ!$D$34:$D$777,СВЦЭМ!$A$34:$A$777,$A73,СВЦЭМ!$B$34:$B$777,R$47)+'СЕТ СН'!$G$11+СВЦЭМ!$D$10+'СЕТ СН'!$G$5-'СЕТ СН'!$G$21</f>
        <v>4298.7790333699995</v>
      </c>
      <c r="S73" s="36">
        <f>SUMIFS(СВЦЭМ!$D$34:$D$777,СВЦЭМ!$A$34:$A$777,$A73,СВЦЭМ!$B$34:$B$777,S$47)+'СЕТ СН'!$G$11+СВЦЭМ!$D$10+'СЕТ СН'!$G$5-'СЕТ СН'!$G$21</f>
        <v>4273.10696508</v>
      </c>
      <c r="T73" s="36">
        <f>SUMIFS(СВЦЭМ!$D$34:$D$777,СВЦЭМ!$A$34:$A$777,$A73,СВЦЭМ!$B$34:$B$777,T$47)+'СЕТ СН'!$G$11+СВЦЭМ!$D$10+'СЕТ СН'!$G$5-'СЕТ СН'!$G$21</f>
        <v>4252.7052076700002</v>
      </c>
      <c r="U73" s="36">
        <f>SUMIFS(СВЦЭМ!$D$34:$D$777,СВЦЭМ!$A$34:$A$777,$A73,СВЦЭМ!$B$34:$B$777,U$47)+'СЕТ СН'!$G$11+СВЦЭМ!$D$10+'СЕТ СН'!$G$5-'СЕТ СН'!$G$21</f>
        <v>4244.2607797599994</v>
      </c>
      <c r="V73" s="36">
        <f>SUMIFS(СВЦЭМ!$D$34:$D$777,СВЦЭМ!$A$34:$A$777,$A73,СВЦЭМ!$B$34:$B$777,V$47)+'СЕТ СН'!$G$11+СВЦЭМ!$D$10+'СЕТ СН'!$G$5-'СЕТ СН'!$G$21</f>
        <v>4256.67186193</v>
      </c>
      <c r="W73" s="36">
        <f>SUMIFS(СВЦЭМ!$D$34:$D$777,СВЦЭМ!$A$34:$A$777,$A73,СВЦЭМ!$B$34:$B$777,W$47)+'СЕТ СН'!$G$11+СВЦЭМ!$D$10+'СЕТ СН'!$G$5-'СЕТ СН'!$G$21</f>
        <v>4283.6645216899997</v>
      </c>
      <c r="X73" s="36">
        <f>SUMIFS(СВЦЭМ!$D$34:$D$777,СВЦЭМ!$A$34:$A$777,$A73,СВЦЭМ!$B$34:$B$777,X$47)+'СЕТ СН'!$G$11+СВЦЭМ!$D$10+'СЕТ СН'!$G$5-'СЕТ СН'!$G$21</f>
        <v>4312.8327601599995</v>
      </c>
      <c r="Y73" s="36">
        <f>SUMIFS(СВЦЭМ!$D$34:$D$777,СВЦЭМ!$A$34:$A$777,$A73,СВЦЭМ!$B$34:$B$777,Y$47)+'СЕТ СН'!$G$11+СВЦЭМ!$D$10+'СЕТ СН'!$G$5-'СЕТ СН'!$G$21</f>
        <v>4409.2336296499998</v>
      </c>
    </row>
    <row r="74" spans="1:26" ht="15.75" x14ac:dyDescent="0.2">
      <c r="A74" s="35">
        <f t="shared" si="1"/>
        <v>43431</v>
      </c>
      <c r="B74" s="36">
        <f>SUMIFS(СВЦЭМ!$D$34:$D$777,СВЦЭМ!$A$34:$A$777,$A74,СВЦЭМ!$B$34:$B$777,B$47)+'СЕТ СН'!$G$11+СВЦЭМ!$D$10+'СЕТ СН'!$G$5-'СЕТ СН'!$G$21</f>
        <v>4470.2396073700002</v>
      </c>
      <c r="C74" s="36">
        <f>SUMIFS(СВЦЭМ!$D$34:$D$777,СВЦЭМ!$A$34:$A$777,$A74,СВЦЭМ!$B$34:$B$777,C$47)+'СЕТ СН'!$G$11+СВЦЭМ!$D$10+'СЕТ СН'!$G$5-'СЕТ СН'!$G$21</f>
        <v>4517.4812757400005</v>
      </c>
      <c r="D74" s="36">
        <f>SUMIFS(СВЦЭМ!$D$34:$D$777,СВЦЭМ!$A$34:$A$777,$A74,СВЦЭМ!$B$34:$B$777,D$47)+'СЕТ СН'!$G$11+СВЦЭМ!$D$10+'СЕТ СН'!$G$5-'СЕТ СН'!$G$21</f>
        <v>4568.41715561</v>
      </c>
      <c r="E74" s="36">
        <f>SUMIFS(СВЦЭМ!$D$34:$D$777,СВЦЭМ!$A$34:$A$777,$A74,СВЦЭМ!$B$34:$B$777,E$47)+'СЕТ СН'!$G$11+СВЦЭМ!$D$10+'СЕТ СН'!$G$5-'СЕТ СН'!$G$21</f>
        <v>4566.3795166800001</v>
      </c>
      <c r="F74" s="36">
        <f>SUMIFS(СВЦЭМ!$D$34:$D$777,СВЦЭМ!$A$34:$A$777,$A74,СВЦЭМ!$B$34:$B$777,F$47)+'СЕТ СН'!$G$11+СВЦЭМ!$D$10+'СЕТ СН'!$G$5-'СЕТ СН'!$G$21</f>
        <v>4567.1241316099995</v>
      </c>
      <c r="G74" s="36">
        <f>SUMIFS(СВЦЭМ!$D$34:$D$777,СВЦЭМ!$A$34:$A$777,$A74,СВЦЭМ!$B$34:$B$777,G$47)+'СЕТ СН'!$G$11+СВЦЭМ!$D$10+'СЕТ СН'!$G$5-'СЕТ СН'!$G$21</f>
        <v>4567.64914864</v>
      </c>
      <c r="H74" s="36">
        <f>SUMIFS(СВЦЭМ!$D$34:$D$777,СВЦЭМ!$A$34:$A$777,$A74,СВЦЭМ!$B$34:$B$777,H$47)+'СЕТ СН'!$G$11+СВЦЭМ!$D$10+'СЕТ СН'!$G$5-'СЕТ СН'!$G$21</f>
        <v>4515.1421606100002</v>
      </c>
      <c r="I74" s="36">
        <f>SUMIFS(СВЦЭМ!$D$34:$D$777,СВЦЭМ!$A$34:$A$777,$A74,СВЦЭМ!$B$34:$B$777,I$47)+'СЕТ СН'!$G$11+СВЦЭМ!$D$10+'СЕТ СН'!$G$5-'СЕТ СН'!$G$21</f>
        <v>4500.90175232</v>
      </c>
      <c r="J74" s="36">
        <f>SUMIFS(СВЦЭМ!$D$34:$D$777,СВЦЭМ!$A$34:$A$777,$A74,СВЦЭМ!$B$34:$B$777,J$47)+'СЕТ СН'!$G$11+СВЦЭМ!$D$10+'СЕТ СН'!$G$5-'СЕТ СН'!$G$21</f>
        <v>4459.3518472300002</v>
      </c>
      <c r="K74" s="36">
        <f>SUMIFS(СВЦЭМ!$D$34:$D$777,СВЦЭМ!$A$34:$A$777,$A74,СВЦЭМ!$B$34:$B$777,K$47)+'СЕТ СН'!$G$11+СВЦЭМ!$D$10+'СЕТ СН'!$G$5-'СЕТ СН'!$G$21</f>
        <v>4444.4772953500005</v>
      </c>
      <c r="L74" s="36">
        <f>SUMIFS(СВЦЭМ!$D$34:$D$777,СВЦЭМ!$A$34:$A$777,$A74,СВЦЭМ!$B$34:$B$777,L$47)+'СЕТ СН'!$G$11+СВЦЭМ!$D$10+'СЕТ СН'!$G$5-'СЕТ СН'!$G$21</f>
        <v>4447.2364267799994</v>
      </c>
      <c r="M74" s="36">
        <f>SUMIFS(СВЦЭМ!$D$34:$D$777,СВЦЭМ!$A$34:$A$777,$A74,СВЦЭМ!$B$34:$B$777,M$47)+'СЕТ СН'!$G$11+СВЦЭМ!$D$10+'СЕТ СН'!$G$5-'СЕТ СН'!$G$21</f>
        <v>4459.61626875</v>
      </c>
      <c r="N74" s="36">
        <f>SUMIFS(СВЦЭМ!$D$34:$D$777,СВЦЭМ!$A$34:$A$777,$A74,СВЦЭМ!$B$34:$B$777,N$47)+'СЕТ СН'!$G$11+СВЦЭМ!$D$10+'СЕТ СН'!$G$5-'СЕТ СН'!$G$21</f>
        <v>4427.2337738799997</v>
      </c>
      <c r="O74" s="36">
        <f>SUMIFS(СВЦЭМ!$D$34:$D$777,СВЦЭМ!$A$34:$A$777,$A74,СВЦЭМ!$B$34:$B$777,O$47)+'СЕТ СН'!$G$11+СВЦЭМ!$D$10+'СЕТ СН'!$G$5-'СЕТ СН'!$G$21</f>
        <v>4371.3658763800004</v>
      </c>
      <c r="P74" s="36">
        <f>SUMIFS(СВЦЭМ!$D$34:$D$777,СВЦЭМ!$A$34:$A$777,$A74,СВЦЭМ!$B$34:$B$777,P$47)+'СЕТ СН'!$G$11+СВЦЭМ!$D$10+'СЕТ СН'!$G$5-'СЕТ СН'!$G$21</f>
        <v>4312.2997538099999</v>
      </c>
      <c r="Q74" s="36">
        <f>SUMIFS(СВЦЭМ!$D$34:$D$777,СВЦЭМ!$A$34:$A$777,$A74,СВЦЭМ!$B$34:$B$777,Q$47)+'СЕТ СН'!$G$11+СВЦЭМ!$D$10+'СЕТ СН'!$G$5-'СЕТ СН'!$G$21</f>
        <v>4298.1198601300002</v>
      </c>
      <c r="R74" s="36">
        <f>SUMIFS(СВЦЭМ!$D$34:$D$777,СВЦЭМ!$A$34:$A$777,$A74,СВЦЭМ!$B$34:$B$777,R$47)+'СЕТ СН'!$G$11+СВЦЭМ!$D$10+'СЕТ СН'!$G$5-'СЕТ СН'!$G$21</f>
        <v>4304.5844456200002</v>
      </c>
      <c r="S74" s="36">
        <f>SUMIFS(СВЦЭМ!$D$34:$D$777,СВЦЭМ!$A$34:$A$777,$A74,СВЦЭМ!$B$34:$B$777,S$47)+'СЕТ СН'!$G$11+СВЦЭМ!$D$10+'СЕТ СН'!$G$5-'СЕТ СН'!$G$21</f>
        <v>4280.7332207499994</v>
      </c>
      <c r="T74" s="36">
        <f>SUMIFS(СВЦЭМ!$D$34:$D$777,СВЦЭМ!$A$34:$A$777,$A74,СВЦЭМ!$B$34:$B$777,T$47)+'СЕТ СН'!$G$11+СВЦЭМ!$D$10+'СЕТ СН'!$G$5-'СЕТ СН'!$G$21</f>
        <v>4237.5113460000002</v>
      </c>
      <c r="U74" s="36">
        <f>SUMIFS(СВЦЭМ!$D$34:$D$777,СВЦЭМ!$A$34:$A$777,$A74,СВЦЭМ!$B$34:$B$777,U$47)+'СЕТ СН'!$G$11+СВЦЭМ!$D$10+'СЕТ СН'!$G$5-'СЕТ СН'!$G$21</f>
        <v>4246.3140652100001</v>
      </c>
      <c r="V74" s="36">
        <f>SUMIFS(СВЦЭМ!$D$34:$D$777,СВЦЭМ!$A$34:$A$777,$A74,СВЦЭМ!$B$34:$B$777,V$47)+'СЕТ СН'!$G$11+СВЦЭМ!$D$10+'СЕТ СН'!$G$5-'СЕТ СН'!$G$21</f>
        <v>4262.1972414100001</v>
      </c>
      <c r="W74" s="36">
        <f>SUMIFS(СВЦЭМ!$D$34:$D$777,СВЦЭМ!$A$34:$A$777,$A74,СВЦЭМ!$B$34:$B$777,W$47)+'СЕТ СН'!$G$11+СВЦЭМ!$D$10+'СЕТ СН'!$G$5-'СЕТ СН'!$G$21</f>
        <v>4273.5128320799995</v>
      </c>
      <c r="X74" s="36">
        <f>SUMIFS(СВЦЭМ!$D$34:$D$777,СВЦЭМ!$A$34:$A$777,$A74,СВЦЭМ!$B$34:$B$777,X$47)+'СЕТ СН'!$G$11+СВЦЭМ!$D$10+'СЕТ СН'!$G$5-'СЕТ СН'!$G$21</f>
        <v>4297.2276259399996</v>
      </c>
      <c r="Y74" s="36">
        <f>SUMIFS(СВЦЭМ!$D$34:$D$777,СВЦЭМ!$A$34:$A$777,$A74,СВЦЭМ!$B$34:$B$777,Y$47)+'СЕТ СН'!$G$11+СВЦЭМ!$D$10+'СЕТ СН'!$G$5-'СЕТ СН'!$G$21</f>
        <v>4379.9209784900004</v>
      </c>
    </row>
    <row r="75" spans="1:26" ht="15.75" x14ac:dyDescent="0.2">
      <c r="A75" s="35">
        <f t="shared" si="1"/>
        <v>43432</v>
      </c>
      <c r="B75" s="36">
        <f>SUMIFS(СВЦЭМ!$D$34:$D$777,СВЦЭМ!$A$34:$A$777,$A75,СВЦЭМ!$B$34:$B$777,B$47)+'СЕТ СН'!$G$11+СВЦЭМ!$D$10+'СЕТ СН'!$G$5-'СЕТ СН'!$G$21</f>
        <v>4491.5151984900003</v>
      </c>
      <c r="C75" s="36">
        <f>SUMIFS(СВЦЭМ!$D$34:$D$777,СВЦЭМ!$A$34:$A$777,$A75,СВЦЭМ!$B$34:$B$777,C$47)+'СЕТ СН'!$G$11+СВЦЭМ!$D$10+'СЕТ СН'!$G$5-'СЕТ СН'!$G$21</f>
        <v>4551.4321335499999</v>
      </c>
      <c r="D75" s="36">
        <f>SUMIFS(СВЦЭМ!$D$34:$D$777,СВЦЭМ!$A$34:$A$777,$A75,СВЦЭМ!$B$34:$B$777,D$47)+'СЕТ СН'!$G$11+СВЦЭМ!$D$10+'СЕТ СН'!$G$5-'СЕТ СН'!$G$21</f>
        <v>4580.4041690900003</v>
      </c>
      <c r="E75" s="36">
        <f>SUMIFS(СВЦЭМ!$D$34:$D$777,СВЦЭМ!$A$34:$A$777,$A75,СВЦЭМ!$B$34:$B$777,E$47)+'СЕТ СН'!$G$11+СВЦЭМ!$D$10+'СЕТ СН'!$G$5-'СЕТ СН'!$G$21</f>
        <v>4625.2141724599996</v>
      </c>
      <c r="F75" s="36">
        <f>SUMIFS(СВЦЭМ!$D$34:$D$777,СВЦЭМ!$A$34:$A$777,$A75,СВЦЭМ!$B$34:$B$777,F$47)+'СЕТ СН'!$G$11+СВЦЭМ!$D$10+'СЕТ СН'!$G$5-'СЕТ СН'!$G$21</f>
        <v>4673.6618583700001</v>
      </c>
      <c r="G75" s="36">
        <f>SUMIFS(СВЦЭМ!$D$34:$D$777,СВЦЭМ!$A$34:$A$777,$A75,СВЦЭМ!$B$34:$B$777,G$47)+'СЕТ СН'!$G$11+СВЦЭМ!$D$10+'СЕТ СН'!$G$5-'СЕТ СН'!$G$21</f>
        <v>4642.2026700599999</v>
      </c>
      <c r="H75" s="36">
        <f>SUMIFS(СВЦЭМ!$D$34:$D$777,СВЦЭМ!$A$34:$A$777,$A75,СВЦЭМ!$B$34:$B$777,H$47)+'СЕТ СН'!$G$11+СВЦЭМ!$D$10+'СЕТ СН'!$G$5-'СЕТ СН'!$G$21</f>
        <v>4554.60788452</v>
      </c>
      <c r="I75" s="36">
        <f>SUMIFS(СВЦЭМ!$D$34:$D$777,СВЦЭМ!$A$34:$A$777,$A75,СВЦЭМ!$B$34:$B$777,I$47)+'СЕТ СН'!$G$11+СВЦЭМ!$D$10+'СЕТ СН'!$G$5-'СЕТ СН'!$G$21</f>
        <v>4487.8599025900003</v>
      </c>
      <c r="J75" s="36">
        <f>SUMIFS(СВЦЭМ!$D$34:$D$777,СВЦЭМ!$A$34:$A$777,$A75,СВЦЭМ!$B$34:$B$777,J$47)+'СЕТ СН'!$G$11+СВЦЭМ!$D$10+'СЕТ СН'!$G$5-'СЕТ СН'!$G$21</f>
        <v>4468.11888748</v>
      </c>
      <c r="K75" s="36">
        <f>SUMIFS(СВЦЭМ!$D$34:$D$777,СВЦЭМ!$A$34:$A$777,$A75,СВЦЭМ!$B$34:$B$777,K$47)+'СЕТ СН'!$G$11+СВЦЭМ!$D$10+'СЕТ СН'!$G$5-'СЕТ СН'!$G$21</f>
        <v>4462.6344467299996</v>
      </c>
      <c r="L75" s="36">
        <f>SUMIFS(СВЦЭМ!$D$34:$D$777,СВЦЭМ!$A$34:$A$777,$A75,СВЦЭМ!$B$34:$B$777,L$47)+'СЕТ СН'!$G$11+СВЦЭМ!$D$10+'СЕТ СН'!$G$5-'СЕТ СН'!$G$21</f>
        <v>4459.5959143499995</v>
      </c>
      <c r="M75" s="36">
        <f>SUMIFS(СВЦЭМ!$D$34:$D$777,СВЦЭМ!$A$34:$A$777,$A75,СВЦЭМ!$B$34:$B$777,M$47)+'СЕТ СН'!$G$11+СВЦЭМ!$D$10+'СЕТ СН'!$G$5-'СЕТ СН'!$G$21</f>
        <v>4455.7387092700001</v>
      </c>
      <c r="N75" s="36">
        <f>SUMIFS(СВЦЭМ!$D$34:$D$777,СВЦЭМ!$A$34:$A$777,$A75,СВЦЭМ!$B$34:$B$777,N$47)+'СЕТ СН'!$G$11+СВЦЭМ!$D$10+'СЕТ СН'!$G$5-'СЕТ СН'!$G$21</f>
        <v>4423.8405239100002</v>
      </c>
      <c r="O75" s="36">
        <f>SUMIFS(СВЦЭМ!$D$34:$D$777,СВЦЭМ!$A$34:$A$777,$A75,СВЦЭМ!$B$34:$B$777,O$47)+'СЕТ СН'!$G$11+СВЦЭМ!$D$10+'СЕТ СН'!$G$5-'СЕТ СН'!$G$21</f>
        <v>4389.5382927299997</v>
      </c>
      <c r="P75" s="36">
        <f>SUMIFS(СВЦЭМ!$D$34:$D$777,СВЦЭМ!$A$34:$A$777,$A75,СВЦЭМ!$B$34:$B$777,P$47)+'СЕТ СН'!$G$11+СВЦЭМ!$D$10+'СЕТ СН'!$G$5-'СЕТ СН'!$G$21</f>
        <v>4325.2506315099999</v>
      </c>
      <c r="Q75" s="36">
        <f>SUMIFS(СВЦЭМ!$D$34:$D$777,СВЦЭМ!$A$34:$A$777,$A75,СВЦЭМ!$B$34:$B$777,Q$47)+'СЕТ СН'!$G$11+СВЦЭМ!$D$10+'СЕТ СН'!$G$5-'СЕТ СН'!$G$21</f>
        <v>4312.1378829499999</v>
      </c>
      <c r="R75" s="36">
        <f>SUMIFS(СВЦЭМ!$D$34:$D$777,СВЦЭМ!$A$34:$A$777,$A75,СВЦЭМ!$B$34:$B$777,R$47)+'СЕТ СН'!$G$11+СВЦЭМ!$D$10+'СЕТ СН'!$G$5-'СЕТ СН'!$G$21</f>
        <v>4299.0639999599998</v>
      </c>
      <c r="S75" s="36">
        <f>SUMIFS(СВЦЭМ!$D$34:$D$777,СВЦЭМ!$A$34:$A$777,$A75,СВЦЭМ!$B$34:$B$777,S$47)+'СЕТ СН'!$G$11+СВЦЭМ!$D$10+'СЕТ СН'!$G$5-'СЕТ СН'!$G$21</f>
        <v>4267.3506176399997</v>
      </c>
      <c r="T75" s="36">
        <f>SUMIFS(СВЦЭМ!$D$34:$D$777,СВЦЭМ!$A$34:$A$777,$A75,СВЦЭМ!$B$34:$B$777,T$47)+'СЕТ СН'!$G$11+СВЦЭМ!$D$10+'СЕТ СН'!$G$5-'СЕТ СН'!$G$21</f>
        <v>4235.5866357899995</v>
      </c>
      <c r="U75" s="36">
        <f>SUMIFS(СВЦЭМ!$D$34:$D$777,СВЦЭМ!$A$34:$A$777,$A75,СВЦЭМ!$B$34:$B$777,U$47)+'СЕТ СН'!$G$11+СВЦЭМ!$D$10+'СЕТ СН'!$G$5-'СЕТ СН'!$G$21</f>
        <v>4233.2396551399997</v>
      </c>
      <c r="V75" s="36">
        <f>SUMIFS(СВЦЭМ!$D$34:$D$777,СВЦЭМ!$A$34:$A$777,$A75,СВЦЭМ!$B$34:$B$777,V$47)+'СЕТ СН'!$G$11+СВЦЭМ!$D$10+'СЕТ СН'!$G$5-'СЕТ СН'!$G$21</f>
        <v>4254.8288044800001</v>
      </c>
      <c r="W75" s="36">
        <f>SUMIFS(СВЦЭМ!$D$34:$D$777,СВЦЭМ!$A$34:$A$777,$A75,СВЦЭМ!$B$34:$B$777,W$47)+'СЕТ СН'!$G$11+СВЦЭМ!$D$10+'СЕТ СН'!$G$5-'СЕТ СН'!$G$21</f>
        <v>4286.1992869300002</v>
      </c>
      <c r="X75" s="36">
        <f>SUMIFS(СВЦЭМ!$D$34:$D$777,СВЦЭМ!$A$34:$A$777,$A75,СВЦЭМ!$B$34:$B$777,X$47)+'СЕТ СН'!$G$11+СВЦЭМ!$D$10+'СЕТ СН'!$G$5-'СЕТ СН'!$G$21</f>
        <v>4316.5698562199996</v>
      </c>
      <c r="Y75" s="36">
        <f>SUMIFS(СВЦЭМ!$D$34:$D$777,СВЦЭМ!$A$34:$A$777,$A75,СВЦЭМ!$B$34:$B$777,Y$47)+'СЕТ СН'!$G$11+СВЦЭМ!$D$10+'СЕТ СН'!$G$5-'СЕТ СН'!$G$21</f>
        <v>4401.2517177500004</v>
      </c>
    </row>
    <row r="76" spans="1:26" ht="15.75" x14ac:dyDescent="0.2">
      <c r="A76" s="35">
        <f t="shared" si="1"/>
        <v>43433</v>
      </c>
      <c r="B76" s="36">
        <f>SUMIFS(СВЦЭМ!$D$34:$D$777,СВЦЭМ!$A$34:$A$777,$A76,СВЦЭМ!$B$34:$B$777,B$47)+'СЕТ СН'!$G$11+СВЦЭМ!$D$10+'СЕТ СН'!$G$5-'СЕТ СН'!$G$21</f>
        <v>4484.1368190599997</v>
      </c>
      <c r="C76" s="36">
        <f>SUMIFS(СВЦЭМ!$D$34:$D$777,СВЦЭМ!$A$34:$A$777,$A76,СВЦЭМ!$B$34:$B$777,C$47)+'СЕТ СН'!$G$11+СВЦЭМ!$D$10+'СЕТ СН'!$G$5-'СЕТ СН'!$G$21</f>
        <v>4583.2325019099999</v>
      </c>
      <c r="D76" s="36">
        <f>SUMIFS(СВЦЭМ!$D$34:$D$777,СВЦЭМ!$A$34:$A$777,$A76,СВЦЭМ!$B$34:$B$777,D$47)+'СЕТ СН'!$G$11+СВЦЭМ!$D$10+'СЕТ СН'!$G$5-'СЕТ СН'!$G$21</f>
        <v>4648.8843271800006</v>
      </c>
      <c r="E76" s="36">
        <f>SUMIFS(СВЦЭМ!$D$34:$D$777,СВЦЭМ!$A$34:$A$777,$A76,СВЦЭМ!$B$34:$B$777,E$47)+'СЕТ СН'!$G$11+СВЦЭМ!$D$10+'СЕТ СН'!$G$5-'СЕТ СН'!$G$21</f>
        <v>4653.6282019399996</v>
      </c>
      <c r="F76" s="36">
        <f>SUMIFS(СВЦЭМ!$D$34:$D$777,СВЦЭМ!$A$34:$A$777,$A76,СВЦЭМ!$B$34:$B$777,F$47)+'СЕТ СН'!$G$11+СВЦЭМ!$D$10+'СЕТ СН'!$G$5-'СЕТ СН'!$G$21</f>
        <v>4650.1287771199995</v>
      </c>
      <c r="G76" s="36">
        <f>SUMIFS(СВЦЭМ!$D$34:$D$777,СВЦЭМ!$A$34:$A$777,$A76,СВЦЭМ!$B$34:$B$777,G$47)+'СЕТ СН'!$G$11+СВЦЭМ!$D$10+'СЕТ СН'!$G$5-'СЕТ СН'!$G$21</f>
        <v>4625.1826904399995</v>
      </c>
      <c r="H76" s="36">
        <f>SUMIFS(СВЦЭМ!$D$34:$D$777,СВЦЭМ!$A$34:$A$777,$A76,СВЦЭМ!$B$34:$B$777,H$47)+'СЕТ СН'!$G$11+СВЦЭМ!$D$10+'СЕТ СН'!$G$5-'СЕТ СН'!$G$21</f>
        <v>4545.5312014800002</v>
      </c>
      <c r="I76" s="36">
        <f>SUMIFS(СВЦЭМ!$D$34:$D$777,СВЦЭМ!$A$34:$A$777,$A76,СВЦЭМ!$B$34:$B$777,I$47)+'СЕТ СН'!$G$11+СВЦЭМ!$D$10+'СЕТ СН'!$G$5-'СЕТ СН'!$G$21</f>
        <v>4496.4759742599999</v>
      </c>
      <c r="J76" s="36">
        <f>SUMIFS(СВЦЭМ!$D$34:$D$777,СВЦЭМ!$A$34:$A$777,$A76,СВЦЭМ!$B$34:$B$777,J$47)+'СЕТ СН'!$G$11+СВЦЭМ!$D$10+'СЕТ СН'!$G$5-'СЕТ СН'!$G$21</f>
        <v>4445.4463684600005</v>
      </c>
      <c r="K76" s="36">
        <f>SUMIFS(СВЦЭМ!$D$34:$D$777,СВЦЭМ!$A$34:$A$777,$A76,СВЦЭМ!$B$34:$B$777,K$47)+'СЕТ СН'!$G$11+СВЦЭМ!$D$10+'СЕТ СН'!$G$5-'СЕТ СН'!$G$21</f>
        <v>4423.9238701000004</v>
      </c>
      <c r="L76" s="36">
        <f>SUMIFS(СВЦЭМ!$D$34:$D$777,СВЦЭМ!$A$34:$A$777,$A76,СВЦЭМ!$B$34:$B$777,L$47)+'СЕТ СН'!$G$11+СВЦЭМ!$D$10+'СЕТ СН'!$G$5-'СЕТ СН'!$G$21</f>
        <v>4421.4824152499996</v>
      </c>
      <c r="M76" s="36">
        <f>SUMIFS(СВЦЭМ!$D$34:$D$777,СВЦЭМ!$A$34:$A$777,$A76,СВЦЭМ!$B$34:$B$777,M$47)+'СЕТ СН'!$G$11+СВЦЭМ!$D$10+'СЕТ СН'!$G$5-'СЕТ СН'!$G$21</f>
        <v>4426.9354080200001</v>
      </c>
      <c r="N76" s="36">
        <f>SUMIFS(СВЦЭМ!$D$34:$D$777,СВЦЭМ!$A$34:$A$777,$A76,СВЦЭМ!$B$34:$B$777,N$47)+'СЕТ СН'!$G$11+СВЦЭМ!$D$10+'СЕТ СН'!$G$5-'СЕТ СН'!$G$21</f>
        <v>4400.7914861399995</v>
      </c>
      <c r="O76" s="36">
        <f>SUMIFS(СВЦЭМ!$D$34:$D$777,СВЦЭМ!$A$34:$A$777,$A76,СВЦЭМ!$B$34:$B$777,O$47)+'СЕТ СН'!$G$11+СВЦЭМ!$D$10+'СЕТ СН'!$G$5-'СЕТ СН'!$G$21</f>
        <v>4370.8421795200002</v>
      </c>
      <c r="P76" s="36">
        <f>SUMIFS(СВЦЭМ!$D$34:$D$777,СВЦЭМ!$A$34:$A$777,$A76,СВЦЭМ!$B$34:$B$777,P$47)+'СЕТ СН'!$G$11+СВЦЭМ!$D$10+'СЕТ СН'!$G$5-'СЕТ СН'!$G$21</f>
        <v>4321.4943978900001</v>
      </c>
      <c r="Q76" s="36">
        <f>SUMIFS(СВЦЭМ!$D$34:$D$777,СВЦЭМ!$A$34:$A$777,$A76,СВЦЭМ!$B$34:$B$777,Q$47)+'СЕТ СН'!$G$11+СВЦЭМ!$D$10+'СЕТ СН'!$G$5-'СЕТ СН'!$G$21</f>
        <v>4304.2906655300003</v>
      </c>
      <c r="R76" s="36">
        <f>SUMIFS(СВЦЭМ!$D$34:$D$777,СВЦЭМ!$A$34:$A$777,$A76,СВЦЭМ!$B$34:$B$777,R$47)+'СЕТ СН'!$G$11+СВЦЭМ!$D$10+'СЕТ СН'!$G$5-'СЕТ СН'!$G$21</f>
        <v>4299.9058133199997</v>
      </c>
      <c r="S76" s="36">
        <f>SUMIFS(СВЦЭМ!$D$34:$D$777,СВЦЭМ!$A$34:$A$777,$A76,СВЦЭМ!$B$34:$B$777,S$47)+'СЕТ СН'!$G$11+СВЦЭМ!$D$10+'СЕТ СН'!$G$5-'СЕТ СН'!$G$21</f>
        <v>4260.9547336899996</v>
      </c>
      <c r="T76" s="36">
        <f>SUMIFS(СВЦЭМ!$D$34:$D$777,СВЦЭМ!$A$34:$A$777,$A76,СВЦЭМ!$B$34:$B$777,T$47)+'СЕТ СН'!$G$11+СВЦЭМ!$D$10+'СЕТ СН'!$G$5-'СЕТ СН'!$G$21</f>
        <v>4227.02736207</v>
      </c>
      <c r="U76" s="36">
        <f>SUMIFS(СВЦЭМ!$D$34:$D$777,СВЦЭМ!$A$34:$A$777,$A76,СВЦЭМ!$B$34:$B$777,U$47)+'СЕТ СН'!$G$11+СВЦЭМ!$D$10+'СЕТ СН'!$G$5-'СЕТ СН'!$G$21</f>
        <v>4243.7918458899994</v>
      </c>
      <c r="V76" s="36">
        <f>SUMIFS(СВЦЭМ!$D$34:$D$777,СВЦЭМ!$A$34:$A$777,$A76,СВЦЭМ!$B$34:$B$777,V$47)+'СЕТ СН'!$G$11+СВЦЭМ!$D$10+'СЕТ СН'!$G$5-'СЕТ СН'!$G$21</f>
        <v>4260.22065208</v>
      </c>
      <c r="W76" s="36">
        <f>SUMIFS(СВЦЭМ!$D$34:$D$777,СВЦЭМ!$A$34:$A$777,$A76,СВЦЭМ!$B$34:$B$777,W$47)+'СЕТ СН'!$G$11+СВЦЭМ!$D$10+'СЕТ СН'!$G$5-'СЕТ СН'!$G$21</f>
        <v>4286.2922280100001</v>
      </c>
      <c r="X76" s="36">
        <f>SUMIFS(СВЦЭМ!$D$34:$D$777,СВЦЭМ!$A$34:$A$777,$A76,СВЦЭМ!$B$34:$B$777,X$47)+'СЕТ СН'!$G$11+СВЦЭМ!$D$10+'СЕТ СН'!$G$5-'СЕТ СН'!$G$21</f>
        <v>4320.0527110100002</v>
      </c>
      <c r="Y76" s="36">
        <f>SUMIFS(СВЦЭМ!$D$34:$D$777,СВЦЭМ!$A$34:$A$777,$A76,СВЦЭМ!$B$34:$B$777,Y$47)+'СЕТ СН'!$G$11+СВЦЭМ!$D$10+'СЕТ СН'!$G$5-'СЕТ СН'!$G$21</f>
        <v>4398.1941441999998</v>
      </c>
    </row>
    <row r="77" spans="1:26" ht="15.75" x14ac:dyDescent="0.2">
      <c r="A77" s="35">
        <f t="shared" si="1"/>
        <v>43434</v>
      </c>
      <c r="B77" s="36">
        <f>SUMIFS(СВЦЭМ!$D$34:$D$777,СВЦЭМ!$A$34:$A$777,$A77,СВЦЭМ!$B$34:$B$777,B$47)+'СЕТ СН'!$G$11+СВЦЭМ!$D$10+'СЕТ СН'!$G$5-'СЕТ СН'!$G$21</f>
        <v>4463.7279821000002</v>
      </c>
      <c r="C77" s="36">
        <f>SUMIFS(СВЦЭМ!$D$34:$D$777,СВЦЭМ!$A$34:$A$777,$A77,СВЦЭМ!$B$34:$B$777,C$47)+'СЕТ СН'!$G$11+СВЦЭМ!$D$10+'СЕТ СН'!$G$5-'СЕТ СН'!$G$21</f>
        <v>4539.3798828400004</v>
      </c>
      <c r="D77" s="36">
        <f>SUMIFS(СВЦЭМ!$D$34:$D$777,СВЦЭМ!$A$34:$A$777,$A77,СВЦЭМ!$B$34:$B$777,D$47)+'СЕТ СН'!$G$11+СВЦЭМ!$D$10+'СЕТ СН'!$G$5-'СЕТ СН'!$G$21</f>
        <v>4579.2237464399996</v>
      </c>
      <c r="E77" s="36">
        <f>SUMIFS(СВЦЭМ!$D$34:$D$777,СВЦЭМ!$A$34:$A$777,$A77,СВЦЭМ!$B$34:$B$777,E$47)+'СЕТ СН'!$G$11+СВЦЭМ!$D$10+'СЕТ СН'!$G$5-'СЕТ СН'!$G$21</f>
        <v>4657.9848753799997</v>
      </c>
      <c r="F77" s="36">
        <f>SUMIFS(СВЦЭМ!$D$34:$D$777,СВЦЭМ!$A$34:$A$777,$A77,СВЦЭМ!$B$34:$B$777,F$47)+'СЕТ СН'!$G$11+СВЦЭМ!$D$10+'СЕТ СН'!$G$5-'СЕТ СН'!$G$21</f>
        <v>4622.58498968</v>
      </c>
      <c r="G77" s="36">
        <f>SUMIFS(СВЦЭМ!$D$34:$D$777,СВЦЭМ!$A$34:$A$777,$A77,СВЦЭМ!$B$34:$B$777,G$47)+'СЕТ СН'!$G$11+СВЦЭМ!$D$10+'СЕТ СН'!$G$5-'СЕТ СН'!$G$21</f>
        <v>4568.62726294</v>
      </c>
      <c r="H77" s="36">
        <f>SUMIFS(СВЦЭМ!$D$34:$D$777,СВЦЭМ!$A$34:$A$777,$A77,СВЦЭМ!$B$34:$B$777,H$47)+'СЕТ СН'!$G$11+СВЦЭМ!$D$10+'СЕТ СН'!$G$5-'СЕТ СН'!$G$21</f>
        <v>4537.22304489</v>
      </c>
      <c r="I77" s="36">
        <f>SUMIFS(СВЦЭМ!$D$34:$D$777,СВЦЭМ!$A$34:$A$777,$A77,СВЦЭМ!$B$34:$B$777,I$47)+'СЕТ СН'!$G$11+СВЦЭМ!$D$10+'СЕТ СН'!$G$5-'СЕТ СН'!$G$21</f>
        <v>4495.0154460900003</v>
      </c>
      <c r="J77" s="36">
        <f>SUMIFS(СВЦЭМ!$D$34:$D$777,СВЦЭМ!$A$34:$A$777,$A77,СВЦЭМ!$B$34:$B$777,J$47)+'СЕТ СН'!$G$11+СВЦЭМ!$D$10+'СЕТ СН'!$G$5-'СЕТ СН'!$G$21</f>
        <v>4458.1483046000003</v>
      </c>
      <c r="K77" s="36">
        <f>SUMIFS(СВЦЭМ!$D$34:$D$777,СВЦЭМ!$A$34:$A$777,$A77,СВЦЭМ!$B$34:$B$777,K$47)+'СЕТ СН'!$G$11+СВЦЭМ!$D$10+'СЕТ СН'!$G$5-'СЕТ СН'!$G$21</f>
        <v>4448.4617816999998</v>
      </c>
      <c r="L77" s="36">
        <f>SUMIFS(СВЦЭМ!$D$34:$D$777,СВЦЭМ!$A$34:$A$777,$A77,СВЦЭМ!$B$34:$B$777,L$47)+'СЕТ СН'!$G$11+СВЦЭМ!$D$10+'СЕТ СН'!$G$5-'СЕТ СН'!$G$21</f>
        <v>4453.4476182999997</v>
      </c>
      <c r="M77" s="36">
        <f>SUMIFS(СВЦЭМ!$D$34:$D$777,СВЦЭМ!$A$34:$A$777,$A77,СВЦЭМ!$B$34:$B$777,M$47)+'СЕТ СН'!$G$11+СВЦЭМ!$D$10+'СЕТ СН'!$G$5-'СЕТ СН'!$G$21</f>
        <v>4468.6403224400001</v>
      </c>
      <c r="N77" s="36">
        <f>SUMIFS(СВЦЭМ!$D$34:$D$777,СВЦЭМ!$A$34:$A$777,$A77,СВЦЭМ!$B$34:$B$777,N$47)+'СЕТ СН'!$G$11+СВЦЭМ!$D$10+'СЕТ СН'!$G$5-'СЕТ СН'!$G$21</f>
        <v>4428.1185877400003</v>
      </c>
      <c r="O77" s="36">
        <f>SUMIFS(СВЦЭМ!$D$34:$D$777,СВЦЭМ!$A$34:$A$777,$A77,СВЦЭМ!$B$34:$B$777,O$47)+'СЕТ СН'!$G$11+СВЦЭМ!$D$10+'СЕТ СН'!$G$5-'СЕТ СН'!$G$21</f>
        <v>4401.6347746299998</v>
      </c>
      <c r="P77" s="36">
        <f>SUMIFS(СВЦЭМ!$D$34:$D$777,СВЦЭМ!$A$34:$A$777,$A77,СВЦЭМ!$B$34:$B$777,P$47)+'СЕТ СН'!$G$11+СВЦЭМ!$D$10+'СЕТ СН'!$G$5-'СЕТ СН'!$G$21</f>
        <v>4344.1224750700003</v>
      </c>
      <c r="Q77" s="36">
        <f>SUMIFS(СВЦЭМ!$D$34:$D$777,СВЦЭМ!$A$34:$A$777,$A77,СВЦЭМ!$B$34:$B$777,Q$47)+'СЕТ СН'!$G$11+СВЦЭМ!$D$10+'СЕТ СН'!$G$5-'СЕТ СН'!$G$21</f>
        <v>4329.3791582900003</v>
      </c>
      <c r="R77" s="36">
        <f>SUMIFS(СВЦЭМ!$D$34:$D$777,СВЦЭМ!$A$34:$A$777,$A77,СВЦЭМ!$B$34:$B$777,R$47)+'СЕТ СН'!$G$11+СВЦЭМ!$D$10+'СЕТ СН'!$G$5-'СЕТ СН'!$G$21</f>
        <v>4327.1041148699996</v>
      </c>
      <c r="S77" s="36">
        <f>SUMIFS(СВЦЭМ!$D$34:$D$777,СВЦЭМ!$A$34:$A$777,$A77,СВЦЭМ!$B$34:$B$777,S$47)+'СЕТ СН'!$G$11+СВЦЭМ!$D$10+'СЕТ СН'!$G$5-'СЕТ СН'!$G$21</f>
        <v>4310.4123142199996</v>
      </c>
      <c r="T77" s="36">
        <f>SUMIFS(СВЦЭМ!$D$34:$D$777,СВЦЭМ!$A$34:$A$777,$A77,СВЦЭМ!$B$34:$B$777,T$47)+'СЕТ СН'!$G$11+СВЦЭМ!$D$10+'СЕТ СН'!$G$5-'СЕТ СН'!$G$21</f>
        <v>4240.8143716200002</v>
      </c>
      <c r="U77" s="36">
        <f>SUMIFS(СВЦЭМ!$D$34:$D$777,СВЦЭМ!$A$34:$A$777,$A77,СВЦЭМ!$B$34:$B$777,U$47)+'СЕТ СН'!$G$11+СВЦЭМ!$D$10+'СЕТ СН'!$G$5-'СЕТ СН'!$G$21</f>
        <v>4261.8377149899998</v>
      </c>
      <c r="V77" s="36">
        <f>SUMIFS(СВЦЭМ!$D$34:$D$777,СВЦЭМ!$A$34:$A$777,$A77,СВЦЭМ!$B$34:$B$777,V$47)+'СЕТ СН'!$G$11+СВЦЭМ!$D$10+'СЕТ СН'!$G$5-'СЕТ СН'!$G$21</f>
        <v>4271.0898118699997</v>
      </c>
      <c r="W77" s="36">
        <f>SUMIFS(СВЦЭМ!$D$34:$D$777,СВЦЭМ!$A$34:$A$777,$A77,СВЦЭМ!$B$34:$B$777,W$47)+'СЕТ СН'!$G$11+СВЦЭМ!$D$10+'СЕТ СН'!$G$5-'СЕТ СН'!$G$21</f>
        <v>4260.39261429</v>
      </c>
      <c r="X77" s="36">
        <f>SUMIFS(СВЦЭМ!$D$34:$D$777,СВЦЭМ!$A$34:$A$777,$A77,СВЦЭМ!$B$34:$B$777,X$47)+'СЕТ СН'!$G$11+СВЦЭМ!$D$10+'СЕТ СН'!$G$5-'СЕТ СН'!$G$21</f>
        <v>4269.2135382999995</v>
      </c>
      <c r="Y77" s="36">
        <f>SUMIFS(СВЦЭМ!$D$34:$D$777,СВЦЭМ!$A$34:$A$777,$A77,СВЦЭМ!$B$34:$B$777,Y$47)+'СЕТ СН'!$G$11+СВЦЭМ!$D$10+'СЕТ СН'!$G$5-'СЕТ СН'!$G$21</f>
        <v>4349.5653494999997</v>
      </c>
    </row>
    <row r="78" spans="1:26" ht="15.75" hidden="1" x14ac:dyDescent="0.2">
      <c r="A78" s="35">
        <f t="shared" si="1"/>
        <v>43435</v>
      </c>
      <c r="B78" s="36">
        <f>SUMIFS(СВЦЭМ!$D$34:$D$777,СВЦЭМ!$A$34:$A$777,$A78,СВЦЭМ!$B$34:$B$777,B$47)+'СЕТ СН'!$G$11+СВЦЭМ!$D$10+'СЕТ СН'!$G$5-'СЕТ СН'!$G$21</f>
        <v>3435.24960392</v>
      </c>
      <c r="C78" s="36">
        <f>SUMIFS(СВЦЭМ!$D$34:$D$777,СВЦЭМ!$A$34:$A$777,$A78,СВЦЭМ!$B$34:$B$777,C$47)+'СЕТ СН'!$G$11+СВЦЭМ!$D$10+'СЕТ СН'!$G$5-'СЕТ СН'!$G$21</f>
        <v>3435.24960392</v>
      </c>
      <c r="D78" s="36">
        <f>SUMIFS(СВЦЭМ!$D$34:$D$777,СВЦЭМ!$A$34:$A$777,$A78,СВЦЭМ!$B$34:$B$777,D$47)+'СЕТ СН'!$G$11+СВЦЭМ!$D$10+'СЕТ СН'!$G$5-'СЕТ СН'!$G$21</f>
        <v>3435.24960392</v>
      </c>
      <c r="E78" s="36">
        <f>SUMIFS(СВЦЭМ!$D$34:$D$777,СВЦЭМ!$A$34:$A$777,$A78,СВЦЭМ!$B$34:$B$777,E$47)+'СЕТ СН'!$G$11+СВЦЭМ!$D$10+'СЕТ СН'!$G$5-'СЕТ СН'!$G$21</f>
        <v>3435.24960392</v>
      </c>
      <c r="F78" s="36">
        <f>SUMIFS(СВЦЭМ!$D$34:$D$777,СВЦЭМ!$A$34:$A$777,$A78,СВЦЭМ!$B$34:$B$777,F$47)+'СЕТ СН'!$G$11+СВЦЭМ!$D$10+'СЕТ СН'!$G$5-'СЕТ СН'!$G$21</f>
        <v>3435.24960392</v>
      </c>
      <c r="G78" s="36">
        <f>SUMIFS(СВЦЭМ!$D$34:$D$777,СВЦЭМ!$A$34:$A$777,$A78,СВЦЭМ!$B$34:$B$777,G$47)+'СЕТ СН'!$G$11+СВЦЭМ!$D$10+'СЕТ СН'!$G$5-'СЕТ СН'!$G$21</f>
        <v>3435.24960392</v>
      </c>
      <c r="H78" s="36">
        <f>SUMIFS(СВЦЭМ!$D$34:$D$777,СВЦЭМ!$A$34:$A$777,$A78,СВЦЭМ!$B$34:$B$777,H$47)+'СЕТ СН'!$G$11+СВЦЭМ!$D$10+'СЕТ СН'!$G$5-'СЕТ СН'!$G$21</f>
        <v>3435.24960392</v>
      </c>
      <c r="I78" s="36">
        <f>SUMIFS(СВЦЭМ!$D$34:$D$777,СВЦЭМ!$A$34:$A$777,$A78,СВЦЭМ!$B$34:$B$777,I$47)+'СЕТ СН'!$G$11+СВЦЭМ!$D$10+'СЕТ СН'!$G$5-'СЕТ СН'!$G$21</f>
        <v>3435.24960392</v>
      </c>
      <c r="J78" s="36">
        <f>SUMIFS(СВЦЭМ!$D$34:$D$777,СВЦЭМ!$A$34:$A$777,$A78,СВЦЭМ!$B$34:$B$777,J$47)+'СЕТ СН'!$G$11+СВЦЭМ!$D$10+'СЕТ СН'!$G$5-'СЕТ СН'!$G$21</f>
        <v>3435.24960392</v>
      </c>
      <c r="K78" s="36">
        <f>SUMIFS(СВЦЭМ!$D$34:$D$777,СВЦЭМ!$A$34:$A$777,$A78,СВЦЭМ!$B$34:$B$777,K$47)+'СЕТ СН'!$G$11+СВЦЭМ!$D$10+'СЕТ СН'!$G$5-'СЕТ СН'!$G$21</f>
        <v>3435.24960392</v>
      </c>
      <c r="L78" s="36">
        <f>SUMIFS(СВЦЭМ!$D$34:$D$777,СВЦЭМ!$A$34:$A$777,$A78,СВЦЭМ!$B$34:$B$777,L$47)+'СЕТ СН'!$G$11+СВЦЭМ!$D$10+'СЕТ СН'!$G$5-'СЕТ СН'!$G$21</f>
        <v>3435.24960392</v>
      </c>
      <c r="M78" s="36">
        <f>SUMIFS(СВЦЭМ!$D$34:$D$777,СВЦЭМ!$A$34:$A$777,$A78,СВЦЭМ!$B$34:$B$777,M$47)+'СЕТ СН'!$G$11+СВЦЭМ!$D$10+'СЕТ СН'!$G$5-'СЕТ СН'!$G$21</f>
        <v>3435.24960392</v>
      </c>
      <c r="N78" s="36">
        <f>SUMIFS(СВЦЭМ!$D$34:$D$777,СВЦЭМ!$A$34:$A$777,$A78,СВЦЭМ!$B$34:$B$777,N$47)+'СЕТ СН'!$G$11+СВЦЭМ!$D$10+'СЕТ СН'!$G$5-'СЕТ СН'!$G$21</f>
        <v>3435.24960392</v>
      </c>
      <c r="O78" s="36">
        <f>SUMIFS(СВЦЭМ!$D$34:$D$777,СВЦЭМ!$A$34:$A$777,$A78,СВЦЭМ!$B$34:$B$777,O$47)+'СЕТ СН'!$G$11+СВЦЭМ!$D$10+'СЕТ СН'!$G$5-'СЕТ СН'!$G$21</f>
        <v>3435.24960392</v>
      </c>
      <c r="P78" s="36">
        <f>SUMIFS(СВЦЭМ!$D$34:$D$777,СВЦЭМ!$A$34:$A$777,$A78,СВЦЭМ!$B$34:$B$777,P$47)+'СЕТ СН'!$G$11+СВЦЭМ!$D$10+'СЕТ СН'!$G$5-'СЕТ СН'!$G$21</f>
        <v>3435.24960392</v>
      </c>
      <c r="Q78" s="36">
        <f>SUMIFS(СВЦЭМ!$D$34:$D$777,СВЦЭМ!$A$34:$A$777,$A78,СВЦЭМ!$B$34:$B$777,Q$47)+'СЕТ СН'!$G$11+СВЦЭМ!$D$10+'СЕТ СН'!$G$5-'СЕТ СН'!$G$21</f>
        <v>3435.24960392</v>
      </c>
      <c r="R78" s="36">
        <f>SUMIFS(СВЦЭМ!$D$34:$D$777,СВЦЭМ!$A$34:$A$777,$A78,СВЦЭМ!$B$34:$B$777,R$47)+'СЕТ СН'!$G$11+СВЦЭМ!$D$10+'СЕТ СН'!$G$5-'СЕТ СН'!$G$21</f>
        <v>3435.24960392</v>
      </c>
      <c r="S78" s="36">
        <f>SUMIFS(СВЦЭМ!$D$34:$D$777,СВЦЭМ!$A$34:$A$777,$A78,СВЦЭМ!$B$34:$B$777,S$47)+'СЕТ СН'!$G$11+СВЦЭМ!$D$10+'СЕТ СН'!$G$5-'СЕТ СН'!$G$21</f>
        <v>3435.24960392</v>
      </c>
      <c r="T78" s="36">
        <f>SUMIFS(СВЦЭМ!$D$34:$D$777,СВЦЭМ!$A$34:$A$777,$A78,СВЦЭМ!$B$34:$B$777,T$47)+'СЕТ СН'!$G$11+СВЦЭМ!$D$10+'СЕТ СН'!$G$5-'СЕТ СН'!$G$21</f>
        <v>3435.24960392</v>
      </c>
      <c r="U78" s="36">
        <f>SUMIFS(СВЦЭМ!$D$34:$D$777,СВЦЭМ!$A$34:$A$777,$A78,СВЦЭМ!$B$34:$B$777,U$47)+'СЕТ СН'!$G$11+СВЦЭМ!$D$10+'СЕТ СН'!$G$5-'СЕТ СН'!$G$21</f>
        <v>3435.24960392</v>
      </c>
      <c r="V78" s="36">
        <f>SUMIFS(СВЦЭМ!$D$34:$D$777,СВЦЭМ!$A$34:$A$777,$A78,СВЦЭМ!$B$34:$B$777,V$47)+'СЕТ СН'!$G$11+СВЦЭМ!$D$10+'СЕТ СН'!$G$5-'СЕТ СН'!$G$21</f>
        <v>3435.24960392</v>
      </c>
      <c r="W78" s="36">
        <f>SUMIFS(СВЦЭМ!$D$34:$D$777,СВЦЭМ!$A$34:$A$777,$A78,СВЦЭМ!$B$34:$B$777,W$47)+'СЕТ СН'!$G$11+СВЦЭМ!$D$10+'СЕТ СН'!$G$5-'СЕТ СН'!$G$21</f>
        <v>3435.24960392</v>
      </c>
      <c r="X78" s="36">
        <f>SUMIFS(СВЦЭМ!$D$34:$D$777,СВЦЭМ!$A$34:$A$777,$A78,СВЦЭМ!$B$34:$B$777,X$47)+'СЕТ СН'!$G$11+СВЦЭМ!$D$10+'СЕТ СН'!$G$5-'СЕТ СН'!$G$21</f>
        <v>3435.24960392</v>
      </c>
      <c r="Y78" s="36">
        <f>SUMIFS(СВЦЭМ!$D$34:$D$777,СВЦЭМ!$A$34:$A$777,$A78,СВЦЭМ!$B$34:$B$777,Y$47)+'СЕТ СН'!$G$11+СВЦЭМ!$D$10+'СЕТ СН'!$G$5-'СЕТ СН'!$G$21</f>
        <v>3435.24960392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01.11.2018</v>
      </c>
      <c r="B84" s="36">
        <f>SUMIFS(СВЦЭМ!$D$34:$D$777,СВЦЭМ!$A$34:$A$777,$A84,СВЦЭМ!$B$34:$B$777,B$83)+'СЕТ СН'!$H$11+СВЦЭМ!$D$10+'СЕТ СН'!$H$5-'СЕТ СН'!$H$21</f>
        <v>4883.5602630900003</v>
      </c>
      <c r="C84" s="36">
        <f>SUMIFS(СВЦЭМ!$D$34:$D$777,СВЦЭМ!$A$34:$A$777,$A84,СВЦЭМ!$B$34:$B$777,C$83)+'СЕТ СН'!$H$11+СВЦЭМ!$D$10+'СЕТ СН'!$H$5-'СЕТ СН'!$H$21</f>
        <v>4983.9064074500002</v>
      </c>
      <c r="D84" s="36">
        <f>SUMIFS(СВЦЭМ!$D$34:$D$777,СВЦЭМ!$A$34:$A$777,$A84,СВЦЭМ!$B$34:$B$777,D$83)+'СЕТ СН'!$H$11+СВЦЭМ!$D$10+'СЕТ СН'!$H$5-'СЕТ СН'!$H$21</f>
        <v>5062.04506081</v>
      </c>
      <c r="E84" s="36">
        <f>SUMIFS(СВЦЭМ!$D$34:$D$777,СВЦЭМ!$A$34:$A$777,$A84,СВЦЭМ!$B$34:$B$777,E$83)+'СЕТ СН'!$H$11+СВЦЭМ!$D$10+'СЕТ СН'!$H$5-'СЕТ СН'!$H$21</f>
        <v>5065.14540218</v>
      </c>
      <c r="F84" s="36">
        <f>SUMIFS(СВЦЭМ!$D$34:$D$777,СВЦЭМ!$A$34:$A$777,$A84,СВЦЭМ!$B$34:$B$777,F$83)+'СЕТ СН'!$H$11+СВЦЭМ!$D$10+'СЕТ СН'!$H$5-'СЕТ СН'!$H$21</f>
        <v>5047.8238266300004</v>
      </c>
      <c r="G84" s="36">
        <f>SUMIFS(СВЦЭМ!$D$34:$D$777,СВЦЭМ!$A$34:$A$777,$A84,СВЦЭМ!$B$34:$B$777,G$83)+'СЕТ СН'!$H$11+СВЦЭМ!$D$10+'СЕТ СН'!$H$5-'СЕТ СН'!$H$21</f>
        <v>5026.1073905399999</v>
      </c>
      <c r="H84" s="36">
        <f>SUMIFS(СВЦЭМ!$D$34:$D$777,СВЦЭМ!$A$34:$A$777,$A84,СВЦЭМ!$B$34:$B$777,H$83)+'СЕТ СН'!$H$11+СВЦЭМ!$D$10+'СЕТ СН'!$H$5-'СЕТ СН'!$H$21</f>
        <v>4981.0800911599999</v>
      </c>
      <c r="I84" s="36">
        <f>SUMIFS(СВЦЭМ!$D$34:$D$777,СВЦЭМ!$A$34:$A$777,$A84,СВЦЭМ!$B$34:$B$777,I$83)+'СЕТ СН'!$H$11+СВЦЭМ!$D$10+'СЕТ СН'!$H$5-'СЕТ СН'!$H$21</f>
        <v>4931.2994567599999</v>
      </c>
      <c r="J84" s="36">
        <f>SUMIFS(СВЦЭМ!$D$34:$D$777,СВЦЭМ!$A$34:$A$777,$A84,СВЦЭМ!$B$34:$B$777,J$83)+'СЕТ СН'!$H$11+СВЦЭМ!$D$10+'СЕТ СН'!$H$5-'СЕТ СН'!$H$21</f>
        <v>4918.2200826500002</v>
      </c>
      <c r="K84" s="36">
        <f>SUMIFS(СВЦЭМ!$D$34:$D$777,СВЦЭМ!$A$34:$A$777,$A84,СВЦЭМ!$B$34:$B$777,K$83)+'СЕТ СН'!$H$11+СВЦЭМ!$D$10+'СЕТ СН'!$H$5-'СЕТ СН'!$H$21</f>
        <v>4905.2927746899995</v>
      </c>
      <c r="L84" s="36">
        <f>SUMIFS(СВЦЭМ!$D$34:$D$777,СВЦЭМ!$A$34:$A$777,$A84,СВЦЭМ!$B$34:$B$777,L$83)+'СЕТ СН'!$H$11+СВЦЭМ!$D$10+'СЕТ СН'!$H$5-'СЕТ СН'!$H$21</f>
        <v>4901.8750803900002</v>
      </c>
      <c r="M84" s="36">
        <f>SUMIFS(СВЦЭМ!$D$34:$D$777,СВЦЭМ!$A$34:$A$777,$A84,СВЦЭМ!$B$34:$B$777,M$83)+'СЕТ СН'!$H$11+СВЦЭМ!$D$10+'СЕТ СН'!$H$5-'СЕТ СН'!$H$21</f>
        <v>4907.1484126999994</v>
      </c>
      <c r="N84" s="36">
        <f>SUMIFS(СВЦЭМ!$D$34:$D$777,СВЦЭМ!$A$34:$A$777,$A84,СВЦЭМ!$B$34:$B$777,N$83)+'СЕТ СН'!$H$11+СВЦЭМ!$D$10+'СЕТ СН'!$H$5-'СЕТ СН'!$H$21</f>
        <v>4888.1871738299997</v>
      </c>
      <c r="O84" s="36">
        <f>SUMIFS(СВЦЭМ!$D$34:$D$777,СВЦЭМ!$A$34:$A$777,$A84,СВЦЭМ!$B$34:$B$777,O$83)+'СЕТ СН'!$H$11+СВЦЭМ!$D$10+'СЕТ СН'!$H$5-'СЕТ СН'!$H$21</f>
        <v>4819.2511854899994</v>
      </c>
      <c r="P84" s="36">
        <f>SUMIFS(СВЦЭМ!$D$34:$D$777,СВЦЭМ!$A$34:$A$777,$A84,СВЦЭМ!$B$34:$B$777,P$83)+'СЕТ СН'!$H$11+СВЦЭМ!$D$10+'СЕТ СН'!$H$5-'СЕТ СН'!$H$21</f>
        <v>4756.7371087199999</v>
      </c>
      <c r="Q84" s="36">
        <f>SUMIFS(СВЦЭМ!$D$34:$D$777,СВЦЭМ!$A$34:$A$777,$A84,СВЦЭМ!$B$34:$B$777,Q$83)+'СЕТ СН'!$H$11+СВЦЭМ!$D$10+'СЕТ СН'!$H$5-'СЕТ СН'!$H$21</f>
        <v>4748.78709875</v>
      </c>
      <c r="R84" s="36">
        <f>SUMIFS(СВЦЭМ!$D$34:$D$777,СВЦЭМ!$A$34:$A$777,$A84,СВЦЭМ!$B$34:$B$777,R$83)+'СЕТ СН'!$H$11+СВЦЭМ!$D$10+'СЕТ СН'!$H$5-'СЕТ СН'!$H$21</f>
        <v>4747.1929116000001</v>
      </c>
      <c r="S84" s="36">
        <f>SUMIFS(СВЦЭМ!$D$34:$D$777,СВЦЭМ!$A$34:$A$777,$A84,СВЦЭМ!$B$34:$B$777,S$83)+'СЕТ СН'!$H$11+СВЦЭМ!$D$10+'СЕТ СН'!$H$5-'СЕТ СН'!$H$21</f>
        <v>4724.66722596</v>
      </c>
      <c r="T84" s="36">
        <f>SUMIFS(СВЦЭМ!$D$34:$D$777,СВЦЭМ!$A$34:$A$777,$A84,СВЦЭМ!$B$34:$B$777,T$83)+'СЕТ СН'!$H$11+СВЦЭМ!$D$10+'СЕТ СН'!$H$5-'СЕТ СН'!$H$21</f>
        <v>4681.4423741800001</v>
      </c>
      <c r="U84" s="36">
        <f>SUMIFS(СВЦЭМ!$D$34:$D$777,СВЦЭМ!$A$34:$A$777,$A84,СВЦЭМ!$B$34:$B$777,U$83)+'СЕТ СН'!$H$11+СВЦЭМ!$D$10+'СЕТ СН'!$H$5-'СЕТ СН'!$H$21</f>
        <v>4681.3300181300001</v>
      </c>
      <c r="V84" s="36">
        <f>SUMIFS(СВЦЭМ!$D$34:$D$777,СВЦЭМ!$A$34:$A$777,$A84,СВЦЭМ!$B$34:$B$777,V$83)+'СЕТ СН'!$H$11+СВЦЭМ!$D$10+'СЕТ СН'!$H$5-'СЕТ СН'!$H$21</f>
        <v>4694.3254592499998</v>
      </c>
      <c r="W84" s="36">
        <f>SUMIFS(СВЦЭМ!$D$34:$D$777,СВЦЭМ!$A$34:$A$777,$A84,СВЦЭМ!$B$34:$B$777,W$83)+'СЕТ СН'!$H$11+СВЦЭМ!$D$10+'СЕТ СН'!$H$5-'СЕТ СН'!$H$21</f>
        <v>4727.3049409899995</v>
      </c>
      <c r="X84" s="36">
        <f>SUMIFS(СВЦЭМ!$D$34:$D$777,СВЦЭМ!$A$34:$A$777,$A84,СВЦЭМ!$B$34:$B$777,X$83)+'СЕТ СН'!$H$11+СВЦЭМ!$D$10+'СЕТ СН'!$H$5-'СЕТ СН'!$H$21</f>
        <v>4755.8899031499996</v>
      </c>
      <c r="Y84" s="36">
        <f>SUMIFS(СВЦЭМ!$D$34:$D$777,СВЦЭМ!$A$34:$A$777,$A84,СВЦЭМ!$B$34:$B$777,Y$83)+'СЕТ СН'!$H$11+СВЦЭМ!$D$10+'СЕТ СН'!$H$5-'СЕТ СН'!$H$21</f>
        <v>4860.3726954200001</v>
      </c>
      <c r="AA84" s="45"/>
    </row>
    <row r="85" spans="1:27" ht="15.75" x14ac:dyDescent="0.2">
      <c r="A85" s="35">
        <f>A84+1</f>
        <v>43406</v>
      </c>
      <c r="B85" s="36">
        <f>SUMIFS(СВЦЭМ!$D$34:$D$777,СВЦЭМ!$A$34:$A$777,$A85,СВЦЭМ!$B$34:$B$777,B$83)+'СЕТ СН'!$H$11+СВЦЭМ!$D$10+'СЕТ СН'!$H$5-'СЕТ СН'!$H$21</f>
        <v>4879.9177631299999</v>
      </c>
      <c r="C85" s="36">
        <f>SUMIFS(СВЦЭМ!$D$34:$D$777,СВЦЭМ!$A$34:$A$777,$A85,СВЦЭМ!$B$34:$B$777,C$83)+'СЕТ СН'!$H$11+СВЦЭМ!$D$10+'СЕТ СН'!$H$5-'СЕТ СН'!$H$21</f>
        <v>4983.4718965499997</v>
      </c>
      <c r="D85" s="36">
        <f>SUMIFS(СВЦЭМ!$D$34:$D$777,СВЦЭМ!$A$34:$A$777,$A85,СВЦЭМ!$B$34:$B$777,D$83)+'СЕТ СН'!$H$11+СВЦЭМ!$D$10+'СЕТ СН'!$H$5-'СЕТ СН'!$H$21</f>
        <v>5037.2512302799996</v>
      </c>
      <c r="E85" s="36">
        <f>SUMIFS(СВЦЭМ!$D$34:$D$777,СВЦЭМ!$A$34:$A$777,$A85,СВЦЭМ!$B$34:$B$777,E$83)+'СЕТ СН'!$H$11+СВЦЭМ!$D$10+'СЕТ СН'!$H$5-'СЕТ СН'!$H$21</f>
        <v>5036.1081792200002</v>
      </c>
      <c r="F85" s="36">
        <f>SUMIFS(СВЦЭМ!$D$34:$D$777,СВЦЭМ!$A$34:$A$777,$A85,СВЦЭМ!$B$34:$B$777,F$83)+'СЕТ СН'!$H$11+СВЦЭМ!$D$10+'СЕТ СН'!$H$5-'СЕТ СН'!$H$21</f>
        <v>5032.9700122799995</v>
      </c>
      <c r="G85" s="36">
        <f>SUMIFS(СВЦЭМ!$D$34:$D$777,СВЦЭМ!$A$34:$A$777,$A85,СВЦЭМ!$B$34:$B$777,G$83)+'СЕТ СН'!$H$11+СВЦЭМ!$D$10+'СЕТ СН'!$H$5-'СЕТ СН'!$H$21</f>
        <v>4957.9929870999995</v>
      </c>
      <c r="H85" s="36">
        <f>SUMIFS(СВЦЭМ!$D$34:$D$777,СВЦЭМ!$A$34:$A$777,$A85,СВЦЭМ!$B$34:$B$777,H$83)+'СЕТ СН'!$H$11+СВЦЭМ!$D$10+'СЕТ СН'!$H$5-'СЕТ СН'!$H$21</f>
        <v>4928.2892627199999</v>
      </c>
      <c r="I85" s="36">
        <f>SUMIFS(СВЦЭМ!$D$34:$D$777,СВЦЭМ!$A$34:$A$777,$A85,СВЦЭМ!$B$34:$B$777,I$83)+'СЕТ СН'!$H$11+СВЦЭМ!$D$10+'СЕТ СН'!$H$5-'СЕТ СН'!$H$21</f>
        <v>4921.5155559099994</v>
      </c>
      <c r="J85" s="36">
        <f>SUMIFS(СВЦЭМ!$D$34:$D$777,СВЦЭМ!$A$34:$A$777,$A85,СВЦЭМ!$B$34:$B$777,J$83)+'СЕТ СН'!$H$11+СВЦЭМ!$D$10+'СЕТ СН'!$H$5-'СЕТ СН'!$H$21</f>
        <v>4887.1837206</v>
      </c>
      <c r="K85" s="36">
        <f>SUMIFS(СВЦЭМ!$D$34:$D$777,СВЦЭМ!$A$34:$A$777,$A85,СВЦЭМ!$B$34:$B$777,K$83)+'СЕТ СН'!$H$11+СВЦЭМ!$D$10+'СЕТ СН'!$H$5-'СЕТ СН'!$H$21</f>
        <v>4877.8707953399999</v>
      </c>
      <c r="L85" s="36">
        <f>SUMIFS(СВЦЭМ!$D$34:$D$777,СВЦЭМ!$A$34:$A$777,$A85,СВЦЭМ!$B$34:$B$777,L$83)+'СЕТ СН'!$H$11+СВЦЭМ!$D$10+'СЕТ СН'!$H$5-'СЕТ СН'!$H$21</f>
        <v>4877.73247077</v>
      </c>
      <c r="M85" s="36">
        <f>SUMIFS(СВЦЭМ!$D$34:$D$777,СВЦЭМ!$A$34:$A$777,$A85,СВЦЭМ!$B$34:$B$777,M$83)+'СЕТ СН'!$H$11+СВЦЭМ!$D$10+'СЕТ СН'!$H$5-'СЕТ СН'!$H$21</f>
        <v>4879.5747459200002</v>
      </c>
      <c r="N85" s="36">
        <f>SUMIFS(СВЦЭМ!$D$34:$D$777,СВЦЭМ!$A$34:$A$777,$A85,СВЦЭМ!$B$34:$B$777,N$83)+'СЕТ СН'!$H$11+СВЦЭМ!$D$10+'СЕТ СН'!$H$5-'СЕТ СН'!$H$21</f>
        <v>4844.8158521300002</v>
      </c>
      <c r="O85" s="36">
        <f>SUMIFS(СВЦЭМ!$D$34:$D$777,СВЦЭМ!$A$34:$A$777,$A85,СВЦЭМ!$B$34:$B$777,O$83)+'СЕТ СН'!$H$11+СВЦЭМ!$D$10+'СЕТ СН'!$H$5-'СЕТ СН'!$H$21</f>
        <v>4785.2455445799997</v>
      </c>
      <c r="P85" s="36">
        <f>SUMIFS(СВЦЭМ!$D$34:$D$777,СВЦЭМ!$A$34:$A$777,$A85,СВЦЭМ!$B$34:$B$777,P$83)+'СЕТ СН'!$H$11+СВЦЭМ!$D$10+'СЕТ СН'!$H$5-'СЕТ СН'!$H$21</f>
        <v>4726.1802510699999</v>
      </c>
      <c r="Q85" s="36">
        <f>SUMIFS(СВЦЭМ!$D$34:$D$777,СВЦЭМ!$A$34:$A$777,$A85,СВЦЭМ!$B$34:$B$777,Q$83)+'СЕТ СН'!$H$11+СВЦЭМ!$D$10+'СЕТ СН'!$H$5-'СЕТ СН'!$H$21</f>
        <v>4710.5842230399994</v>
      </c>
      <c r="R85" s="36">
        <f>SUMIFS(СВЦЭМ!$D$34:$D$777,СВЦЭМ!$A$34:$A$777,$A85,СВЦЭМ!$B$34:$B$777,R$83)+'СЕТ СН'!$H$11+СВЦЭМ!$D$10+'СЕТ СН'!$H$5-'СЕТ СН'!$H$21</f>
        <v>4713.0401415699998</v>
      </c>
      <c r="S85" s="36">
        <f>SUMIFS(СВЦЭМ!$D$34:$D$777,СВЦЭМ!$A$34:$A$777,$A85,СВЦЭМ!$B$34:$B$777,S$83)+'СЕТ СН'!$H$11+СВЦЭМ!$D$10+'СЕТ СН'!$H$5-'СЕТ СН'!$H$21</f>
        <v>4684.9374044899996</v>
      </c>
      <c r="T85" s="36">
        <f>SUMIFS(СВЦЭМ!$D$34:$D$777,СВЦЭМ!$A$34:$A$777,$A85,СВЦЭМ!$B$34:$B$777,T$83)+'СЕТ СН'!$H$11+СВЦЭМ!$D$10+'СЕТ СН'!$H$5-'СЕТ СН'!$H$21</f>
        <v>4635.1845017799997</v>
      </c>
      <c r="U85" s="36">
        <f>SUMIFS(СВЦЭМ!$D$34:$D$777,СВЦЭМ!$A$34:$A$777,$A85,СВЦЭМ!$B$34:$B$777,U$83)+'СЕТ СН'!$H$11+СВЦЭМ!$D$10+'СЕТ СН'!$H$5-'СЕТ СН'!$H$21</f>
        <v>4637.9310644899997</v>
      </c>
      <c r="V85" s="36">
        <f>SUMIFS(СВЦЭМ!$D$34:$D$777,СВЦЭМ!$A$34:$A$777,$A85,СВЦЭМ!$B$34:$B$777,V$83)+'СЕТ СН'!$H$11+СВЦЭМ!$D$10+'СЕТ СН'!$H$5-'СЕТ СН'!$H$21</f>
        <v>4651.7515434999996</v>
      </c>
      <c r="W85" s="36">
        <f>SUMIFS(СВЦЭМ!$D$34:$D$777,СВЦЭМ!$A$34:$A$777,$A85,СВЦЭМ!$B$34:$B$777,W$83)+'СЕТ СН'!$H$11+СВЦЭМ!$D$10+'СЕТ СН'!$H$5-'СЕТ СН'!$H$21</f>
        <v>4680.5322868200001</v>
      </c>
      <c r="X85" s="36">
        <f>SUMIFS(СВЦЭМ!$D$34:$D$777,СВЦЭМ!$A$34:$A$777,$A85,СВЦЭМ!$B$34:$B$777,X$83)+'СЕТ СН'!$H$11+СВЦЭМ!$D$10+'СЕТ СН'!$H$5-'СЕТ СН'!$H$21</f>
        <v>4695.4645089999995</v>
      </c>
      <c r="Y85" s="36">
        <f>SUMIFS(СВЦЭМ!$D$34:$D$777,СВЦЭМ!$A$34:$A$777,$A85,СВЦЭМ!$B$34:$B$777,Y$83)+'СЕТ СН'!$H$11+СВЦЭМ!$D$10+'СЕТ СН'!$H$5-'СЕТ СН'!$H$21</f>
        <v>4781.5622168099999</v>
      </c>
    </row>
    <row r="86" spans="1:27" ht="15.75" x14ac:dyDescent="0.2">
      <c r="A86" s="35">
        <f t="shared" ref="A86:A114" si="2">A85+1</f>
        <v>43407</v>
      </c>
      <c r="B86" s="36">
        <f>SUMIFS(СВЦЭМ!$D$34:$D$777,СВЦЭМ!$A$34:$A$777,$A86,СВЦЭМ!$B$34:$B$777,B$83)+'СЕТ СН'!$H$11+СВЦЭМ!$D$10+'СЕТ СН'!$H$5-'СЕТ СН'!$H$21</f>
        <v>4864.8481987799996</v>
      </c>
      <c r="C86" s="36">
        <f>SUMIFS(СВЦЭМ!$D$34:$D$777,СВЦЭМ!$A$34:$A$777,$A86,СВЦЭМ!$B$34:$B$777,C$83)+'СЕТ СН'!$H$11+СВЦЭМ!$D$10+'СЕТ СН'!$H$5-'СЕТ СН'!$H$21</f>
        <v>4964.9141874299994</v>
      </c>
      <c r="D86" s="36">
        <f>SUMIFS(СВЦЭМ!$D$34:$D$777,СВЦЭМ!$A$34:$A$777,$A86,СВЦЭМ!$B$34:$B$777,D$83)+'СЕТ СН'!$H$11+СВЦЭМ!$D$10+'СЕТ СН'!$H$5-'СЕТ СН'!$H$21</f>
        <v>5026.4248801499998</v>
      </c>
      <c r="E86" s="36">
        <f>SUMIFS(СВЦЭМ!$D$34:$D$777,СВЦЭМ!$A$34:$A$777,$A86,СВЦЭМ!$B$34:$B$777,E$83)+'СЕТ СН'!$H$11+СВЦЭМ!$D$10+'СЕТ СН'!$H$5-'СЕТ СН'!$H$21</f>
        <v>5029.6041680600001</v>
      </c>
      <c r="F86" s="36">
        <f>SUMIFS(СВЦЭМ!$D$34:$D$777,СВЦЭМ!$A$34:$A$777,$A86,СВЦЭМ!$B$34:$B$777,F$83)+'СЕТ СН'!$H$11+СВЦЭМ!$D$10+'СЕТ СН'!$H$5-'СЕТ СН'!$H$21</f>
        <v>5019.6061329599997</v>
      </c>
      <c r="G86" s="36">
        <f>SUMIFS(СВЦЭМ!$D$34:$D$777,СВЦЭМ!$A$34:$A$777,$A86,СВЦЭМ!$B$34:$B$777,G$83)+'СЕТ СН'!$H$11+СВЦЭМ!$D$10+'СЕТ СН'!$H$5-'СЕТ СН'!$H$21</f>
        <v>5004.33064311</v>
      </c>
      <c r="H86" s="36">
        <f>SUMIFS(СВЦЭМ!$D$34:$D$777,СВЦЭМ!$A$34:$A$777,$A86,СВЦЭМ!$B$34:$B$777,H$83)+'СЕТ СН'!$H$11+СВЦЭМ!$D$10+'СЕТ СН'!$H$5-'СЕТ СН'!$H$21</f>
        <v>4975.5599690199997</v>
      </c>
      <c r="I86" s="36">
        <f>SUMIFS(СВЦЭМ!$D$34:$D$777,СВЦЭМ!$A$34:$A$777,$A86,СВЦЭМ!$B$34:$B$777,I$83)+'СЕТ СН'!$H$11+СВЦЭМ!$D$10+'СЕТ СН'!$H$5-'СЕТ СН'!$H$21</f>
        <v>4915.7075326599997</v>
      </c>
      <c r="J86" s="36">
        <f>SUMIFS(СВЦЭМ!$D$34:$D$777,СВЦЭМ!$A$34:$A$777,$A86,СВЦЭМ!$B$34:$B$777,J$83)+'СЕТ СН'!$H$11+СВЦЭМ!$D$10+'СЕТ СН'!$H$5-'СЕТ СН'!$H$21</f>
        <v>4864.46519472</v>
      </c>
      <c r="K86" s="36">
        <f>SUMIFS(СВЦЭМ!$D$34:$D$777,СВЦЭМ!$A$34:$A$777,$A86,СВЦЭМ!$B$34:$B$777,K$83)+'СЕТ СН'!$H$11+СВЦЭМ!$D$10+'СЕТ СН'!$H$5-'СЕТ СН'!$H$21</f>
        <v>4848.3443228999995</v>
      </c>
      <c r="L86" s="36">
        <f>SUMIFS(СВЦЭМ!$D$34:$D$777,СВЦЭМ!$A$34:$A$777,$A86,СВЦЭМ!$B$34:$B$777,L$83)+'СЕТ СН'!$H$11+СВЦЭМ!$D$10+'СЕТ СН'!$H$5-'СЕТ СН'!$H$21</f>
        <v>4850.4391672600004</v>
      </c>
      <c r="M86" s="36">
        <f>SUMIFS(СВЦЭМ!$D$34:$D$777,СВЦЭМ!$A$34:$A$777,$A86,СВЦЭМ!$B$34:$B$777,M$83)+'СЕТ СН'!$H$11+СВЦЭМ!$D$10+'СЕТ СН'!$H$5-'СЕТ СН'!$H$21</f>
        <v>4855.5954104700004</v>
      </c>
      <c r="N86" s="36">
        <f>SUMIFS(СВЦЭМ!$D$34:$D$777,СВЦЭМ!$A$34:$A$777,$A86,СВЦЭМ!$B$34:$B$777,N$83)+'СЕТ СН'!$H$11+СВЦЭМ!$D$10+'СЕТ СН'!$H$5-'СЕТ СН'!$H$21</f>
        <v>4842.2850268900002</v>
      </c>
      <c r="O86" s="36">
        <f>SUMIFS(СВЦЭМ!$D$34:$D$777,СВЦЭМ!$A$34:$A$777,$A86,СВЦЭМ!$B$34:$B$777,O$83)+'СЕТ СН'!$H$11+СВЦЭМ!$D$10+'СЕТ СН'!$H$5-'СЕТ СН'!$H$21</f>
        <v>4786.7517300400004</v>
      </c>
      <c r="P86" s="36">
        <f>SUMIFS(СВЦЭМ!$D$34:$D$777,СВЦЭМ!$A$34:$A$777,$A86,СВЦЭМ!$B$34:$B$777,P$83)+'СЕТ СН'!$H$11+СВЦЭМ!$D$10+'СЕТ СН'!$H$5-'СЕТ СН'!$H$21</f>
        <v>4723.3760888699999</v>
      </c>
      <c r="Q86" s="36">
        <f>SUMIFS(СВЦЭМ!$D$34:$D$777,СВЦЭМ!$A$34:$A$777,$A86,СВЦЭМ!$B$34:$B$777,Q$83)+'СЕТ СН'!$H$11+СВЦЭМ!$D$10+'СЕТ СН'!$H$5-'СЕТ СН'!$H$21</f>
        <v>4713.1470804199998</v>
      </c>
      <c r="R86" s="36">
        <f>SUMIFS(СВЦЭМ!$D$34:$D$777,СВЦЭМ!$A$34:$A$777,$A86,СВЦЭМ!$B$34:$B$777,R$83)+'СЕТ СН'!$H$11+СВЦЭМ!$D$10+'СЕТ СН'!$H$5-'СЕТ СН'!$H$21</f>
        <v>4689.7619599499994</v>
      </c>
      <c r="S86" s="36">
        <f>SUMIFS(СВЦЭМ!$D$34:$D$777,СВЦЭМ!$A$34:$A$777,$A86,СВЦЭМ!$B$34:$B$777,S$83)+'СЕТ СН'!$H$11+СВЦЭМ!$D$10+'СЕТ СН'!$H$5-'СЕТ СН'!$H$21</f>
        <v>4652.4875205299995</v>
      </c>
      <c r="T86" s="36">
        <f>SUMIFS(СВЦЭМ!$D$34:$D$777,СВЦЭМ!$A$34:$A$777,$A86,СВЦЭМ!$B$34:$B$777,T$83)+'СЕТ СН'!$H$11+СВЦЭМ!$D$10+'СЕТ СН'!$H$5-'СЕТ СН'!$H$21</f>
        <v>4594.3357700199995</v>
      </c>
      <c r="U86" s="36">
        <f>SUMIFS(СВЦЭМ!$D$34:$D$777,СВЦЭМ!$A$34:$A$777,$A86,СВЦЭМ!$B$34:$B$777,U$83)+'СЕТ СН'!$H$11+СВЦЭМ!$D$10+'СЕТ СН'!$H$5-'СЕТ СН'!$H$21</f>
        <v>4584.0589450799998</v>
      </c>
      <c r="V86" s="36">
        <f>SUMIFS(СВЦЭМ!$D$34:$D$777,СВЦЭМ!$A$34:$A$777,$A86,СВЦЭМ!$B$34:$B$777,V$83)+'СЕТ СН'!$H$11+СВЦЭМ!$D$10+'СЕТ СН'!$H$5-'СЕТ СН'!$H$21</f>
        <v>4609.8303915299994</v>
      </c>
      <c r="W86" s="36">
        <f>SUMIFS(СВЦЭМ!$D$34:$D$777,СВЦЭМ!$A$34:$A$777,$A86,СВЦЭМ!$B$34:$B$777,W$83)+'СЕТ СН'!$H$11+СВЦЭМ!$D$10+'СЕТ СН'!$H$5-'СЕТ СН'!$H$21</f>
        <v>4631.8051834299995</v>
      </c>
      <c r="X86" s="36">
        <f>SUMIFS(СВЦЭМ!$D$34:$D$777,СВЦЭМ!$A$34:$A$777,$A86,СВЦЭМ!$B$34:$B$777,X$83)+'СЕТ СН'!$H$11+СВЦЭМ!$D$10+'СЕТ СН'!$H$5-'СЕТ СН'!$H$21</f>
        <v>4672.6904327699995</v>
      </c>
      <c r="Y86" s="36">
        <f>SUMIFS(СВЦЭМ!$D$34:$D$777,СВЦЭМ!$A$34:$A$777,$A86,СВЦЭМ!$B$34:$B$777,Y$83)+'СЕТ СН'!$H$11+СВЦЭМ!$D$10+'СЕТ СН'!$H$5-'СЕТ СН'!$H$21</f>
        <v>4752.5604670599996</v>
      </c>
    </row>
    <row r="87" spans="1:27" ht="15.75" x14ac:dyDescent="0.2">
      <c r="A87" s="35">
        <f t="shared" si="2"/>
        <v>43408</v>
      </c>
      <c r="B87" s="36">
        <f>SUMIFS(СВЦЭМ!$D$34:$D$777,СВЦЭМ!$A$34:$A$777,$A87,СВЦЭМ!$B$34:$B$777,B$83)+'СЕТ СН'!$H$11+СВЦЭМ!$D$10+'СЕТ СН'!$H$5-'СЕТ СН'!$H$21</f>
        <v>4825.3609654399997</v>
      </c>
      <c r="C87" s="36">
        <f>SUMIFS(СВЦЭМ!$D$34:$D$777,СВЦЭМ!$A$34:$A$777,$A87,СВЦЭМ!$B$34:$B$777,C$83)+'СЕТ СН'!$H$11+СВЦЭМ!$D$10+'СЕТ СН'!$H$5-'СЕТ СН'!$H$21</f>
        <v>4927.5717905699994</v>
      </c>
      <c r="D87" s="36">
        <f>SUMIFS(СВЦЭМ!$D$34:$D$777,СВЦЭМ!$A$34:$A$777,$A87,СВЦЭМ!$B$34:$B$777,D$83)+'СЕТ СН'!$H$11+СВЦЭМ!$D$10+'СЕТ СН'!$H$5-'СЕТ СН'!$H$21</f>
        <v>5020.58617237</v>
      </c>
      <c r="E87" s="36">
        <f>SUMIFS(СВЦЭМ!$D$34:$D$777,СВЦЭМ!$A$34:$A$777,$A87,СВЦЭМ!$B$34:$B$777,E$83)+'СЕТ СН'!$H$11+СВЦЭМ!$D$10+'СЕТ СН'!$H$5-'СЕТ СН'!$H$21</f>
        <v>5069.9425869899997</v>
      </c>
      <c r="F87" s="36">
        <f>SUMIFS(СВЦЭМ!$D$34:$D$777,СВЦЭМ!$A$34:$A$777,$A87,СВЦЭМ!$B$34:$B$777,F$83)+'СЕТ СН'!$H$11+СВЦЭМ!$D$10+'СЕТ СН'!$H$5-'СЕТ СН'!$H$21</f>
        <v>5062.7075805599998</v>
      </c>
      <c r="G87" s="36">
        <f>SUMIFS(СВЦЭМ!$D$34:$D$777,СВЦЭМ!$A$34:$A$777,$A87,СВЦЭМ!$B$34:$B$777,G$83)+'СЕТ СН'!$H$11+СВЦЭМ!$D$10+'СЕТ СН'!$H$5-'СЕТ СН'!$H$21</f>
        <v>5048.2704898000002</v>
      </c>
      <c r="H87" s="36">
        <f>SUMIFS(СВЦЭМ!$D$34:$D$777,СВЦЭМ!$A$34:$A$777,$A87,СВЦЭМ!$B$34:$B$777,H$83)+'СЕТ СН'!$H$11+СВЦЭМ!$D$10+'СЕТ СН'!$H$5-'СЕТ СН'!$H$21</f>
        <v>5026.1193085999994</v>
      </c>
      <c r="I87" s="36">
        <f>SUMIFS(СВЦЭМ!$D$34:$D$777,СВЦЭМ!$A$34:$A$777,$A87,СВЦЭМ!$B$34:$B$777,I$83)+'СЕТ СН'!$H$11+СВЦЭМ!$D$10+'СЕТ СН'!$H$5-'СЕТ СН'!$H$21</f>
        <v>4985.0898098799998</v>
      </c>
      <c r="J87" s="36">
        <f>SUMIFS(СВЦЭМ!$D$34:$D$777,СВЦЭМ!$A$34:$A$777,$A87,СВЦЭМ!$B$34:$B$777,J$83)+'СЕТ СН'!$H$11+СВЦЭМ!$D$10+'СЕТ СН'!$H$5-'СЕТ СН'!$H$21</f>
        <v>4933.4954489900001</v>
      </c>
      <c r="K87" s="36">
        <f>SUMIFS(СВЦЭМ!$D$34:$D$777,СВЦЭМ!$A$34:$A$777,$A87,СВЦЭМ!$B$34:$B$777,K$83)+'СЕТ СН'!$H$11+СВЦЭМ!$D$10+'СЕТ СН'!$H$5-'СЕТ СН'!$H$21</f>
        <v>4890.2536369899999</v>
      </c>
      <c r="L87" s="36">
        <f>SUMIFS(СВЦЭМ!$D$34:$D$777,СВЦЭМ!$A$34:$A$777,$A87,СВЦЭМ!$B$34:$B$777,L$83)+'СЕТ СН'!$H$11+СВЦЭМ!$D$10+'СЕТ СН'!$H$5-'СЕТ СН'!$H$21</f>
        <v>4856.3263994600002</v>
      </c>
      <c r="M87" s="36">
        <f>SUMIFS(СВЦЭМ!$D$34:$D$777,СВЦЭМ!$A$34:$A$777,$A87,СВЦЭМ!$B$34:$B$777,M$83)+'СЕТ СН'!$H$11+СВЦЭМ!$D$10+'СЕТ СН'!$H$5-'СЕТ СН'!$H$21</f>
        <v>4848.2458202500002</v>
      </c>
      <c r="N87" s="36">
        <f>SUMIFS(СВЦЭМ!$D$34:$D$777,СВЦЭМ!$A$34:$A$777,$A87,СВЦЭМ!$B$34:$B$777,N$83)+'СЕТ СН'!$H$11+СВЦЭМ!$D$10+'СЕТ СН'!$H$5-'СЕТ СН'!$H$21</f>
        <v>4817.7526420099994</v>
      </c>
      <c r="O87" s="36">
        <f>SUMIFS(СВЦЭМ!$D$34:$D$777,СВЦЭМ!$A$34:$A$777,$A87,СВЦЭМ!$B$34:$B$777,O$83)+'СЕТ СН'!$H$11+СВЦЭМ!$D$10+'СЕТ СН'!$H$5-'СЕТ СН'!$H$21</f>
        <v>4779.3895951599998</v>
      </c>
      <c r="P87" s="36">
        <f>SUMIFS(СВЦЭМ!$D$34:$D$777,СВЦЭМ!$A$34:$A$777,$A87,СВЦЭМ!$B$34:$B$777,P$83)+'СЕТ СН'!$H$11+СВЦЭМ!$D$10+'СЕТ СН'!$H$5-'СЕТ СН'!$H$21</f>
        <v>4712.3743099100002</v>
      </c>
      <c r="Q87" s="36">
        <f>SUMIFS(СВЦЭМ!$D$34:$D$777,СВЦЭМ!$A$34:$A$777,$A87,СВЦЭМ!$B$34:$B$777,Q$83)+'СЕТ СН'!$H$11+СВЦЭМ!$D$10+'СЕТ СН'!$H$5-'СЕТ СН'!$H$21</f>
        <v>4695.1539867199999</v>
      </c>
      <c r="R87" s="36">
        <f>SUMIFS(СВЦЭМ!$D$34:$D$777,СВЦЭМ!$A$34:$A$777,$A87,СВЦЭМ!$B$34:$B$777,R$83)+'СЕТ СН'!$H$11+СВЦЭМ!$D$10+'СЕТ СН'!$H$5-'СЕТ СН'!$H$21</f>
        <v>4681.4649107099995</v>
      </c>
      <c r="S87" s="36">
        <f>SUMIFS(СВЦЭМ!$D$34:$D$777,СВЦЭМ!$A$34:$A$777,$A87,СВЦЭМ!$B$34:$B$777,S$83)+'СЕТ СН'!$H$11+СВЦЭМ!$D$10+'СЕТ СН'!$H$5-'СЕТ СН'!$H$21</f>
        <v>4653.34980602</v>
      </c>
      <c r="T87" s="36">
        <f>SUMIFS(СВЦЭМ!$D$34:$D$777,СВЦЭМ!$A$34:$A$777,$A87,СВЦЭМ!$B$34:$B$777,T$83)+'СЕТ СН'!$H$11+СВЦЭМ!$D$10+'СЕТ СН'!$H$5-'СЕТ СН'!$H$21</f>
        <v>4603.3279007199999</v>
      </c>
      <c r="U87" s="36">
        <f>SUMIFS(СВЦЭМ!$D$34:$D$777,СВЦЭМ!$A$34:$A$777,$A87,СВЦЭМ!$B$34:$B$777,U$83)+'СЕТ СН'!$H$11+СВЦЭМ!$D$10+'СЕТ СН'!$H$5-'СЕТ СН'!$H$21</f>
        <v>4597.2921637099998</v>
      </c>
      <c r="V87" s="36">
        <f>SUMIFS(СВЦЭМ!$D$34:$D$777,СВЦЭМ!$A$34:$A$777,$A87,СВЦЭМ!$B$34:$B$777,V$83)+'СЕТ СН'!$H$11+СВЦЭМ!$D$10+'СЕТ СН'!$H$5-'СЕТ СН'!$H$21</f>
        <v>4571.5650541599998</v>
      </c>
      <c r="W87" s="36">
        <f>SUMIFS(СВЦЭМ!$D$34:$D$777,СВЦЭМ!$A$34:$A$777,$A87,СВЦЭМ!$B$34:$B$777,W$83)+'СЕТ СН'!$H$11+СВЦЭМ!$D$10+'СЕТ СН'!$H$5-'СЕТ СН'!$H$21</f>
        <v>4592.9066853200002</v>
      </c>
      <c r="X87" s="36">
        <f>SUMIFS(СВЦЭМ!$D$34:$D$777,СВЦЭМ!$A$34:$A$777,$A87,СВЦЭМ!$B$34:$B$777,X$83)+'СЕТ СН'!$H$11+СВЦЭМ!$D$10+'СЕТ СН'!$H$5-'СЕТ СН'!$H$21</f>
        <v>4624.9729914499994</v>
      </c>
      <c r="Y87" s="36">
        <f>SUMIFS(СВЦЭМ!$D$34:$D$777,СВЦЭМ!$A$34:$A$777,$A87,СВЦЭМ!$B$34:$B$777,Y$83)+'СЕТ СН'!$H$11+СВЦЭМ!$D$10+'СЕТ СН'!$H$5-'СЕТ СН'!$H$21</f>
        <v>4710.5524738799995</v>
      </c>
    </row>
    <row r="88" spans="1:27" ht="15.75" x14ac:dyDescent="0.2">
      <c r="A88" s="35">
        <f t="shared" si="2"/>
        <v>43409</v>
      </c>
      <c r="B88" s="36">
        <f>SUMIFS(СВЦЭМ!$D$34:$D$777,СВЦЭМ!$A$34:$A$777,$A88,СВЦЭМ!$B$34:$B$777,B$83)+'СЕТ СН'!$H$11+СВЦЭМ!$D$10+'СЕТ СН'!$H$5-'СЕТ СН'!$H$21</f>
        <v>4839.1584385300002</v>
      </c>
      <c r="C88" s="36">
        <f>SUMIFS(СВЦЭМ!$D$34:$D$777,СВЦЭМ!$A$34:$A$777,$A88,СВЦЭМ!$B$34:$B$777,C$83)+'СЕТ СН'!$H$11+СВЦЭМ!$D$10+'СЕТ СН'!$H$5-'СЕТ СН'!$H$21</f>
        <v>4948.7079274999996</v>
      </c>
      <c r="D88" s="36">
        <f>SUMIFS(СВЦЭМ!$D$34:$D$777,СВЦЭМ!$A$34:$A$777,$A88,СВЦЭМ!$B$34:$B$777,D$83)+'СЕТ СН'!$H$11+СВЦЭМ!$D$10+'СЕТ СН'!$H$5-'СЕТ СН'!$H$21</f>
        <v>5049.68296844</v>
      </c>
      <c r="E88" s="36">
        <f>SUMIFS(СВЦЭМ!$D$34:$D$777,СВЦЭМ!$A$34:$A$777,$A88,СВЦЭМ!$B$34:$B$777,E$83)+'СЕТ СН'!$H$11+СВЦЭМ!$D$10+'СЕТ СН'!$H$5-'СЕТ СН'!$H$21</f>
        <v>5080.3138424700001</v>
      </c>
      <c r="F88" s="36">
        <f>SUMIFS(СВЦЭМ!$D$34:$D$777,СВЦЭМ!$A$34:$A$777,$A88,СВЦЭМ!$B$34:$B$777,F$83)+'СЕТ СН'!$H$11+СВЦЭМ!$D$10+'СЕТ СН'!$H$5-'СЕТ СН'!$H$21</f>
        <v>5066.36390579</v>
      </c>
      <c r="G88" s="36">
        <f>SUMIFS(СВЦЭМ!$D$34:$D$777,СВЦЭМ!$A$34:$A$777,$A88,СВЦЭМ!$B$34:$B$777,G$83)+'СЕТ СН'!$H$11+СВЦЭМ!$D$10+'СЕТ СН'!$H$5-'СЕТ СН'!$H$21</f>
        <v>5049.4261187100001</v>
      </c>
      <c r="H88" s="36">
        <f>SUMIFS(СВЦЭМ!$D$34:$D$777,СВЦЭМ!$A$34:$A$777,$A88,СВЦЭМ!$B$34:$B$777,H$83)+'СЕТ СН'!$H$11+СВЦЭМ!$D$10+'СЕТ СН'!$H$5-'СЕТ СН'!$H$21</f>
        <v>5023.8744735999999</v>
      </c>
      <c r="I88" s="36">
        <f>SUMIFS(СВЦЭМ!$D$34:$D$777,СВЦЭМ!$A$34:$A$777,$A88,СВЦЭМ!$B$34:$B$777,I$83)+'СЕТ СН'!$H$11+СВЦЭМ!$D$10+'СЕТ СН'!$H$5-'СЕТ СН'!$H$21</f>
        <v>4965.6599153799998</v>
      </c>
      <c r="J88" s="36">
        <f>SUMIFS(СВЦЭМ!$D$34:$D$777,СВЦЭМ!$A$34:$A$777,$A88,СВЦЭМ!$B$34:$B$777,J$83)+'СЕТ СН'!$H$11+СВЦЭМ!$D$10+'СЕТ СН'!$H$5-'СЕТ СН'!$H$21</f>
        <v>4911.4279089599995</v>
      </c>
      <c r="K88" s="36">
        <f>SUMIFS(СВЦЭМ!$D$34:$D$777,СВЦЭМ!$A$34:$A$777,$A88,СВЦЭМ!$B$34:$B$777,K$83)+'СЕТ СН'!$H$11+СВЦЭМ!$D$10+'СЕТ СН'!$H$5-'СЕТ СН'!$H$21</f>
        <v>4869.0025549399998</v>
      </c>
      <c r="L88" s="36">
        <f>SUMIFS(СВЦЭМ!$D$34:$D$777,СВЦЭМ!$A$34:$A$777,$A88,СВЦЭМ!$B$34:$B$777,L$83)+'СЕТ СН'!$H$11+СВЦЭМ!$D$10+'СЕТ СН'!$H$5-'СЕТ СН'!$H$21</f>
        <v>4856.6556940500004</v>
      </c>
      <c r="M88" s="36">
        <f>SUMIFS(СВЦЭМ!$D$34:$D$777,СВЦЭМ!$A$34:$A$777,$A88,СВЦЭМ!$B$34:$B$777,M$83)+'СЕТ СН'!$H$11+СВЦЭМ!$D$10+'СЕТ СН'!$H$5-'СЕТ СН'!$H$21</f>
        <v>4839.69363815</v>
      </c>
      <c r="N88" s="36">
        <f>SUMIFS(СВЦЭМ!$D$34:$D$777,СВЦЭМ!$A$34:$A$777,$A88,СВЦЭМ!$B$34:$B$777,N$83)+'СЕТ СН'!$H$11+СВЦЭМ!$D$10+'СЕТ СН'!$H$5-'СЕТ СН'!$H$21</f>
        <v>4809.2740459500001</v>
      </c>
      <c r="O88" s="36">
        <f>SUMIFS(СВЦЭМ!$D$34:$D$777,СВЦЭМ!$A$34:$A$777,$A88,СВЦЭМ!$B$34:$B$777,O$83)+'СЕТ СН'!$H$11+СВЦЭМ!$D$10+'СЕТ СН'!$H$5-'СЕТ СН'!$H$21</f>
        <v>4779.4542443299997</v>
      </c>
      <c r="P88" s="36">
        <f>SUMIFS(СВЦЭМ!$D$34:$D$777,СВЦЭМ!$A$34:$A$777,$A88,СВЦЭМ!$B$34:$B$777,P$83)+'СЕТ СН'!$H$11+СВЦЭМ!$D$10+'СЕТ СН'!$H$5-'СЕТ СН'!$H$21</f>
        <v>4717.1504926899997</v>
      </c>
      <c r="Q88" s="36">
        <f>SUMIFS(СВЦЭМ!$D$34:$D$777,СВЦЭМ!$A$34:$A$777,$A88,СВЦЭМ!$B$34:$B$777,Q$83)+'СЕТ СН'!$H$11+СВЦЭМ!$D$10+'СЕТ СН'!$H$5-'СЕТ СН'!$H$21</f>
        <v>4702.8438942499997</v>
      </c>
      <c r="R88" s="36">
        <f>SUMIFS(СВЦЭМ!$D$34:$D$777,СВЦЭМ!$A$34:$A$777,$A88,СВЦЭМ!$B$34:$B$777,R$83)+'СЕТ СН'!$H$11+СВЦЭМ!$D$10+'СЕТ СН'!$H$5-'СЕТ СН'!$H$21</f>
        <v>4688.43308858</v>
      </c>
      <c r="S88" s="36">
        <f>SUMIFS(СВЦЭМ!$D$34:$D$777,СВЦЭМ!$A$34:$A$777,$A88,СВЦЭМ!$B$34:$B$777,S$83)+'СЕТ СН'!$H$11+СВЦЭМ!$D$10+'СЕТ СН'!$H$5-'СЕТ СН'!$H$21</f>
        <v>4658.9792983500001</v>
      </c>
      <c r="T88" s="36">
        <f>SUMIFS(СВЦЭМ!$D$34:$D$777,СВЦЭМ!$A$34:$A$777,$A88,СВЦЭМ!$B$34:$B$777,T$83)+'СЕТ СН'!$H$11+СВЦЭМ!$D$10+'СЕТ СН'!$H$5-'СЕТ СН'!$H$21</f>
        <v>4614.0668283199993</v>
      </c>
      <c r="U88" s="36">
        <f>SUMIFS(СВЦЭМ!$D$34:$D$777,СВЦЭМ!$A$34:$A$777,$A88,СВЦЭМ!$B$34:$B$777,U$83)+'СЕТ СН'!$H$11+СВЦЭМ!$D$10+'СЕТ СН'!$H$5-'СЕТ СН'!$H$21</f>
        <v>4617.4971023500002</v>
      </c>
      <c r="V88" s="36">
        <f>SUMIFS(СВЦЭМ!$D$34:$D$777,СВЦЭМ!$A$34:$A$777,$A88,СВЦЭМ!$B$34:$B$777,V$83)+'СЕТ СН'!$H$11+СВЦЭМ!$D$10+'СЕТ СН'!$H$5-'СЕТ СН'!$H$21</f>
        <v>4627.3126941800001</v>
      </c>
      <c r="W88" s="36">
        <f>SUMIFS(СВЦЭМ!$D$34:$D$777,СВЦЭМ!$A$34:$A$777,$A88,СВЦЭМ!$B$34:$B$777,W$83)+'СЕТ СН'!$H$11+СВЦЭМ!$D$10+'СЕТ СН'!$H$5-'СЕТ СН'!$H$21</f>
        <v>4643.3731393899998</v>
      </c>
      <c r="X88" s="36">
        <f>SUMIFS(СВЦЭМ!$D$34:$D$777,СВЦЭМ!$A$34:$A$777,$A88,СВЦЭМ!$B$34:$B$777,X$83)+'СЕТ СН'!$H$11+СВЦЭМ!$D$10+'СЕТ СН'!$H$5-'СЕТ СН'!$H$21</f>
        <v>4660.3538208599994</v>
      </c>
      <c r="Y88" s="36">
        <f>SUMIFS(СВЦЭМ!$D$34:$D$777,СВЦЭМ!$A$34:$A$777,$A88,СВЦЭМ!$B$34:$B$777,Y$83)+'СЕТ СН'!$H$11+СВЦЭМ!$D$10+'СЕТ СН'!$H$5-'СЕТ СН'!$H$21</f>
        <v>4768.9988938500001</v>
      </c>
    </row>
    <row r="89" spans="1:27" ht="15.75" x14ac:dyDescent="0.2">
      <c r="A89" s="35">
        <f t="shared" si="2"/>
        <v>43410</v>
      </c>
      <c r="B89" s="36">
        <f>SUMIFS(СВЦЭМ!$D$34:$D$777,СВЦЭМ!$A$34:$A$777,$A89,СВЦЭМ!$B$34:$B$777,B$83)+'СЕТ СН'!$H$11+СВЦЭМ!$D$10+'СЕТ СН'!$H$5-'СЕТ СН'!$H$21</f>
        <v>4896.3874440899999</v>
      </c>
      <c r="C89" s="36">
        <f>SUMIFS(СВЦЭМ!$D$34:$D$777,СВЦЭМ!$A$34:$A$777,$A89,СВЦЭМ!$B$34:$B$777,C$83)+'СЕТ СН'!$H$11+СВЦЭМ!$D$10+'СЕТ СН'!$H$5-'СЕТ СН'!$H$21</f>
        <v>4984.6785633899999</v>
      </c>
      <c r="D89" s="36">
        <f>SUMIFS(СВЦЭМ!$D$34:$D$777,СВЦЭМ!$A$34:$A$777,$A89,СВЦЭМ!$B$34:$B$777,D$83)+'СЕТ СН'!$H$11+СВЦЭМ!$D$10+'СЕТ СН'!$H$5-'СЕТ СН'!$H$21</f>
        <v>5039.3986770900001</v>
      </c>
      <c r="E89" s="36">
        <f>SUMIFS(СВЦЭМ!$D$34:$D$777,СВЦЭМ!$A$34:$A$777,$A89,СВЦЭМ!$B$34:$B$777,E$83)+'СЕТ СН'!$H$11+СВЦЭМ!$D$10+'СЕТ СН'!$H$5-'СЕТ СН'!$H$21</f>
        <v>5046.4291163799999</v>
      </c>
      <c r="F89" s="36">
        <f>SUMIFS(СВЦЭМ!$D$34:$D$777,СВЦЭМ!$A$34:$A$777,$A89,СВЦЭМ!$B$34:$B$777,F$83)+'СЕТ СН'!$H$11+СВЦЭМ!$D$10+'СЕТ СН'!$H$5-'СЕТ СН'!$H$21</f>
        <v>5035.0081627400004</v>
      </c>
      <c r="G89" s="36">
        <f>SUMIFS(СВЦЭМ!$D$34:$D$777,СВЦЭМ!$A$34:$A$777,$A89,СВЦЭМ!$B$34:$B$777,G$83)+'СЕТ СН'!$H$11+СВЦЭМ!$D$10+'СЕТ СН'!$H$5-'СЕТ СН'!$H$21</f>
        <v>5023.2172620600004</v>
      </c>
      <c r="H89" s="36">
        <f>SUMIFS(СВЦЭМ!$D$34:$D$777,СВЦЭМ!$A$34:$A$777,$A89,СВЦЭМ!$B$34:$B$777,H$83)+'СЕТ СН'!$H$11+СВЦЭМ!$D$10+'СЕТ СН'!$H$5-'СЕТ СН'!$H$21</f>
        <v>4988.07766945</v>
      </c>
      <c r="I89" s="36">
        <f>SUMIFS(СВЦЭМ!$D$34:$D$777,СВЦЭМ!$A$34:$A$777,$A89,СВЦЭМ!$B$34:$B$777,I$83)+'СЕТ СН'!$H$11+СВЦЭМ!$D$10+'СЕТ СН'!$H$5-'СЕТ СН'!$H$21</f>
        <v>4896.3191990799996</v>
      </c>
      <c r="J89" s="36">
        <f>SUMIFS(СВЦЭМ!$D$34:$D$777,СВЦЭМ!$A$34:$A$777,$A89,СВЦЭМ!$B$34:$B$777,J$83)+'СЕТ СН'!$H$11+СВЦЭМ!$D$10+'СЕТ СН'!$H$5-'СЕТ СН'!$H$21</f>
        <v>4859.70335617</v>
      </c>
      <c r="K89" s="36">
        <f>SUMIFS(СВЦЭМ!$D$34:$D$777,СВЦЭМ!$A$34:$A$777,$A89,СВЦЭМ!$B$34:$B$777,K$83)+'СЕТ СН'!$H$11+СВЦЭМ!$D$10+'СЕТ СН'!$H$5-'СЕТ СН'!$H$21</f>
        <v>4871.8820264400001</v>
      </c>
      <c r="L89" s="36">
        <f>SUMIFS(СВЦЭМ!$D$34:$D$777,СВЦЭМ!$A$34:$A$777,$A89,СВЦЭМ!$B$34:$B$777,L$83)+'СЕТ СН'!$H$11+СВЦЭМ!$D$10+'СЕТ СН'!$H$5-'СЕТ СН'!$H$21</f>
        <v>4883.7015257499997</v>
      </c>
      <c r="M89" s="36">
        <f>SUMIFS(СВЦЭМ!$D$34:$D$777,СВЦЭМ!$A$34:$A$777,$A89,СВЦЭМ!$B$34:$B$777,M$83)+'СЕТ СН'!$H$11+СВЦЭМ!$D$10+'СЕТ СН'!$H$5-'СЕТ СН'!$H$21</f>
        <v>4863.92837676</v>
      </c>
      <c r="N89" s="36">
        <f>SUMIFS(СВЦЭМ!$D$34:$D$777,СВЦЭМ!$A$34:$A$777,$A89,СВЦЭМ!$B$34:$B$777,N$83)+'СЕТ СН'!$H$11+СВЦЭМ!$D$10+'СЕТ СН'!$H$5-'СЕТ СН'!$H$21</f>
        <v>4825.3300031499994</v>
      </c>
      <c r="O89" s="36">
        <f>SUMIFS(СВЦЭМ!$D$34:$D$777,СВЦЭМ!$A$34:$A$777,$A89,СВЦЭМ!$B$34:$B$777,O$83)+'СЕТ СН'!$H$11+СВЦЭМ!$D$10+'СЕТ СН'!$H$5-'СЕТ СН'!$H$21</f>
        <v>4781.3930655899994</v>
      </c>
      <c r="P89" s="36">
        <f>SUMIFS(СВЦЭМ!$D$34:$D$777,СВЦЭМ!$A$34:$A$777,$A89,СВЦЭМ!$B$34:$B$777,P$83)+'СЕТ СН'!$H$11+СВЦЭМ!$D$10+'СЕТ СН'!$H$5-'СЕТ СН'!$H$21</f>
        <v>4715.6460931399997</v>
      </c>
      <c r="Q89" s="36">
        <f>SUMIFS(СВЦЭМ!$D$34:$D$777,СВЦЭМ!$A$34:$A$777,$A89,СВЦЭМ!$B$34:$B$777,Q$83)+'СЕТ СН'!$H$11+СВЦЭМ!$D$10+'СЕТ СН'!$H$5-'СЕТ СН'!$H$21</f>
        <v>4694.6394941499993</v>
      </c>
      <c r="R89" s="36">
        <f>SUMIFS(СВЦЭМ!$D$34:$D$777,СВЦЭМ!$A$34:$A$777,$A89,СВЦЭМ!$B$34:$B$777,R$83)+'СЕТ СН'!$H$11+СВЦЭМ!$D$10+'СЕТ СН'!$H$5-'СЕТ СН'!$H$21</f>
        <v>4697.0930533000001</v>
      </c>
      <c r="S89" s="36">
        <f>SUMIFS(СВЦЭМ!$D$34:$D$777,СВЦЭМ!$A$34:$A$777,$A89,СВЦЭМ!$B$34:$B$777,S$83)+'СЕТ СН'!$H$11+СВЦЭМ!$D$10+'СЕТ СН'!$H$5-'СЕТ СН'!$H$21</f>
        <v>4687.1107292299994</v>
      </c>
      <c r="T89" s="36">
        <f>SUMIFS(СВЦЭМ!$D$34:$D$777,СВЦЭМ!$A$34:$A$777,$A89,СВЦЭМ!$B$34:$B$777,T$83)+'СЕТ СН'!$H$11+СВЦЭМ!$D$10+'СЕТ СН'!$H$5-'СЕТ СН'!$H$21</f>
        <v>4662.1666192900002</v>
      </c>
      <c r="U89" s="36">
        <f>SUMIFS(СВЦЭМ!$D$34:$D$777,СВЦЭМ!$A$34:$A$777,$A89,СВЦЭМ!$B$34:$B$777,U$83)+'СЕТ СН'!$H$11+СВЦЭМ!$D$10+'СЕТ СН'!$H$5-'СЕТ СН'!$H$21</f>
        <v>4670.6938680599997</v>
      </c>
      <c r="V89" s="36">
        <f>SUMIFS(СВЦЭМ!$D$34:$D$777,СВЦЭМ!$A$34:$A$777,$A89,СВЦЭМ!$B$34:$B$777,V$83)+'СЕТ СН'!$H$11+СВЦЭМ!$D$10+'СЕТ СН'!$H$5-'СЕТ СН'!$H$21</f>
        <v>4684.5610161899995</v>
      </c>
      <c r="W89" s="36">
        <f>SUMIFS(СВЦЭМ!$D$34:$D$777,СВЦЭМ!$A$34:$A$777,$A89,СВЦЭМ!$B$34:$B$777,W$83)+'СЕТ СН'!$H$11+СВЦЭМ!$D$10+'СЕТ СН'!$H$5-'СЕТ СН'!$H$21</f>
        <v>4693.1379286599995</v>
      </c>
      <c r="X89" s="36">
        <f>SUMIFS(СВЦЭМ!$D$34:$D$777,СВЦЭМ!$A$34:$A$777,$A89,СВЦЭМ!$B$34:$B$777,X$83)+'СЕТ СН'!$H$11+СВЦЭМ!$D$10+'СЕТ СН'!$H$5-'СЕТ СН'!$H$21</f>
        <v>4708.8846039</v>
      </c>
      <c r="Y89" s="36">
        <f>SUMIFS(СВЦЭМ!$D$34:$D$777,СВЦЭМ!$A$34:$A$777,$A89,СВЦЭМ!$B$34:$B$777,Y$83)+'СЕТ СН'!$H$11+СВЦЭМ!$D$10+'СЕТ СН'!$H$5-'СЕТ СН'!$H$21</f>
        <v>4807.7468393299996</v>
      </c>
    </row>
    <row r="90" spans="1:27" ht="15.75" x14ac:dyDescent="0.2">
      <c r="A90" s="35">
        <f t="shared" si="2"/>
        <v>43411</v>
      </c>
      <c r="B90" s="36">
        <f>SUMIFS(СВЦЭМ!$D$34:$D$777,СВЦЭМ!$A$34:$A$777,$A90,СВЦЭМ!$B$34:$B$777,B$83)+'СЕТ СН'!$H$11+СВЦЭМ!$D$10+'СЕТ СН'!$H$5-'СЕТ СН'!$H$21</f>
        <v>4938.4580139</v>
      </c>
      <c r="C90" s="36">
        <f>SUMIFS(СВЦЭМ!$D$34:$D$777,СВЦЭМ!$A$34:$A$777,$A90,СВЦЭМ!$B$34:$B$777,C$83)+'СЕТ СН'!$H$11+СВЦЭМ!$D$10+'СЕТ СН'!$H$5-'СЕТ СН'!$H$21</f>
        <v>5022.1743879400001</v>
      </c>
      <c r="D90" s="36">
        <f>SUMIFS(СВЦЭМ!$D$34:$D$777,СВЦЭМ!$A$34:$A$777,$A90,СВЦЭМ!$B$34:$B$777,D$83)+'СЕТ СН'!$H$11+СВЦЭМ!$D$10+'СЕТ СН'!$H$5-'СЕТ СН'!$H$21</f>
        <v>5098.8962212500001</v>
      </c>
      <c r="E90" s="36">
        <f>SUMIFS(СВЦЭМ!$D$34:$D$777,СВЦЭМ!$A$34:$A$777,$A90,СВЦЭМ!$B$34:$B$777,E$83)+'СЕТ СН'!$H$11+СВЦЭМ!$D$10+'СЕТ СН'!$H$5-'СЕТ СН'!$H$21</f>
        <v>5099.5990764199996</v>
      </c>
      <c r="F90" s="36">
        <f>SUMIFS(СВЦЭМ!$D$34:$D$777,СВЦЭМ!$A$34:$A$777,$A90,СВЦЭМ!$B$34:$B$777,F$83)+'СЕТ СН'!$H$11+СВЦЭМ!$D$10+'СЕТ СН'!$H$5-'СЕТ СН'!$H$21</f>
        <v>5095.9207147899997</v>
      </c>
      <c r="G90" s="36">
        <f>SUMIFS(СВЦЭМ!$D$34:$D$777,СВЦЭМ!$A$34:$A$777,$A90,СВЦЭМ!$B$34:$B$777,G$83)+'СЕТ СН'!$H$11+СВЦЭМ!$D$10+'СЕТ СН'!$H$5-'СЕТ СН'!$H$21</f>
        <v>5072.5062294400004</v>
      </c>
      <c r="H90" s="36">
        <f>SUMIFS(СВЦЭМ!$D$34:$D$777,СВЦЭМ!$A$34:$A$777,$A90,СВЦЭМ!$B$34:$B$777,H$83)+'СЕТ СН'!$H$11+СВЦЭМ!$D$10+'СЕТ СН'!$H$5-'СЕТ СН'!$H$21</f>
        <v>5013.3692155399995</v>
      </c>
      <c r="I90" s="36">
        <f>SUMIFS(СВЦЭМ!$D$34:$D$777,СВЦЭМ!$A$34:$A$777,$A90,СВЦЭМ!$B$34:$B$777,I$83)+'СЕТ СН'!$H$11+СВЦЭМ!$D$10+'СЕТ СН'!$H$5-'СЕТ СН'!$H$21</f>
        <v>4927.5897120099999</v>
      </c>
      <c r="J90" s="36">
        <f>SUMIFS(СВЦЭМ!$D$34:$D$777,СВЦЭМ!$A$34:$A$777,$A90,СВЦЭМ!$B$34:$B$777,J$83)+'СЕТ СН'!$H$11+СВЦЭМ!$D$10+'СЕТ СН'!$H$5-'СЕТ СН'!$H$21</f>
        <v>4891.2339064300004</v>
      </c>
      <c r="K90" s="36">
        <f>SUMIFS(СВЦЭМ!$D$34:$D$777,СВЦЭМ!$A$34:$A$777,$A90,СВЦЭМ!$B$34:$B$777,K$83)+'СЕТ СН'!$H$11+СВЦЭМ!$D$10+'СЕТ СН'!$H$5-'СЕТ СН'!$H$21</f>
        <v>4880.8427445299994</v>
      </c>
      <c r="L90" s="36">
        <f>SUMIFS(СВЦЭМ!$D$34:$D$777,СВЦЭМ!$A$34:$A$777,$A90,СВЦЭМ!$B$34:$B$777,L$83)+'СЕТ СН'!$H$11+СВЦЭМ!$D$10+'СЕТ СН'!$H$5-'СЕТ СН'!$H$21</f>
        <v>4877.02742614</v>
      </c>
      <c r="M90" s="36">
        <f>SUMIFS(СВЦЭМ!$D$34:$D$777,СВЦЭМ!$A$34:$A$777,$A90,СВЦЭМ!$B$34:$B$777,M$83)+'СЕТ СН'!$H$11+СВЦЭМ!$D$10+'СЕТ СН'!$H$5-'СЕТ СН'!$H$21</f>
        <v>4883.4036926199997</v>
      </c>
      <c r="N90" s="36">
        <f>SUMIFS(СВЦЭМ!$D$34:$D$777,СВЦЭМ!$A$34:$A$777,$A90,СВЦЭМ!$B$34:$B$777,N$83)+'СЕТ СН'!$H$11+СВЦЭМ!$D$10+'СЕТ СН'!$H$5-'СЕТ СН'!$H$21</f>
        <v>4855.5582944299995</v>
      </c>
      <c r="O90" s="36">
        <f>SUMIFS(СВЦЭМ!$D$34:$D$777,СВЦЭМ!$A$34:$A$777,$A90,СВЦЭМ!$B$34:$B$777,O$83)+'СЕТ СН'!$H$11+СВЦЭМ!$D$10+'СЕТ СН'!$H$5-'СЕТ СН'!$H$21</f>
        <v>4803.4282688599997</v>
      </c>
      <c r="P90" s="36">
        <f>SUMIFS(СВЦЭМ!$D$34:$D$777,СВЦЭМ!$A$34:$A$777,$A90,СВЦЭМ!$B$34:$B$777,P$83)+'СЕТ СН'!$H$11+СВЦЭМ!$D$10+'СЕТ СН'!$H$5-'СЕТ СН'!$H$21</f>
        <v>4732.6498766499999</v>
      </c>
      <c r="Q90" s="36">
        <f>SUMIFS(СВЦЭМ!$D$34:$D$777,СВЦЭМ!$A$34:$A$777,$A90,СВЦЭМ!$B$34:$B$777,Q$83)+'СЕТ СН'!$H$11+СВЦЭМ!$D$10+'СЕТ СН'!$H$5-'СЕТ СН'!$H$21</f>
        <v>4711.3261353099997</v>
      </c>
      <c r="R90" s="36">
        <f>SUMIFS(СВЦЭМ!$D$34:$D$777,СВЦЭМ!$A$34:$A$777,$A90,СВЦЭМ!$B$34:$B$777,R$83)+'СЕТ СН'!$H$11+СВЦЭМ!$D$10+'СЕТ СН'!$H$5-'СЕТ СН'!$H$21</f>
        <v>4710.5268791099998</v>
      </c>
      <c r="S90" s="36">
        <f>SUMIFS(СВЦЭМ!$D$34:$D$777,СВЦЭМ!$A$34:$A$777,$A90,СВЦЭМ!$B$34:$B$777,S$83)+'СЕТ СН'!$H$11+СВЦЭМ!$D$10+'СЕТ СН'!$H$5-'СЕТ СН'!$H$21</f>
        <v>4711.5908550999993</v>
      </c>
      <c r="T90" s="36">
        <f>SUMIFS(СВЦЭМ!$D$34:$D$777,СВЦЭМ!$A$34:$A$777,$A90,СВЦЭМ!$B$34:$B$777,T$83)+'СЕТ СН'!$H$11+СВЦЭМ!$D$10+'СЕТ СН'!$H$5-'СЕТ СН'!$H$21</f>
        <v>4681.8779656400002</v>
      </c>
      <c r="U90" s="36">
        <f>SUMIFS(СВЦЭМ!$D$34:$D$777,СВЦЭМ!$A$34:$A$777,$A90,СВЦЭМ!$B$34:$B$777,U$83)+'СЕТ СН'!$H$11+СВЦЭМ!$D$10+'СЕТ СН'!$H$5-'СЕТ СН'!$H$21</f>
        <v>4690.4971495299997</v>
      </c>
      <c r="V90" s="36">
        <f>SUMIFS(СВЦЭМ!$D$34:$D$777,СВЦЭМ!$A$34:$A$777,$A90,СВЦЭМ!$B$34:$B$777,V$83)+'СЕТ СН'!$H$11+СВЦЭМ!$D$10+'СЕТ СН'!$H$5-'СЕТ СН'!$H$21</f>
        <v>4690.92409778</v>
      </c>
      <c r="W90" s="36">
        <f>SUMIFS(СВЦЭМ!$D$34:$D$777,СВЦЭМ!$A$34:$A$777,$A90,СВЦЭМ!$B$34:$B$777,W$83)+'СЕТ СН'!$H$11+СВЦЭМ!$D$10+'СЕТ СН'!$H$5-'СЕТ СН'!$H$21</f>
        <v>4698.9304050000001</v>
      </c>
      <c r="X90" s="36">
        <f>SUMIFS(СВЦЭМ!$D$34:$D$777,СВЦЭМ!$A$34:$A$777,$A90,СВЦЭМ!$B$34:$B$777,X$83)+'СЕТ СН'!$H$11+СВЦЭМ!$D$10+'СЕТ СН'!$H$5-'СЕТ СН'!$H$21</f>
        <v>4705.1961702399994</v>
      </c>
      <c r="Y90" s="36">
        <f>SUMIFS(СВЦЭМ!$D$34:$D$777,СВЦЭМ!$A$34:$A$777,$A90,СВЦЭМ!$B$34:$B$777,Y$83)+'СЕТ СН'!$H$11+СВЦЭМ!$D$10+'СЕТ СН'!$H$5-'СЕТ СН'!$H$21</f>
        <v>4799.7690595399999</v>
      </c>
    </row>
    <row r="91" spans="1:27" ht="15.75" x14ac:dyDescent="0.2">
      <c r="A91" s="35">
        <f t="shared" si="2"/>
        <v>43412</v>
      </c>
      <c r="B91" s="36">
        <f>SUMIFS(СВЦЭМ!$D$34:$D$777,СВЦЭМ!$A$34:$A$777,$A91,СВЦЭМ!$B$34:$B$777,B$83)+'СЕТ СН'!$H$11+СВЦЭМ!$D$10+'СЕТ СН'!$H$5-'СЕТ СН'!$H$21</f>
        <v>4915.40063723</v>
      </c>
      <c r="C91" s="36">
        <f>SUMIFS(СВЦЭМ!$D$34:$D$777,СВЦЭМ!$A$34:$A$777,$A91,СВЦЭМ!$B$34:$B$777,C$83)+'СЕТ СН'!$H$11+СВЦЭМ!$D$10+'СЕТ СН'!$H$5-'СЕТ СН'!$H$21</f>
        <v>5020.5010685500001</v>
      </c>
      <c r="D91" s="36">
        <f>SUMIFS(СВЦЭМ!$D$34:$D$777,СВЦЭМ!$A$34:$A$777,$A91,СВЦЭМ!$B$34:$B$777,D$83)+'СЕТ СН'!$H$11+СВЦЭМ!$D$10+'СЕТ СН'!$H$5-'СЕТ СН'!$H$21</f>
        <v>5060.8793119299999</v>
      </c>
      <c r="E91" s="36">
        <f>SUMIFS(СВЦЭМ!$D$34:$D$777,СВЦЭМ!$A$34:$A$777,$A91,СВЦЭМ!$B$34:$B$777,E$83)+'СЕТ СН'!$H$11+СВЦЭМ!$D$10+'СЕТ СН'!$H$5-'СЕТ СН'!$H$21</f>
        <v>5056.3960311500005</v>
      </c>
      <c r="F91" s="36">
        <f>SUMIFS(СВЦЭМ!$D$34:$D$777,СВЦЭМ!$A$34:$A$777,$A91,СВЦЭМ!$B$34:$B$777,F$83)+'СЕТ СН'!$H$11+СВЦЭМ!$D$10+'СЕТ СН'!$H$5-'СЕТ СН'!$H$21</f>
        <v>5057.6843840499996</v>
      </c>
      <c r="G91" s="36">
        <f>SUMIFS(СВЦЭМ!$D$34:$D$777,СВЦЭМ!$A$34:$A$777,$A91,СВЦЭМ!$B$34:$B$777,G$83)+'СЕТ СН'!$H$11+СВЦЭМ!$D$10+'СЕТ СН'!$H$5-'СЕТ СН'!$H$21</f>
        <v>5058.5286481699995</v>
      </c>
      <c r="H91" s="36">
        <f>SUMIFS(СВЦЭМ!$D$34:$D$777,СВЦЭМ!$A$34:$A$777,$A91,СВЦЭМ!$B$34:$B$777,H$83)+'СЕТ СН'!$H$11+СВЦЭМ!$D$10+'СЕТ СН'!$H$5-'СЕТ СН'!$H$21</f>
        <v>4989.9512873399999</v>
      </c>
      <c r="I91" s="36">
        <f>SUMIFS(СВЦЭМ!$D$34:$D$777,СВЦЭМ!$A$34:$A$777,$A91,СВЦЭМ!$B$34:$B$777,I$83)+'СЕТ СН'!$H$11+СВЦЭМ!$D$10+'СЕТ СН'!$H$5-'СЕТ СН'!$H$21</f>
        <v>4885.0369219699996</v>
      </c>
      <c r="J91" s="36">
        <f>SUMIFS(СВЦЭМ!$D$34:$D$777,СВЦЭМ!$A$34:$A$777,$A91,СВЦЭМ!$B$34:$B$777,J$83)+'СЕТ СН'!$H$11+СВЦЭМ!$D$10+'СЕТ СН'!$H$5-'СЕТ СН'!$H$21</f>
        <v>4868.2008587</v>
      </c>
      <c r="K91" s="36">
        <f>SUMIFS(СВЦЭМ!$D$34:$D$777,СВЦЭМ!$A$34:$A$777,$A91,СВЦЭМ!$B$34:$B$777,K$83)+'СЕТ СН'!$H$11+СВЦЭМ!$D$10+'СЕТ СН'!$H$5-'СЕТ СН'!$H$21</f>
        <v>4860.1966692599999</v>
      </c>
      <c r="L91" s="36">
        <f>SUMIFS(СВЦЭМ!$D$34:$D$777,СВЦЭМ!$A$34:$A$777,$A91,СВЦЭМ!$B$34:$B$777,L$83)+'СЕТ СН'!$H$11+СВЦЭМ!$D$10+'СЕТ СН'!$H$5-'СЕТ СН'!$H$21</f>
        <v>4858.2065209000002</v>
      </c>
      <c r="M91" s="36">
        <f>SUMIFS(СВЦЭМ!$D$34:$D$777,СВЦЭМ!$A$34:$A$777,$A91,СВЦЭМ!$B$34:$B$777,M$83)+'СЕТ СН'!$H$11+СВЦЭМ!$D$10+'СЕТ СН'!$H$5-'СЕТ СН'!$H$21</f>
        <v>4862.2203858700004</v>
      </c>
      <c r="N91" s="36">
        <f>SUMIFS(СВЦЭМ!$D$34:$D$777,СВЦЭМ!$A$34:$A$777,$A91,СВЦЭМ!$B$34:$B$777,N$83)+'СЕТ СН'!$H$11+СВЦЭМ!$D$10+'СЕТ СН'!$H$5-'СЕТ СН'!$H$21</f>
        <v>4838.7559041200002</v>
      </c>
      <c r="O91" s="36">
        <f>SUMIFS(СВЦЭМ!$D$34:$D$777,СВЦЭМ!$A$34:$A$777,$A91,СВЦЭМ!$B$34:$B$777,O$83)+'СЕТ СН'!$H$11+СВЦЭМ!$D$10+'СЕТ СН'!$H$5-'СЕТ СН'!$H$21</f>
        <v>4772.8644351200001</v>
      </c>
      <c r="P91" s="36">
        <f>SUMIFS(СВЦЭМ!$D$34:$D$777,СВЦЭМ!$A$34:$A$777,$A91,СВЦЭМ!$B$34:$B$777,P$83)+'СЕТ СН'!$H$11+СВЦЭМ!$D$10+'СЕТ СН'!$H$5-'СЕТ СН'!$H$21</f>
        <v>4712.8342151400002</v>
      </c>
      <c r="Q91" s="36">
        <f>SUMIFS(СВЦЭМ!$D$34:$D$777,СВЦЭМ!$A$34:$A$777,$A91,СВЦЭМ!$B$34:$B$777,Q$83)+'СЕТ СН'!$H$11+СВЦЭМ!$D$10+'СЕТ СН'!$H$5-'СЕТ СН'!$H$21</f>
        <v>4702.8221398099995</v>
      </c>
      <c r="R91" s="36">
        <f>SUMIFS(СВЦЭМ!$D$34:$D$777,СВЦЭМ!$A$34:$A$777,$A91,СВЦЭМ!$B$34:$B$777,R$83)+'СЕТ СН'!$H$11+СВЦЭМ!$D$10+'СЕТ СН'!$H$5-'СЕТ СН'!$H$21</f>
        <v>4707.4693659999994</v>
      </c>
      <c r="S91" s="36">
        <f>SUMIFS(СВЦЭМ!$D$34:$D$777,СВЦЭМ!$A$34:$A$777,$A91,СВЦЭМ!$B$34:$B$777,S$83)+'СЕТ СН'!$H$11+СВЦЭМ!$D$10+'СЕТ СН'!$H$5-'СЕТ СН'!$H$21</f>
        <v>4696.5373077300001</v>
      </c>
      <c r="T91" s="36">
        <f>SUMIFS(СВЦЭМ!$D$34:$D$777,СВЦЭМ!$A$34:$A$777,$A91,СВЦЭМ!$B$34:$B$777,T$83)+'СЕТ СН'!$H$11+СВЦЭМ!$D$10+'СЕТ СН'!$H$5-'СЕТ СН'!$H$21</f>
        <v>4662.5350626499994</v>
      </c>
      <c r="U91" s="36">
        <f>SUMIFS(СВЦЭМ!$D$34:$D$777,СВЦЭМ!$A$34:$A$777,$A91,СВЦЭМ!$B$34:$B$777,U$83)+'СЕТ СН'!$H$11+СВЦЭМ!$D$10+'СЕТ СН'!$H$5-'СЕТ СН'!$H$21</f>
        <v>4681.4724028199998</v>
      </c>
      <c r="V91" s="36">
        <f>SUMIFS(СВЦЭМ!$D$34:$D$777,СВЦЭМ!$A$34:$A$777,$A91,СВЦЭМ!$B$34:$B$777,V$83)+'СЕТ СН'!$H$11+СВЦЭМ!$D$10+'СЕТ СН'!$H$5-'СЕТ СН'!$H$21</f>
        <v>4691.4230201599994</v>
      </c>
      <c r="W91" s="36">
        <f>SUMIFS(СВЦЭМ!$D$34:$D$777,СВЦЭМ!$A$34:$A$777,$A91,СВЦЭМ!$B$34:$B$777,W$83)+'СЕТ СН'!$H$11+СВЦЭМ!$D$10+'СЕТ СН'!$H$5-'СЕТ СН'!$H$21</f>
        <v>4690.40251885</v>
      </c>
      <c r="X91" s="36">
        <f>SUMIFS(СВЦЭМ!$D$34:$D$777,СВЦЭМ!$A$34:$A$777,$A91,СВЦЭМ!$B$34:$B$777,X$83)+'СЕТ СН'!$H$11+СВЦЭМ!$D$10+'СЕТ СН'!$H$5-'СЕТ СН'!$H$21</f>
        <v>4712.1221486699997</v>
      </c>
      <c r="Y91" s="36">
        <f>SUMIFS(СВЦЭМ!$D$34:$D$777,СВЦЭМ!$A$34:$A$777,$A91,СВЦЭМ!$B$34:$B$777,Y$83)+'СЕТ СН'!$H$11+СВЦЭМ!$D$10+'СЕТ СН'!$H$5-'СЕТ СН'!$H$21</f>
        <v>4817.1862737199999</v>
      </c>
    </row>
    <row r="92" spans="1:27" ht="15.75" x14ac:dyDescent="0.2">
      <c r="A92" s="35">
        <f t="shared" si="2"/>
        <v>43413</v>
      </c>
      <c r="B92" s="36">
        <f>SUMIFS(СВЦЭМ!$D$34:$D$777,СВЦЭМ!$A$34:$A$777,$A92,СВЦЭМ!$B$34:$B$777,B$83)+'СЕТ СН'!$H$11+СВЦЭМ!$D$10+'СЕТ СН'!$H$5-'СЕТ СН'!$H$21</f>
        <v>4929.5903933099999</v>
      </c>
      <c r="C92" s="36">
        <f>SUMIFS(СВЦЭМ!$D$34:$D$777,СВЦЭМ!$A$34:$A$777,$A92,СВЦЭМ!$B$34:$B$777,C$83)+'СЕТ СН'!$H$11+СВЦЭМ!$D$10+'СЕТ СН'!$H$5-'СЕТ СН'!$H$21</f>
        <v>4996.3026212200002</v>
      </c>
      <c r="D92" s="36">
        <f>SUMIFS(СВЦЭМ!$D$34:$D$777,СВЦЭМ!$A$34:$A$777,$A92,СВЦЭМ!$B$34:$B$777,D$83)+'СЕТ СН'!$H$11+СВЦЭМ!$D$10+'СЕТ СН'!$H$5-'СЕТ СН'!$H$21</f>
        <v>5074.3212781800003</v>
      </c>
      <c r="E92" s="36">
        <f>SUMIFS(СВЦЭМ!$D$34:$D$777,СВЦЭМ!$A$34:$A$777,$A92,СВЦЭМ!$B$34:$B$777,E$83)+'СЕТ СН'!$H$11+СВЦЭМ!$D$10+'СЕТ СН'!$H$5-'СЕТ СН'!$H$21</f>
        <v>5085.7176859500005</v>
      </c>
      <c r="F92" s="36">
        <f>SUMIFS(СВЦЭМ!$D$34:$D$777,СВЦЭМ!$A$34:$A$777,$A92,СВЦЭМ!$B$34:$B$777,F$83)+'СЕТ СН'!$H$11+СВЦЭМ!$D$10+'СЕТ СН'!$H$5-'СЕТ СН'!$H$21</f>
        <v>5069.5603660699999</v>
      </c>
      <c r="G92" s="36">
        <f>SUMIFS(СВЦЭМ!$D$34:$D$777,СВЦЭМ!$A$34:$A$777,$A92,СВЦЭМ!$B$34:$B$777,G$83)+'СЕТ СН'!$H$11+СВЦЭМ!$D$10+'СЕТ СН'!$H$5-'СЕТ СН'!$H$21</f>
        <v>5046.0797389299996</v>
      </c>
      <c r="H92" s="36">
        <f>SUMIFS(СВЦЭМ!$D$34:$D$777,СВЦЭМ!$A$34:$A$777,$A92,СВЦЭМ!$B$34:$B$777,H$83)+'СЕТ СН'!$H$11+СВЦЭМ!$D$10+'СЕТ СН'!$H$5-'СЕТ СН'!$H$21</f>
        <v>4987.1913945899996</v>
      </c>
      <c r="I92" s="36">
        <f>SUMIFS(СВЦЭМ!$D$34:$D$777,СВЦЭМ!$A$34:$A$777,$A92,СВЦЭМ!$B$34:$B$777,I$83)+'СЕТ СН'!$H$11+СВЦЭМ!$D$10+'СЕТ СН'!$H$5-'СЕТ СН'!$H$21</f>
        <v>4909.8149281599999</v>
      </c>
      <c r="J92" s="36">
        <f>SUMIFS(СВЦЭМ!$D$34:$D$777,СВЦЭМ!$A$34:$A$777,$A92,СВЦЭМ!$B$34:$B$777,J$83)+'СЕТ СН'!$H$11+СВЦЭМ!$D$10+'СЕТ СН'!$H$5-'СЕТ СН'!$H$21</f>
        <v>4891.4699488799997</v>
      </c>
      <c r="K92" s="36">
        <f>SUMIFS(СВЦЭМ!$D$34:$D$777,СВЦЭМ!$A$34:$A$777,$A92,СВЦЭМ!$B$34:$B$777,K$83)+'СЕТ СН'!$H$11+СВЦЭМ!$D$10+'СЕТ СН'!$H$5-'СЕТ СН'!$H$21</f>
        <v>4880.6036445099999</v>
      </c>
      <c r="L92" s="36">
        <f>SUMIFS(СВЦЭМ!$D$34:$D$777,СВЦЭМ!$A$34:$A$777,$A92,СВЦЭМ!$B$34:$B$777,L$83)+'СЕТ СН'!$H$11+СВЦЭМ!$D$10+'СЕТ СН'!$H$5-'СЕТ СН'!$H$21</f>
        <v>4869.1983038499993</v>
      </c>
      <c r="M92" s="36">
        <f>SUMIFS(СВЦЭМ!$D$34:$D$777,СВЦЭМ!$A$34:$A$777,$A92,СВЦЭМ!$B$34:$B$777,M$83)+'СЕТ СН'!$H$11+СВЦЭМ!$D$10+'СЕТ СН'!$H$5-'СЕТ СН'!$H$21</f>
        <v>4857.0967732399995</v>
      </c>
      <c r="N92" s="36">
        <f>SUMIFS(СВЦЭМ!$D$34:$D$777,СВЦЭМ!$A$34:$A$777,$A92,СВЦЭМ!$B$34:$B$777,N$83)+'СЕТ СН'!$H$11+СВЦЭМ!$D$10+'СЕТ СН'!$H$5-'СЕТ СН'!$H$21</f>
        <v>4812.3864107500003</v>
      </c>
      <c r="O92" s="36">
        <f>SUMIFS(СВЦЭМ!$D$34:$D$777,СВЦЭМ!$A$34:$A$777,$A92,СВЦЭМ!$B$34:$B$777,O$83)+'СЕТ СН'!$H$11+СВЦЭМ!$D$10+'СЕТ СН'!$H$5-'СЕТ СН'!$H$21</f>
        <v>4750.6765864299996</v>
      </c>
      <c r="P92" s="36">
        <f>SUMIFS(СВЦЭМ!$D$34:$D$777,СВЦЭМ!$A$34:$A$777,$A92,СВЦЭМ!$B$34:$B$777,P$83)+'СЕТ СН'!$H$11+СВЦЭМ!$D$10+'СЕТ СН'!$H$5-'СЕТ СН'!$H$21</f>
        <v>4685.4746183899997</v>
      </c>
      <c r="Q92" s="36">
        <f>SUMIFS(СВЦЭМ!$D$34:$D$777,СВЦЭМ!$A$34:$A$777,$A92,СВЦЭМ!$B$34:$B$777,Q$83)+'СЕТ СН'!$H$11+СВЦЭМ!$D$10+'СЕТ СН'!$H$5-'СЕТ СН'!$H$21</f>
        <v>4675.52097899</v>
      </c>
      <c r="R92" s="36">
        <f>SUMIFS(СВЦЭМ!$D$34:$D$777,СВЦЭМ!$A$34:$A$777,$A92,СВЦЭМ!$B$34:$B$777,R$83)+'СЕТ СН'!$H$11+СВЦЭМ!$D$10+'СЕТ СН'!$H$5-'СЕТ СН'!$H$21</f>
        <v>4677.6088097100001</v>
      </c>
      <c r="S92" s="36">
        <f>SUMIFS(СВЦЭМ!$D$34:$D$777,СВЦЭМ!$A$34:$A$777,$A92,СВЦЭМ!$B$34:$B$777,S$83)+'СЕТ СН'!$H$11+СВЦЭМ!$D$10+'СЕТ СН'!$H$5-'СЕТ СН'!$H$21</f>
        <v>4667.1234949700001</v>
      </c>
      <c r="T92" s="36">
        <f>SUMIFS(СВЦЭМ!$D$34:$D$777,СВЦЭМ!$A$34:$A$777,$A92,СВЦЭМ!$B$34:$B$777,T$83)+'СЕТ СН'!$H$11+СВЦЭМ!$D$10+'СЕТ СН'!$H$5-'СЕТ СН'!$H$21</f>
        <v>4664.0036360699996</v>
      </c>
      <c r="U92" s="36">
        <f>SUMIFS(СВЦЭМ!$D$34:$D$777,СВЦЭМ!$A$34:$A$777,$A92,СВЦЭМ!$B$34:$B$777,U$83)+'СЕТ СН'!$H$11+СВЦЭМ!$D$10+'СЕТ СН'!$H$5-'СЕТ СН'!$H$21</f>
        <v>4669.3127264699997</v>
      </c>
      <c r="V92" s="36">
        <f>SUMIFS(СВЦЭМ!$D$34:$D$777,СВЦЭМ!$A$34:$A$777,$A92,СВЦЭМ!$B$34:$B$777,V$83)+'СЕТ СН'!$H$11+СВЦЭМ!$D$10+'СЕТ СН'!$H$5-'СЕТ СН'!$H$21</f>
        <v>4667.6032766600001</v>
      </c>
      <c r="W92" s="36">
        <f>SUMIFS(СВЦЭМ!$D$34:$D$777,СВЦЭМ!$A$34:$A$777,$A92,СВЦЭМ!$B$34:$B$777,W$83)+'СЕТ СН'!$H$11+СВЦЭМ!$D$10+'СЕТ СН'!$H$5-'СЕТ СН'!$H$21</f>
        <v>4675.7489704299996</v>
      </c>
      <c r="X92" s="36">
        <f>SUMIFS(СВЦЭМ!$D$34:$D$777,СВЦЭМ!$A$34:$A$777,$A92,СВЦЭМ!$B$34:$B$777,X$83)+'СЕТ СН'!$H$11+СВЦЭМ!$D$10+'СЕТ СН'!$H$5-'СЕТ СН'!$H$21</f>
        <v>4684.69037888</v>
      </c>
      <c r="Y92" s="36">
        <f>SUMIFS(СВЦЭМ!$D$34:$D$777,СВЦЭМ!$A$34:$A$777,$A92,СВЦЭМ!$B$34:$B$777,Y$83)+'СЕТ СН'!$H$11+СВЦЭМ!$D$10+'СЕТ СН'!$H$5-'СЕТ СН'!$H$21</f>
        <v>4781.3460203799996</v>
      </c>
    </row>
    <row r="93" spans="1:27" ht="15.75" x14ac:dyDescent="0.2">
      <c r="A93" s="35">
        <f t="shared" si="2"/>
        <v>43414</v>
      </c>
      <c r="B93" s="36">
        <f>SUMIFS(СВЦЭМ!$D$34:$D$777,СВЦЭМ!$A$34:$A$777,$A93,СВЦЭМ!$B$34:$B$777,B$83)+'СЕТ СН'!$H$11+СВЦЭМ!$D$10+'СЕТ СН'!$H$5-'СЕТ СН'!$H$21</f>
        <v>4853.4431454100004</v>
      </c>
      <c r="C93" s="36">
        <f>SUMIFS(СВЦЭМ!$D$34:$D$777,СВЦЭМ!$A$34:$A$777,$A93,СВЦЭМ!$B$34:$B$777,C$83)+'СЕТ СН'!$H$11+СВЦЭМ!$D$10+'СЕТ СН'!$H$5-'СЕТ СН'!$H$21</f>
        <v>4931.2569854499998</v>
      </c>
      <c r="D93" s="36">
        <f>SUMIFS(СВЦЭМ!$D$34:$D$777,СВЦЭМ!$A$34:$A$777,$A93,СВЦЭМ!$B$34:$B$777,D$83)+'СЕТ СН'!$H$11+СВЦЭМ!$D$10+'СЕТ СН'!$H$5-'СЕТ СН'!$H$21</f>
        <v>4962.0948644400005</v>
      </c>
      <c r="E93" s="36">
        <f>SUMIFS(СВЦЭМ!$D$34:$D$777,СВЦЭМ!$A$34:$A$777,$A93,СВЦЭМ!$B$34:$B$777,E$83)+'СЕТ СН'!$H$11+СВЦЭМ!$D$10+'СЕТ СН'!$H$5-'СЕТ СН'!$H$21</f>
        <v>5004.6927791199996</v>
      </c>
      <c r="F93" s="36">
        <f>SUMIFS(СВЦЭМ!$D$34:$D$777,СВЦЭМ!$A$34:$A$777,$A93,СВЦЭМ!$B$34:$B$777,F$83)+'СЕТ СН'!$H$11+СВЦЭМ!$D$10+'СЕТ СН'!$H$5-'СЕТ СН'!$H$21</f>
        <v>5002.7136076199995</v>
      </c>
      <c r="G93" s="36">
        <f>SUMIFS(СВЦЭМ!$D$34:$D$777,СВЦЭМ!$A$34:$A$777,$A93,СВЦЭМ!$B$34:$B$777,G$83)+'СЕТ СН'!$H$11+СВЦЭМ!$D$10+'СЕТ СН'!$H$5-'СЕТ СН'!$H$21</f>
        <v>4980.8489142099997</v>
      </c>
      <c r="H93" s="36">
        <f>SUMIFS(СВЦЭМ!$D$34:$D$777,СВЦЭМ!$A$34:$A$777,$A93,СВЦЭМ!$B$34:$B$777,H$83)+'СЕТ СН'!$H$11+СВЦЭМ!$D$10+'СЕТ СН'!$H$5-'СЕТ СН'!$H$21</f>
        <v>4930.3045958299999</v>
      </c>
      <c r="I93" s="36">
        <f>SUMIFS(СВЦЭМ!$D$34:$D$777,СВЦЭМ!$A$34:$A$777,$A93,СВЦЭМ!$B$34:$B$777,I$83)+'СЕТ СН'!$H$11+СВЦЭМ!$D$10+'СЕТ СН'!$H$5-'СЕТ СН'!$H$21</f>
        <v>4869.5712256899997</v>
      </c>
      <c r="J93" s="36">
        <f>SUMIFS(СВЦЭМ!$D$34:$D$777,СВЦЭМ!$A$34:$A$777,$A93,СВЦЭМ!$B$34:$B$777,J$83)+'СЕТ СН'!$H$11+СВЦЭМ!$D$10+'СЕТ СН'!$H$5-'СЕТ СН'!$H$21</f>
        <v>4813.8790256700004</v>
      </c>
      <c r="K93" s="36">
        <f>SUMIFS(СВЦЭМ!$D$34:$D$777,СВЦЭМ!$A$34:$A$777,$A93,СВЦЭМ!$B$34:$B$777,K$83)+'СЕТ СН'!$H$11+СВЦЭМ!$D$10+'СЕТ СН'!$H$5-'СЕТ СН'!$H$21</f>
        <v>4800.57492628</v>
      </c>
      <c r="L93" s="36">
        <f>SUMIFS(СВЦЭМ!$D$34:$D$777,СВЦЭМ!$A$34:$A$777,$A93,СВЦЭМ!$B$34:$B$777,L$83)+'СЕТ СН'!$H$11+СВЦЭМ!$D$10+'СЕТ СН'!$H$5-'СЕТ СН'!$H$21</f>
        <v>4811.0165440000001</v>
      </c>
      <c r="M93" s="36">
        <f>SUMIFS(СВЦЭМ!$D$34:$D$777,СВЦЭМ!$A$34:$A$777,$A93,СВЦЭМ!$B$34:$B$777,M$83)+'СЕТ СН'!$H$11+СВЦЭМ!$D$10+'СЕТ СН'!$H$5-'СЕТ СН'!$H$21</f>
        <v>4800.8275370700003</v>
      </c>
      <c r="N93" s="36">
        <f>SUMIFS(СВЦЭМ!$D$34:$D$777,СВЦЭМ!$A$34:$A$777,$A93,СВЦЭМ!$B$34:$B$777,N$83)+'СЕТ СН'!$H$11+СВЦЭМ!$D$10+'СЕТ СН'!$H$5-'СЕТ СН'!$H$21</f>
        <v>4769.7490777800003</v>
      </c>
      <c r="O93" s="36">
        <f>SUMIFS(СВЦЭМ!$D$34:$D$777,СВЦЭМ!$A$34:$A$777,$A93,СВЦЭМ!$B$34:$B$777,O$83)+'СЕТ СН'!$H$11+СВЦЭМ!$D$10+'СЕТ СН'!$H$5-'СЕТ СН'!$H$21</f>
        <v>4732.1992030699994</v>
      </c>
      <c r="P93" s="36">
        <f>SUMIFS(СВЦЭМ!$D$34:$D$777,СВЦЭМ!$A$34:$A$777,$A93,СВЦЭМ!$B$34:$B$777,P$83)+'СЕТ СН'!$H$11+СВЦЭМ!$D$10+'СЕТ СН'!$H$5-'СЕТ СН'!$H$21</f>
        <v>4668.2948728399997</v>
      </c>
      <c r="Q93" s="36">
        <f>SUMIFS(СВЦЭМ!$D$34:$D$777,СВЦЭМ!$A$34:$A$777,$A93,СВЦЭМ!$B$34:$B$777,Q$83)+'СЕТ СН'!$H$11+СВЦЭМ!$D$10+'СЕТ СН'!$H$5-'СЕТ СН'!$H$21</f>
        <v>4657.8179647899997</v>
      </c>
      <c r="R93" s="36">
        <f>SUMIFS(СВЦЭМ!$D$34:$D$777,СВЦЭМ!$A$34:$A$777,$A93,СВЦЭМ!$B$34:$B$777,R$83)+'СЕТ СН'!$H$11+СВЦЭМ!$D$10+'СЕТ СН'!$H$5-'СЕТ СН'!$H$21</f>
        <v>4646.2018567199993</v>
      </c>
      <c r="S93" s="36">
        <f>SUMIFS(СВЦЭМ!$D$34:$D$777,СВЦЭМ!$A$34:$A$777,$A93,СВЦЭМ!$B$34:$B$777,S$83)+'СЕТ СН'!$H$11+СВЦЭМ!$D$10+'СЕТ СН'!$H$5-'СЕТ СН'!$H$21</f>
        <v>4618.5534524499999</v>
      </c>
      <c r="T93" s="36">
        <f>SUMIFS(СВЦЭМ!$D$34:$D$777,СВЦЭМ!$A$34:$A$777,$A93,СВЦЭМ!$B$34:$B$777,T$83)+'СЕТ СН'!$H$11+СВЦЭМ!$D$10+'СЕТ СН'!$H$5-'СЕТ СН'!$H$21</f>
        <v>4582.6682735499999</v>
      </c>
      <c r="U93" s="36">
        <f>SUMIFS(СВЦЭМ!$D$34:$D$777,СВЦЭМ!$A$34:$A$777,$A93,СВЦЭМ!$B$34:$B$777,U$83)+'СЕТ СН'!$H$11+СВЦЭМ!$D$10+'СЕТ СН'!$H$5-'СЕТ СН'!$H$21</f>
        <v>4584.75347427</v>
      </c>
      <c r="V93" s="36">
        <f>SUMIFS(СВЦЭМ!$D$34:$D$777,СВЦЭМ!$A$34:$A$777,$A93,СВЦЭМ!$B$34:$B$777,V$83)+'СЕТ СН'!$H$11+СВЦЭМ!$D$10+'СЕТ СН'!$H$5-'СЕТ СН'!$H$21</f>
        <v>4600.6652622399997</v>
      </c>
      <c r="W93" s="36">
        <f>SUMIFS(СВЦЭМ!$D$34:$D$777,СВЦЭМ!$A$34:$A$777,$A93,СВЦЭМ!$B$34:$B$777,W$83)+'СЕТ СН'!$H$11+СВЦЭМ!$D$10+'СЕТ СН'!$H$5-'СЕТ СН'!$H$21</f>
        <v>4623.0725293599999</v>
      </c>
      <c r="X93" s="36">
        <f>SUMIFS(СВЦЭМ!$D$34:$D$777,СВЦЭМ!$A$34:$A$777,$A93,СВЦЭМ!$B$34:$B$777,X$83)+'СЕТ СН'!$H$11+СВЦЭМ!$D$10+'СЕТ СН'!$H$5-'СЕТ СН'!$H$21</f>
        <v>4653.5233025999996</v>
      </c>
      <c r="Y93" s="36">
        <f>SUMIFS(СВЦЭМ!$D$34:$D$777,СВЦЭМ!$A$34:$A$777,$A93,СВЦЭМ!$B$34:$B$777,Y$83)+'СЕТ СН'!$H$11+СВЦЭМ!$D$10+'СЕТ СН'!$H$5-'СЕТ СН'!$H$21</f>
        <v>4758.8310717200002</v>
      </c>
    </row>
    <row r="94" spans="1:27" ht="15.75" x14ac:dyDescent="0.2">
      <c r="A94" s="35">
        <f t="shared" si="2"/>
        <v>43415</v>
      </c>
      <c r="B94" s="36">
        <f>SUMIFS(СВЦЭМ!$D$34:$D$777,СВЦЭМ!$A$34:$A$777,$A94,СВЦЭМ!$B$34:$B$777,B$83)+'СЕТ СН'!$H$11+СВЦЭМ!$D$10+'СЕТ СН'!$H$5-'СЕТ СН'!$H$21</f>
        <v>4827.4647968600002</v>
      </c>
      <c r="C94" s="36">
        <f>SUMIFS(СВЦЭМ!$D$34:$D$777,СВЦЭМ!$A$34:$A$777,$A94,СВЦЭМ!$B$34:$B$777,C$83)+'СЕТ СН'!$H$11+СВЦЭМ!$D$10+'СЕТ СН'!$H$5-'СЕТ СН'!$H$21</f>
        <v>4916.7703940599995</v>
      </c>
      <c r="D94" s="36">
        <f>SUMIFS(СВЦЭМ!$D$34:$D$777,СВЦЭМ!$A$34:$A$777,$A94,СВЦЭМ!$B$34:$B$777,D$83)+'СЕТ СН'!$H$11+СВЦЭМ!$D$10+'СЕТ СН'!$H$5-'СЕТ СН'!$H$21</f>
        <v>4969.0140770099997</v>
      </c>
      <c r="E94" s="36">
        <f>SUMIFS(СВЦЭМ!$D$34:$D$777,СВЦЭМ!$A$34:$A$777,$A94,СВЦЭМ!$B$34:$B$777,E$83)+'СЕТ СН'!$H$11+СВЦЭМ!$D$10+'СЕТ СН'!$H$5-'СЕТ СН'!$H$21</f>
        <v>4964.6373247599995</v>
      </c>
      <c r="F94" s="36">
        <f>SUMIFS(СВЦЭМ!$D$34:$D$777,СВЦЭМ!$A$34:$A$777,$A94,СВЦЭМ!$B$34:$B$777,F$83)+'СЕТ СН'!$H$11+СВЦЭМ!$D$10+'СЕТ СН'!$H$5-'СЕТ СН'!$H$21</f>
        <v>4961.84133071</v>
      </c>
      <c r="G94" s="36">
        <f>SUMIFS(СВЦЭМ!$D$34:$D$777,СВЦЭМ!$A$34:$A$777,$A94,СВЦЭМ!$B$34:$B$777,G$83)+'СЕТ СН'!$H$11+СВЦЭМ!$D$10+'СЕТ СН'!$H$5-'СЕТ СН'!$H$21</f>
        <v>4951.7305305899999</v>
      </c>
      <c r="H94" s="36">
        <f>SUMIFS(СВЦЭМ!$D$34:$D$777,СВЦЭМ!$A$34:$A$777,$A94,СВЦЭМ!$B$34:$B$777,H$83)+'СЕТ СН'!$H$11+СВЦЭМ!$D$10+'СЕТ СН'!$H$5-'СЕТ СН'!$H$21</f>
        <v>4939.3814735999995</v>
      </c>
      <c r="I94" s="36">
        <f>SUMIFS(СВЦЭМ!$D$34:$D$777,СВЦЭМ!$A$34:$A$777,$A94,СВЦЭМ!$B$34:$B$777,I$83)+'СЕТ СН'!$H$11+СВЦЭМ!$D$10+'СЕТ СН'!$H$5-'СЕТ СН'!$H$21</f>
        <v>4905.7299728899998</v>
      </c>
      <c r="J94" s="36">
        <f>SUMIFS(СВЦЭМ!$D$34:$D$777,СВЦЭМ!$A$34:$A$777,$A94,СВЦЭМ!$B$34:$B$777,J$83)+'СЕТ СН'!$H$11+СВЦЭМ!$D$10+'СЕТ СН'!$H$5-'СЕТ СН'!$H$21</f>
        <v>4856.8063488500002</v>
      </c>
      <c r="K94" s="36">
        <f>SUMIFS(СВЦЭМ!$D$34:$D$777,СВЦЭМ!$A$34:$A$777,$A94,СВЦЭМ!$B$34:$B$777,K$83)+'СЕТ СН'!$H$11+СВЦЭМ!$D$10+'СЕТ СН'!$H$5-'СЕТ СН'!$H$21</f>
        <v>4828.35545542</v>
      </c>
      <c r="L94" s="36">
        <f>SUMIFS(СВЦЭМ!$D$34:$D$777,СВЦЭМ!$A$34:$A$777,$A94,СВЦЭМ!$B$34:$B$777,L$83)+'СЕТ СН'!$H$11+СВЦЭМ!$D$10+'СЕТ СН'!$H$5-'СЕТ СН'!$H$21</f>
        <v>4815.3834528899997</v>
      </c>
      <c r="M94" s="36">
        <f>SUMIFS(СВЦЭМ!$D$34:$D$777,СВЦЭМ!$A$34:$A$777,$A94,СВЦЭМ!$B$34:$B$777,M$83)+'СЕТ СН'!$H$11+СВЦЭМ!$D$10+'СЕТ СН'!$H$5-'СЕТ СН'!$H$21</f>
        <v>4816.1781211999996</v>
      </c>
      <c r="N94" s="36">
        <f>SUMIFS(СВЦЭМ!$D$34:$D$777,СВЦЭМ!$A$34:$A$777,$A94,СВЦЭМ!$B$34:$B$777,N$83)+'СЕТ СН'!$H$11+СВЦЭМ!$D$10+'СЕТ СН'!$H$5-'СЕТ СН'!$H$21</f>
        <v>4790.3826948699998</v>
      </c>
      <c r="O94" s="36">
        <f>SUMIFS(СВЦЭМ!$D$34:$D$777,СВЦЭМ!$A$34:$A$777,$A94,СВЦЭМ!$B$34:$B$777,O$83)+'СЕТ СН'!$H$11+СВЦЭМ!$D$10+'СЕТ СН'!$H$5-'СЕТ СН'!$H$21</f>
        <v>4734.0518154000001</v>
      </c>
      <c r="P94" s="36">
        <f>SUMIFS(СВЦЭМ!$D$34:$D$777,СВЦЭМ!$A$34:$A$777,$A94,СВЦЭМ!$B$34:$B$777,P$83)+'СЕТ СН'!$H$11+СВЦЭМ!$D$10+'СЕТ СН'!$H$5-'СЕТ СН'!$H$21</f>
        <v>4676.9440869800001</v>
      </c>
      <c r="Q94" s="36">
        <f>SUMIFS(СВЦЭМ!$D$34:$D$777,СВЦЭМ!$A$34:$A$777,$A94,СВЦЭМ!$B$34:$B$777,Q$83)+'СЕТ СН'!$H$11+СВЦЭМ!$D$10+'СЕТ СН'!$H$5-'СЕТ СН'!$H$21</f>
        <v>4665.1937317100001</v>
      </c>
      <c r="R94" s="36">
        <f>SUMIFS(СВЦЭМ!$D$34:$D$777,СВЦЭМ!$A$34:$A$777,$A94,СВЦЭМ!$B$34:$B$777,R$83)+'СЕТ СН'!$H$11+СВЦЭМ!$D$10+'СЕТ СН'!$H$5-'СЕТ СН'!$H$21</f>
        <v>4654.8358251199998</v>
      </c>
      <c r="S94" s="36">
        <f>SUMIFS(СВЦЭМ!$D$34:$D$777,СВЦЭМ!$A$34:$A$777,$A94,СВЦЭМ!$B$34:$B$777,S$83)+'СЕТ СН'!$H$11+СВЦЭМ!$D$10+'СЕТ СН'!$H$5-'СЕТ СН'!$H$21</f>
        <v>4622.8417589000001</v>
      </c>
      <c r="T94" s="36">
        <f>SUMIFS(СВЦЭМ!$D$34:$D$777,СВЦЭМ!$A$34:$A$777,$A94,СВЦЭМ!$B$34:$B$777,T$83)+'СЕТ СН'!$H$11+СВЦЭМ!$D$10+'СЕТ СН'!$H$5-'СЕТ СН'!$H$21</f>
        <v>4591.6756090099998</v>
      </c>
      <c r="U94" s="36">
        <f>SUMIFS(СВЦЭМ!$D$34:$D$777,СВЦЭМ!$A$34:$A$777,$A94,СВЦЭМ!$B$34:$B$777,U$83)+'СЕТ СН'!$H$11+СВЦЭМ!$D$10+'СЕТ СН'!$H$5-'СЕТ СН'!$H$21</f>
        <v>4590.5317657999994</v>
      </c>
      <c r="V94" s="36">
        <f>SUMIFS(СВЦЭМ!$D$34:$D$777,СВЦЭМ!$A$34:$A$777,$A94,СВЦЭМ!$B$34:$B$777,V$83)+'СЕТ СН'!$H$11+СВЦЭМ!$D$10+'СЕТ СН'!$H$5-'СЕТ СН'!$H$21</f>
        <v>4609.1173770099995</v>
      </c>
      <c r="W94" s="36">
        <f>SUMIFS(СВЦЭМ!$D$34:$D$777,СВЦЭМ!$A$34:$A$777,$A94,СВЦЭМ!$B$34:$B$777,W$83)+'СЕТ СН'!$H$11+СВЦЭМ!$D$10+'СЕТ СН'!$H$5-'СЕТ СН'!$H$21</f>
        <v>4633.9865744199997</v>
      </c>
      <c r="X94" s="36">
        <f>SUMIFS(СВЦЭМ!$D$34:$D$777,СВЦЭМ!$A$34:$A$777,$A94,СВЦЭМ!$B$34:$B$777,X$83)+'СЕТ СН'!$H$11+СВЦЭМ!$D$10+'СЕТ СН'!$H$5-'СЕТ СН'!$H$21</f>
        <v>4658.1131004999997</v>
      </c>
      <c r="Y94" s="36">
        <f>SUMIFS(СВЦЭМ!$D$34:$D$777,СВЦЭМ!$A$34:$A$777,$A94,СВЦЭМ!$B$34:$B$777,Y$83)+'СЕТ СН'!$H$11+СВЦЭМ!$D$10+'СЕТ СН'!$H$5-'СЕТ СН'!$H$21</f>
        <v>4757.5299129699997</v>
      </c>
    </row>
    <row r="95" spans="1:27" ht="15.75" x14ac:dyDescent="0.2">
      <c r="A95" s="35">
        <f t="shared" si="2"/>
        <v>43416</v>
      </c>
      <c r="B95" s="36">
        <f>SUMIFS(СВЦЭМ!$D$34:$D$777,СВЦЭМ!$A$34:$A$777,$A95,СВЦЭМ!$B$34:$B$777,B$83)+'СЕТ СН'!$H$11+СВЦЭМ!$D$10+'СЕТ СН'!$H$5-'СЕТ СН'!$H$21</f>
        <v>4824.3062164599996</v>
      </c>
      <c r="C95" s="36">
        <f>SUMIFS(СВЦЭМ!$D$34:$D$777,СВЦЭМ!$A$34:$A$777,$A95,СВЦЭМ!$B$34:$B$777,C$83)+'СЕТ СН'!$H$11+СВЦЭМ!$D$10+'СЕТ СН'!$H$5-'СЕТ СН'!$H$21</f>
        <v>4918.5208355900004</v>
      </c>
      <c r="D95" s="36">
        <f>SUMIFS(СВЦЭМ!$D$34:$D$777,СВЦЭМ!$A$34:$A$777,$A95,СВЦЭМ!$B$34:$B$777,D$83)+'СЕТ СН'!$H$11+СВЦЭМ!$D$10+'СЕТ СН'!$H$5-'СЕТ СН'!$H$21</f>
        <v>4980.2093124599996</v>
      </c>
      <c r="E95" s="36">
        <f>SUMIFS(СВЦЭМ!$D$34:$D$777,СВЦЭМ!$A$34:$A$777,$A95,СВЦЭМ!$B$34:$B$777,E$83)+'СЕТ СН'!$H$11+СВЦЭМ!$D$10+'СЕТ СН'!$H$5-'СЕТ СН'!$H$21</f>
        <v>4977.4858304500003</v>
      </c>
      <c r="F95" s="36">
        <f>SUMIFS(СВЦЭМ!$D$34:$D$777,СВЦЭМ!$A$34:$A$777,$A95,СВЦЭМ!$B$34:$B$777,F$83)+'СЕТ СН'!$H$11+СВЦЭМ!$D$10+'СЕТ СН'!$H$5-'СЕТ СН'!$H$21</f>
        <v>4975.1564034499997</v>
      </c>
      <c r="G95" s="36">
        <f>SUMIFS(СВЦЭМ!$D$34:$D$777,СВЦЭМ!$A$34:$A$777,$A95,СВЦЭМ!$B$34:$B$777,G$83)+'СЕТ СН'!$H$11+СВЦЭМ!$D$10+'СЕТ СН'!$H$5-'СЕТ СН'!$H$21</f>
        <v>4973.6544439299996</v>
      </c>
      <c r="H95" s="36">
        <f>SUMIFS(СВЦЭМ!$D$34:$D$777,СВЦЭМ!$A$34:$A$777,$A95,СВЦЭМ!$B$34:$B$777,H$83)+'СЕТ СН'!$H$11+СВЦЭМ!$D$10+'СЕТ СН'!$H$5-'СЕТ СН'!$H$21</f>
        <v>4933.2314202200005</v>
      </c>
      <c r="I95" s="36">
        <f>SUMIFS(СВЦЭМ!$D$34:$D$777,СВЦЭМ!$A$34:$A$777,$A95,СВЦЭМ!$B$34:$B$777,I$83)+'СЕТ СН'!$H$11+СВЦЭМ!$D$10+'СЕТ СН'!$H$5-'СЕТ СН'!$H$21</f>
        <v>4877.2953698499996</v>
      </c>
      <c r="J95" s="36">
        <f>SUMIFS(СВЦЭМ!$D$34:$D$777,СВЦЭМ!$A$34:$A$777,$A95,СВЦЭМ!$B$34:$B$777,J$83)+'СЕТ СН'!$H$11+СВЦЭМ!$D$10+'СЕТ СН'!$H$5-'СЕТ СН'!$H$21</f>
        <v>4840.1931400799995</v>
      </c>
      <c r="K95" s="36">
        <f>SUMIFS(СВЦЭМ!$D$34:$D$777,СВЦЭМ!$A$34:$A$777,$A95,СВЦЭМ!$B$34:$B$777,K$83)+'СЕТ СН'!$H$11+СВЦЭМ!$D$10+'СЕТ СН'!$H$5-'СЕТ СН'!$H$21</f>
        <v>4838.9332985000001</v>
      </c>
      <c r="L95" s="36">
        <f>SUMIFS(СВЦЭМ!$D$34:$D$777,СВЦЭМ!$A$34:$A$777,$A95,СВЦЭМ!$B$34:$B$777,L$83)+'СЕТ СН'!$H$11+СВЦЭМ!$D$10+'СЕТ СН'!$H$5-'СЕТ СН'!$H$21</f>
        <v>4829.0698374100002</v>
      </c>
      <c r="M95" s="36">
        <f>SUMIFS(СВЦЭМ!$D$34:$D$777,СВЦЭМ!$A$34:$A$777,$A95,СВЦЭМ!$B$34:$B$777,M$83)+'СЕТ СН'!$H$11+СВЦЭМ!$D$10+'СЕТ СН'!$H$5-'СЕТ СН'!$H$21</f>
        <v>4825.2824393999999</v>
      </c>
      <c r="N95" s="36">
        <f>SUMIFS(СВЦЭМ!$D$34:$D$777,СВЦЭМ!$A$34:$A$777,$A95,СВЦЭМ!$B$34:$B$777,N$83)+'СЕТ СН'!$H$11+СВЦЭМ!$D$10+'СЕТ СН'!$H$5-'СЕТ СН'!$H$21</f>
        <v>4795.1217606199998</v>
      </c>
      <c r="O95" s="36">
        <f>SUMIFS(СВЦЭМ!$D$34:$D$777,СВЦЭМ!$A$34:$A$777,$A95,СВЦЭМ!$B$34:$B$777,O$83)+'СЕТ СН'!$H$11+СВЦЭМ!$D$10+'СЕТ СН'!$H$5-'СЕТ СН'!$H$21</f>
        <v>4753.9766546299998</v>
      </c>
      <c r="P95" s="36">
        <f>SUMIFS(СВЦЭМ!$D$34:$D$777,СВЦЭМ!$A$34:$A$777,$A95,СВЦЭМ!$B$34:$B$777,P$83)+'СЕТ СН'!$H$11+СВЦЭМ!$D$10+'СЕТ СН'!$H$5-'СЕТ СН'!$H$21</f>
        <v>4685.70688298</v>
      </c>
      <c r="Q95" s="36">
        <f>SUMIFS(СВЦЭМ!$D$34:$D$777,СВЦЭМ!$A$34:$A$777,$A95,СВЦЭМ!$B$34:$B$777,Q$83)+'СЕТ СН'!$H$11+СВЦЭМ!$D$10+'СЕТ СН'!$H$5-'СЕТ СН'!$H$21</f>
        <v>4674.8212886900001</v>
      </c>
      <c r="R95" s="36">
        <f>SUMIFS(СВЦЭМ!$D$34:$D$777,СВЦЭМ!$A$34:$A$777,$A95,СВЦЭМ!$B$34:$B$777,R$83)+'СЕТ СН'!$H$11+СВЦЭМ!$D$10+'СЕТ СН'!$H$5-'СЕТ СН'!$H$21</f>
        <v>4663.5652580199994</v>
      </c>
      <c r="S95" s="36">
        <f>SUMIFS(СВЦЭМ!$D$34:$D$777,СВЦЭМ!$A$34:$A$777,$A95,СВЦЭМ!$B$34:$B$777,S$83)+'СЕТ СН'!$H$11+СВЦЭМ!$D$10+'СЕТ СН'!$H$5-'СЕТ СН'!$H$21</f>
        <v>4636.9200908599996</v>
      </c>
      <c r="T95" s="36">
        <f>SUMIFS(СВЦЭМ!$D$34:$D$777,СВЦЭМ!$A$34:$A$777,$A95,СВЦЭМ!$B$34:$B$777,T$83)+'СЕТ СН'!$H$11+СВЦЭМ!$D$10+'СЕТ СН'!$H$5-'СЕТ СН'!$H$21</f>
        <v>4622.4151499299996</v>
      </c>
      <c r="U95" s="36">
        <f>SUMIFS(СВЦЭМ!$D$34:$D$777,СВЦЭМ!$A$34:$A$777,$A95,СВЦЭМ!$B$34:$B$777,U$83)+'СЕТ СН'!$H$11+СВЦЭМ!$D$10+'СЕТ СН'!$H$5-'СЕТ СН'!$H$21</f>
        <v>4623.8298630099998</v>
      </c>
      <c r="V95" s="36">
        <f>SUMIFS(СВЦЭМ!$D$34:$D$777,СВЦЭМ!$A$34:$A$777,$A95,СВЦЭМ!$B$34:$B$777,V$83)+'СЕТ СН'!$H$11+СВЦЭМ!$D$10+'СЕТ СН'!$H$5-'СЕТ СН'!$H$21</f>
        <v>4625.4094920099997</v>
      </c>
      <c r="W95" s="36">
        <f>SUMIFS(СВЦЭМ!$D$34:$D$777,СВЦЭМ!$A$34:$A$777,$A95,СВЦЭМ!$B$34:$B$777,W$83)+'СЕТ СН'!$H$11+СВЦЭМ!$D$10+'СЕТ СН'!$H$5-'СЕТ СН'!$H$21</f>
        <v>4632.6386360400002</v>
      </c>
      <c r="X95" s="36">
        <f>SUMIFS(СВЦЭМ!$D$34:$D$777,СВЦЭМ!$A$34:$A$777,$A95,СВЦЭМ!$B$34:$B$777,X$83)+'СЕТ СН'!$H$11+СВЦЭМ!$D$10+'СЕТ СН'!$H$5-'СЕТ СН'!$H$21</f>
        <v>4664.2877659400001</v>
      </c>
      <c r="Y95" s="36">
        <f>SUMIFS(СВЦЭМ!$D$34:$D$777,СВЦЭМ!$A$34:$A$777,$A95,СВЦЭМ!$B$34:$B$777,Y$83)+'СЕТ СН'!$H$11+СВЦЭМ!$D$10+'СЕТ СН'!$H$5-'СЕТ СН'!$H$21</f>
        <v>4766.92205337</v>
      </c>
    </row>
    <row r="96" spans="1:27" ht="15.75" x14ac:dyDescent="0.2">
      <c r="A96" s="35">
        <f t="shared" si="2"/>
        <v>43417</v>
      </c>
      <c r="B96" s="36">
        <f>SUMIFS(СВЦЭМ!$D$34:$D$777,СВЦЭМ!$A$34:$A$777,$A96,СВЦЭМ!$B$34:$B$777,B$83)+'СЕТ СН'!$H$11+СВЦЭМ!$D$10+'СЕТ СН'!$H$5-'СЕТ СН'!$H$21</f>
        <v>4854.4755613699999</v>
      </c>
      <c r="C96" s="36">
        <f>SUMIFS(СВЦЭМ!$D$34:$D$777,СВЦЭМ!$A$34:$A$777,$A96,СВЦЭМ!$B$34:$B$777,C$83)+'СЕТ СН'!$H$11+СВЦЭМ!$D$10+'СЕТ СН'!$H$5-'СЕТ СН'!$H$21</f>
        <v>4928.5100268100005</v>
      </c>
      <c r="D96" s="36">
        <f>SUMIFS(СВЦЭМ!$D$34:$D$777,СВЦЭМ!$A$34:$A$777,$A96,СВЦЭМ!$B$34:$B$777,D$83)+'СЕТ СН'!$H$11+СВЦЭМ!$D$10+'СЕТ СН'!$H$5-'СЕТ СН'!$H$21</f>
        <v>4955.3739701900004</v>
      </c>
      <c r="E96" s="36">
        <f>SUMIFS(СВЦЭМ!$D$34:$D$777,СВЦЭМ!$A$34:$A$777,$A96,СВЦЭМ!$B$34:$B$777,E$83)+'СЕТ СН'!$H$11+СВЦЭМ!$D$10+'СЕТ СН'!$H$5-'СЕТ СН'!$H$21</f>
        <v>4952.8207033600002</v>
      </c>
      <c r="F96" s="36">
        <f>SUMIFS(СВЦЭМ!$D$34:$D$777,СВЦЭМ!$A$34:$A$777,$A96,СВЦЭМ!$B$34:$B$777,F$83)+'СЕТ СН'!$H$11+СВЦЭМ!$D$10+'СЕТ СН'!$H$5-'СЕТ СН'!$H$21</f>
        <v>4953.7073118399994</v>
      </c>
      <c r="G96" s="36">
        <f>SUMIFS(СВЦЭМ!$D$34:$D$777,СВЦЭМ!$A$34:$A$777,$A96,СВЦЭМ!$B$34:$B$777,G$83)+'СЕТ СН'!$H$11+СВЦЭМ!$D$10+'СЕТ СН'!$H$5-'СЕТ СН'!$H$21</f>
        <v>4960.4622413299994</v>
      </c>
      <c r="H96" s="36">
        <f>SUMIFS(СВЦЭМ!$D$34:$D$777,СВЦЭМ!$A$34:$A$777,$A96,СВЦЭМ!$B$34:$B$777,H$83)+'СЕТ СН'!$H$11+СВЦЭМ!$D$10+'СЕТ СН'!$H$5-'СЕТ СН'!$H$21</f>
        <v>4924.96752044</v>
      </c>
      <c r="I96" s="36">
        <f>SUMIFS(СВЦЭМ!$D$34:$D$777,СВЦЭМ!$A$34:$A$777,$A96,СВЦЭМ!$B$34:$B$777,I$83)+'СЕТ СН'!$H$11+СВЦЭМ!$D$10+'СЕТ СН'!$H$5-'СЕТ СН'!$H$21</f>
        <v>4859.5883528499999</v>
      </c>
      <c r="J96" s="36">
        <f>SUMIFS(СВЦЭМ!$D$34:$D$777,СВЦЭМ!$A$34:$A$777,$A96,СВЦЭМ!$B$34:$B$777,J$83)+'СЕТ СН'!$H$11+СВЦЭМ!$D$10+'СЕТ СН'!$H$5-'СЕТ СН'!$H$21</f>
        <v>4844.3572838999999</v>
      </c>
      <c r="K96" s="36">
        <f>SUMIFS(СВЦЭМ!$D$34:$D$777,СВЦЭМ!$A$34:$A$777,$A96,СВЦЭМ!$B$34:$B$777,K$83)+'СЕТ СН'!$H$11+СВЦЭМ!$D$10+'СЕТ СН'!$H$5-'СЕТ СН'!$H$21</f>
        <v>4830.1017390200004</v>
      </c>
      <c r="L96" s="36">
        <f>SUMIFS(СВЦЭМ!$D$34:$D$777,СВЦЭМ!$A$34:$A$777,$A96,СВЦЭМ!$B$34:$B$777,L$83)+'СЕТ СН'!$H$11+СВЦЭМ!$D$10+'СЕТ СН'!$H$5-'СЕТ СН'!$H$21</f>
        <v>4825.7099913100001</v>
      </c>
      <c r="M96" s="36">
        <f>SUMIFS(СВЦЭМ!$D$34:$D$777,СВЦЭМ!$A$34:$A$777,$A96,СВЦЭМ!$B$34:$B$777,M$83)+'СЕТ СН'!$H$11+СВЦЭМ!$D$10+'СЕТ СН'!$H$5-'СЕТ СН'!$H$21</f>
        <v>4824.7714682100004</v>
      </c>
      <c r="N96" s="36">
        <f>SUMIFS(СВЦЭМ!$D$34:$D$777,СВЦЭМ!$A$34:$A$777,$A96,СВЦЭМ!$B$34:$B$777,N$83)+'СЕТ СН'!$H$11+СВЦЭМ!$D$10+'СЕТ СН'!$H$5-'СЕТ СН'!$H$21</f>
        <v>4791.5658232799997</v>
      </c>
      <c r="O96" s="36">
        <f>SUMIFS(СВЦЭМ!$D$34:$D$777,СВЦЭМ!$A$34:$A$777,$A96,СВЦЭМ!$B$34:$B$777,O$83)+'СЕТ СН'!$H$11+СВЦЭМ!$D$10+'СЕТ СН'!$H$5-'СЕТ СН'!$H$21</f>
        <v>4747.8123167599997</v>
      </c>
      <c r="P96" s="36">
        <f>SUMIFS(СВЦЭМ!$D$34:$D$777,СВЦЭМ!$A$34:$A$777,$A96,СВЦЭМ!$B$34:$B$777,P$83)+'СЕТ СН'!$H$11+СВЦЭМ!$D$10+'СЕТ СН'!$H$5-'СЕТ СН'!$H$21</f>
        <v>4685.72305435</v>
      </c>
      <c r="Q96" s="36">
        <f>SUMIFS(СВЦЭМ!$D$34:$D$777,СВЦЭМ!$A$34:$A$777,$A96,СВЦЭМ!$B$34:$B$777,Q$83)+'СЕТ СН'!$H$11+СВЦЭМ!$D$10+'СЕТ СН'!$H$5-'СЕТ СН'!$H$21</f>
        <v>4674.5706165499996</v>
      </c>
      <c r="R96" s="36">
        <f>SUMIFS(СВЦЭМ!$D$34:$D$777,СВЦЭМ!$A$34:$A$777,$A96,СВЦЭМ!$B$34:$B$777,R$83)+'СЕТ СН'!$H$11+СВЦЭМ!$D$10+'СЕТ СН'!$H$5-'СЕТ СН'!$H$21</f>
        <v>4685.5683040699996</v>
      </c>
      <c r="S96" s="36">
        <f>SUMIFS(СВЦЭМ!$D$34:$D$777,СВЦЭМ!$A$34:$A$777,$A96,СВЦЭМ!$B$34:$B$777,S$83)+'СЕТ СН'!$H$11+СВЦЭМ!$D$10+'СЕТ СН'!$H$5-'СЕТ СН'!$H$21</f>
        <v>4661.4478722799995</v>
      </c>
      <c r="T96" s="36">
        <f>SUMIFS(СВЦЭМ!$D$34:$D$777,СВЦЭМ!$A$34:$A$777,$A96,СВЦЭМ!$B$34:$B$777,T$83)+'СЕТ СН'!$H$11+СВЦЭМ!$D$10+'СЕТ СН'!$H$5-'СЕТ СН'!$H$21</f>
        <v>4619.3425525100001</v>
      </c>
      <c r="U96" s="36">
        <f>SUMIFS(СВЦЭМ!$D$34:$D$777,СВЦЭМ!$A$34:$A$777,$A96,СВЦЭМ!$B$34:$B$777,U$83)+'СЕТ СН'!$H$11+СВЦЭМ!$D$10+'СЕТ СН'!$H$5-'СЕТ СН'!$H$21</f>
        <v>4620.4954867400002</v>
      </c>
      <c r="V96" s="36">
        <f>SUMIFS(СВЦЭМ!$D$34:$D$777,СВЦЭМ!$A$34:$A$777,$A96,СВЦЭМ!$B$34:$B$777,V$83)+'СЕТ СН'!$H$11+СВЦЭМ!$D$10+'СЕТ СН'!$H$5-'СЕТ СН'!$H$21</f>
        <v>4625.8110234300002</v>
      </c>
      <c r="W96" s="36">
        <f>SUMIFS(СВЦЭМ!$D$34:$D$777,СВЦЭМ!$A$34:$A$777,$A96,СВЦЭМ!$B$34:$B$777,W$83)+'СЕТ СН'!$H$11+СВЦЭМ!$D$10+'СЕТ СН'!$H$5-'СЕТ СН'!$H$21</f>
        <v>4631.7023343800001</v>
      </c>
      <c r="X96" s="36">
        <f>SUMIFS(СВЦЭМ!$D$34:$D$777,СВЦЭМ!$A$34:$A$777,$A96,СВЦЭМ!$B$34:$B$777,X$83)+'СЕТ СН'!$H$11+СВЦЭМ!$D$10+'СЕТ СН'!$H$5-'СЕТ СН'!$H$21</f>
        <v>4665.6931629800001</v>
      </c>
      <c r="Y96" s="36">
        <f>SUMIFS(СВЦЭМ!$D$34:$D$777,СВЦЭМ!$A$34:$A$777,$A96,СВЦЭМ!$B$34:$B$777,Y$83)+'СЕТ СН'!$H$11+СВЦЭМ!$D$10+'СЕТ СН'!$H$5-'СЕТ СН'!$H$21</f>
        <v>4765.7882892400003</v>
      </c>
    </row>
    <row r="97" spans="1:25" ht="15.75" x14ac:dyDescent="0.2">
      <c r="A97" s="35">
        <f t="shared" si="2"/>
        <v>43418</v>
      </c>
      <c r="B97" s="36">
        <f>SUMIFS(СВЦЭМ!$D$34:$D$777,СВЦЭМ!$A$34:$A$777,$A97,СВЦЭМ!$B$34:$B$777,B$83)+'СЕТ СН'!$H$11+СВЦЭМ!$D$10+'СЕТ СН'!$H$5-'СЕТ СН'!$H$21</f>
        <v>4858.6173431999996</v>
      </c>
      <c r="C97" s="36">
        <f>SUMIFS(СВЦЭМ!$D$34:$D$777,СВЦЭМ!$A$34:$A$777,$A97,СВЦЭМ!$B$34:$B$777,C$83)+'СЕТ СН'!$H$11+СВЦЭМ!$D$10+'СЕТ СН'!$H$5-'СЕТ СН'!$H$21</f>
        <v>4936.19756272</v>
      </c>
      <c r="D97" s="36">
        <f>SUMIFS(СВЦЭМ!$D$34:$D$777,СВЦЭМ!$A$34:$A$777,$A97,СВЦЭМ!$B$34:$B$777,D$83)+'СЕТ СН'!$H$11+СВЦЭМ!$D$10+'СЕТ СН'!$H$5-'СЕТ СН'!$H$21</f>
        <v>4954.4226946299996</v>
      </c>
      <c r="E97" s="36">
        <f>SUMIFS(СВЦЭМ!$D$34:$D$777,СВЦЭМ!$A$34:$A$777,$A97,СВЦЭМ!$B$34:$B$777,E$83)+'СЕТ СН'!$H$11+СВЦЭМ!$D$10+'СЕТ СН'!$H$5-'СЕТ СН'!$H$21</f>
        <v>4953.4232732099999</v>
      </c>
      <c r="F97" s="36">
        <f>SUMIFS(СВЦЭМ!$D$34:$D$777,СВЦЭМ!$A$34:$A$777,$A97,СВЦЭМ!$B$34:$B$777,F$83)+'СЕТ СН'!$H$11+СВЦЭМ!$D$10+'СЕТ СН'!$H$5-'СЕТ СН'!$H$21</f>
        <v>4954.2659794800002</v>
      </c>
      <c r="G97" s="36">
        <f>SUMIFS(СВЦЭМ!$D$34:$D$777,СВЦЭМ!$A$34:$A$777,$A97,СВЦЭМ!$B$34:$B$777,G$83)+'СЕТ СН'!$H$11+СВЦЭМ!$D$10+'СЕТ СН'!$H$5-'СЕТ СН'!$H$21</f>
        <v>4961.1204880799996</v>
      </c>
      <c r="H97" s="36">
        <f>SUMIFS(СВЦЭМ!$D$34:$D$777,СВЦЭМ!$A$34:$A$777,$A97,СВЦЭМ!$B$34:$B$777,H$83)+'СЕТ СН'!$H$11+СВЦЭМ!$D$10+'СЕТ СН'!$H$5-'СЕТ СН'!$H$21</f>
        <v>4925.3172849299999</v>
      </c>
      <c r="I97" s="36">
        <f>SUMIFS(СВЦЭМ!$D$34:$D$777,СВЦЭМ!$A$34:$A$777,$A97,СВЦЭМ!$B$34:$B$777,I$83)+'СЕТ СН'!$H$11+СВЦЭМ!$D$10+'СЕТ СН'!$H$5-'СЕТ СН'!$H$21</f>
        <v>4850.7030672299998</v>
      </c>
      <c r="J97" s="36">
        <f>SUMIFS(СВЦЭМ!$D$34:$D$777,СВЦЭМ!$A$34:$A$777,$A97,СВЦЭМ!$B$34:$B$777,J$83)+'СЕТ СН'!$H$11+СВЦЭМ!$D$10+'СЕТ СН'!$H$5-'СЕТ СН'!$H$21</f>
        <v>4844.2751178799999</v>
      </c>
      <c r="K97" s="36">
        <f>SUMIFS(СВЦЭМ!$D$34:$D$777,СВЦЭМ!$A$34:$A$777,$A97,СВЦЭМ!$B$34:$B$777,K$83)+'СЕТ СН'!$H$11+СВЦЭМ!$D$10+'СЕТ СН'!$H$5-'СЕТ СН'!$H$21</f>
        <v>4838.3638184199999</v>
      </c>
      <c r="L97" s="36">
        <f>SUMIFS(СВЦЭМ!$D$34:$D$777,СВЦЭМ!$A$34:$A$777,$A97,СВЦЭМ!$B$34:$B$777,L$83)+'СЕТ СН'!$H$11+СВЦЭМ!$D$10+'СЕТ СН'!$H$5-'СЕТ СН'!$H$21</f>
        <v>4843.1750077899997</v>
      </c>
      <c r="M97" s="36">
        <f>SUMIFS(СВЦЭМ!$D$34:$D$777,СВЦЭМ!$A$34:$A$777,$A97,СВЦЭМ!$B$34:$B$777,M$83)+'СЕТ СН'!$H$11+СВЦЭМ!$D$10+'СЕТ СН'!$H$5-'СЕТ СН'!$H$21</f>
        <v>4848.5257671999998</v>
      </c>
      <c r="N97" s="36">
        <f>SUMIFS(СВЦЭМ!$D$34:$D$777,СВЦЭМ!$A$34:$A$777,$A97,СВЦЭМ!$B$34:$B$777,N$83)+'СЕТ СН'!$H$11+СВЦЭМ!$D$10+'СЕТ СН'!$H$5-'СЕТ СН'!$H$21</f>
        <v>4799.6473366199998</v>
      </c>
      <c r="O97" s="36">
        <f>SUMIFS(СВЦЭМ!$D$34:$D$777,СВЦЭМ!$A$34:$A$777,$A97,СВЦЭМ!$B$34:$B$777,O$83)+'СЕТ СН'!$H$11+СВЦЭМ!$D$10+'СЕТ СН'!$H$5-'СЕТ СН'!$H$21</f>
        <v>4771.6053867299997</v>
      </c>
      <c r="P97" s="36">
        <f>SUMIFS(СВЦЭМ!$D$34:$D$777,СВЦЭМ!$A$34:$A$777,$A97,СВЦЭМ!$B$34:$B$777,P$83)+'СЕТ СН'!$H$11+СВЦЭМ!$D$10+'СЕТ СН'!$H$5-'СЕТ СН'!$H$21</f>
        <v>4709.8553265599994</v>
      </c>
      <c r="Q97" s="36">
        <f>SUMIFS(СВЦЭМ!$D$34:$D$777,СВЦЭМ!$A$34:$A$777,$A97,СВЦЭМ!$B$34:$B$777,Q$83)+'СЕТ СН'!$H$11+СВЦЭМ!$D$10+'СЕТ СН'!$H$5-'СЕТ СН'!$H$21</f>
        <v>4685.6110302400002</v>
      </c>
      <c r="R97" s="36">
        <f>SUMIFS(СВЦЭМ!$D$34:$D$777,СВЦЭМ!$A$34:$A$777,$A97,СВЦЭМ!$B$34:$B$777,R$83)+'СЕТ СН'!$H$11+СВЦЭМ!$D$10+'СЕТ СН'!$H$5-'СЕТ СН'!$H$21</f>
        <v>4689.16397693</v>
      </c>
      <c r="S97" s="36">
        <f>SUMIFS(СВЦЭМ!$D$34:$D$777,СВЦЭМ!$A$34:$A$777,$A97,СВЦЭМ!$B$34:$B$777,S$83)+'СЕТ СН'!$H$11+СВЦЭМ!$D$10+'СЕТ СН'!$H$5-'СЕТ СН'!$H$21</f>
        <v>4659.9866677099999</v>
      </c>
      <c r="T97" s="36">
        <f>SUMIFS(СВЦЭМ!$D$34:$D$777,СВЦЭМ!$A$34:$A$777,$A97,СВЦЭМ!$B$34:$B$777,T$83)+'СЕТ СН'!$H$11+СВЦЭМ!$D$10+'СЕТ СН'!$H$5-'СЕТ СН'!$H$21</f>
        <v>4612.75987523</v>
      </c>
      <c r="U97" s="36">
        <f>SUMIFS(СВЦЭМ!$D$34:$D$777,СВЦЭМ!$A$34:$A$777,$A97,СВЦЭМ!$B$34:$B$777,U$83)+'СЕТ СН'!$H$11+СВЦЭМ!$D$10+'СЕТ СН'!$H$5-'СЕТ СН'!$H$21</f>
        <v>4628.6067042599998</v>
      </c>
      <c r="V97" s="36">
        <f>SUMIFS(СВЦЭМ!$D$34:$D$777,СВЦЭМ!$A$34:$A$777,$A97,СВЦЭМ!$B$34:$B$777,V$83)+'СЕТ СН'!$H$11+СВЦЭМ!$D$10+'СЕТ СН'!$H$5-'СЕТ СН'!$H$21</f>
        <v>4647.0963358700001</v>
      </c>
      <c r="W97" s="36">
        <f>SUMIFS(СВЦЭМ!$D$34:$D$777,СВЦЭМ!$A$34:$A$777,$A97,СВЦЭМ!$B$34:$B$777,W$83)+'СЕТ СН'!$H$11+СВЦЭМ!$D$10+'СЕТ СН'!$H$5-'СЕТ СН'!$H$21</f>
        <v>4622.7493317799999</v>
      </c>
      <c r="X97" s="36">
        <f>SUMIFS(СВЦЭМ!$D$34:$D$777,СВЦЭМ!$A$34:$A$777,$A97,СВЦЭМ!$B$34:$B$777,X$83)+'СЕТ СН'!$H$11+СВЦЭМ!$D$10+'СЕТ СН'!$H$5-'СЕТ СН'!$H$21</f>
        <v>4645.4017332100002</v>
      </c>
      <c r="Y97" s="36">
        <f>SUMIFS(СВЦЭМ!$D$34:$D$777,СВЦЭМ!$A$34:$A$777,$A97,СВЦЭМ!$B$34:$B$777,Y$83)+'СЕТ СН'!$H$11+СВЦЭМ!$D$10+'СЕТ СН'!$H$5-'СЕТ СН'!$H$21</f>
        <v>4740.8234191499996</v>
      </c>
    </row>
    <row r="98" spans="1:25" ht="15.75" x14ac:dyDescent="0.2">
      <c r="A98" s="35">
        <f t="shared" si="2"/>
        <v>43419</v>
      </c>
      <c r="B98" s="36">
        <f>SUMIFS(СВЦЭМ!$D$34:$D$777,СВЦЭМ!$A$34:$A$777,$A98,СВЦЭМ!$B$34:$B$777,B$83)+'СЕТ СН'!$H$11+СВЦЭМ!$D$10+'СЕТ СН'!$H$5-'СЕТ СН'!$H$21</f>
        <v>4844.0347816799995</v>
      </c>
      <c r="C98" s="36">
        <f>SUMIFS(СВЦЭМ!$D$34:$D$777,СВЦЭМ!$A$34:$A$777,$A98,СВЦЭМ!$B$34:$B$777,C$83)+'СЕТ СН'!$H$11+СВЦЭМ!$D$10+'СЕТ СН'!$H$5-'СЕТ СН'!$H$21</f>
        <v>4935.6073725899996</v>
      </c>
      <c r="D98" s="36">
        <f>SUMIFS(СВЦЭМ!$D$34:$D$777,СВЦЭМ!$A$34:$A$777,$A98,СВЦЭМ!$B$34:$B$777,D$83)+'СЕТ СН'!$H$11+СВЦЭМ!$D$10+'СЕТ СН'!$H$5-'СЕТ СН'!$H$21</f>
        <v>4957.0271785799996</v>
      </c>
      <c r="E98" s="36">
        <f>SUMIFS(СВЦЭМ!$D$34:$D$777,СВЦЭМ!$A$34:$A$777,$A98,СВЦЭМ!$B$34:$B$777,E$83)+'СЕТ СН'!$H$11+СВЦЭМ!$D$10+'СЕТ СН'!$H$5-'СЕТ СН'!$H$21</f>
        <v>4952.7399262199997</v>
      </c>
      <c r="F98" s="36">
        <f>SUMIFS(СВЦЭМ!$D$34:$D$777,СВЦЭМ!$A$34:$A$777,$A98,СВЦЭМ!$B$34:$B$777,F$83)+'СЕТ СН'!$H$11+СВЦЭМ!$D$10+'СЕТ СН'!$H$5-'СЕТ СН'!$H$21</f>
        <v>4952.4965172599996</v>
      </c>
      <c r="G98" s="36">
        <f>SUMIFS(СВЦЭМ!$D$34:$D$777,СВЦЭМ!$A$34:$A$777,$A98,СВЦЭМ!$B$34:$B$777,G$83)+'СЕТ СН'!$H$11+СВЦЭМ!$D$10+'СЕТ СН'!$H$5-'СЕТ СН'!$H$21</f>
        <v>4960.0932012799994</v>
      </c>
      <c r="H98" s="36">
        <f>SUMIFS(СВЦЭМ!$D$34:$D$777,СВЦЭМ!$A$34:$A$777,$A98,СВЦЭМ!$B$34:$B$777,H$83)+'СЕТ СН'!$H$11+СВЦЭМ!$D$10+'СЕТ СН'!$H$5-'СЕТ СН'!$H$21</f>
        <v>4923.6897385399998</v>
      </c>
      <c r="I98" s="36">
        <f>SUMIFS(СВЦЭМ!$D$34:$D$777,СВЦЭМ!$A$34:$A$777,$A98,СВЦЭМ!$B$34:$B$777,I$83)+'СЕТ СН'!$H$11+СВЦЭМ!$D$10+'СЕТ СН'!$H$5-'СЕТ СН'!$H$21</f>
        <v>4846.4772337799996</v>
      </c>
      <c r="J98" s="36">
        <f>SUMIFS(СВЦЭМ!$D$34:$D$777,СВЦЭМ!$A$34:$A$777,$A98,СВЦЭМ!$B$34:$B$777,J$83)+'СЕТ СН'!$H$11+СВЦЭМ!$D$10+'СЕТ СН'!$H$5-'СЕТ СН'!$H$21</f>
        <v>4837.2105207699997</v>
      </c>
      <c r="K98" s="36">
        <f>SUMIFS(СВЦЭМ!$D$34:$D$777,СВЦЭМ!$A$34:$A$777,$A98,СВЦЭМ!$B$34:$B$777,K$83)+'СЕТ СН'!$H$11+СВЦЭМ!$D$10+'СЕТ СН'!$H$5-'СЕТ СН'!$H$21</f>
        <v>4839.5915474200001</v>
      </c>
      <c r="L98" s="36">
        <f>SUMIFS(СВЦЭМ!$D$34:$D$777,СВЦЭМ!$A$34:$A$777,$A98,СВЦЭМ!$B$34:$B$777,L$83)+'СЕТ СН'!$H$11+СВЦЭМ!$D$10+'СЕТ СН'!$H$5-'СЕТ СН'!$H$21</f>
        <v>4839.2107423199996</v>
      </c>
      <c r="M98" s="36">
        <f>SUMIFS(СВЦЭМ!$D$34:$D$777,СВЦЭМ!$A$34:$A$777,$A98,СВЦЭМ!$B$34:$B$777,M$83)+'СЕТ СН'!$H$11+СВЦЭМ!$D$10+'СЕТ СН'!$H$5-'СЕТ СН'!$H$21</f>
        <v>4844.06771217</v>
      </c>
      <c r="N98" s="36">
        <f>SUMIFS(СВЦЭМ!$D$34:$D$777,СВЦЭМ!$A$34:$A$777,$A98,СВЦЭМ!$B$34:$B$777,N$83)+'СЕТ СН'!$H$11+СВЦЭМ!$D$10+'СЕТ СН'!$H$5-'СЕТ СН'!$H$21</f>
        <v>4787.8593230199995</v>
      </c>
      <c r="O98" s="36">
        <f>SUMIFS(СВЦЭМ!$D$34:$D$777,СВЦЭМ!$A$34:$A$777,$A98,СВЦЭМ!$B$34:$B$777,O$83)+'СЕТ СН'!$H$11+СВЦЭМ!$D$10+'СЕТ СН'!$H$5-'СЕТ СН'!$H$21</f>
        <v>4747.3754530799997</v>
      </c>
      <c r="P98" s="36">
        <f>SUMIFS(СВЦЭМ!$D$34:$D$777,СВЦЭМ!$A$34:$A$777,$A98,СВЦЭМ!$B$34:$B$777,P$83)+'СЕТ СН'!$H$11+СВЦЭМ!$D$10+'СЕТ СН'!$H$5-'СЕТ СН'!$H$21</f>
        <v>4685.93232257</v>
      </c>
      <c r="Q98" s="36">
        <f>SUMIFS(СВЦЭМ!$D$34:$D$777,СВЦЭМ!$A$34:$A$777,$A98,СВЦЭМ!$B$34:$B$777,Q$83)+'СЕТ СН'!$H$11+СВЦЭМ!$D$10+'СЕТ СН'!$H$5-'СЕТ СН'!$H$21</f>
        <v>4665.2137524299997</v>
      </c>
      <c r="R98" s="36">
        <f>SUMIFS(СВЦЭМ!$D$34:$D$777,СВЦЭМ!$A$34:$A$777,$A98,СВЦЭМ!$B$34:$B$777,R$83)+'СЕТ СН'!$H$11+СВЦЭМ!$D$10+'СЕТ СН'!$H$5-'СЕТ СН'!$H$21</f>
        <v>4674.2713211099999</v>
      </c>
      <c r="S98" s="36">
        <f>SUMIFS(СВЦЭМ!$D$34:$D$777,СВЦЭМ!$A$34:$A$777,$A98,СВЦЭМ!$B$34:$B$777,S$83)+'СЕТ СН'!$H$11+СВЦЭМ!$D$10+'СЕТ СН'!$H$5-'СЕТ СН'!$H$21</f>
        <v>4647.2059269900001</v>
      </c>
      <c r="T98" s="36">
        <f>SUMIFS(СВЦЭМ!$D$34:$D$777,СВЦЭМ!$A$34:$A$777,$A98,СВЦЭМ!$B$34:$B$777,T$83)+'СЕТ СН'!$H$11+СВЦЭМ!$D$10+'СЕТ СН'!$H$5-'СЕТ СН'!$H$21</f>
        <v>4600.95494719</v>
      </c>
      <c r="U98" s="36">
        <f>SUMIFS(СВЦЭМ!$D$34:$D$777,СВЦЭМ!$A$34:$A$777,$A98,СВЦЭМ!$B$34:$B$777,U$83)+'СЕТ СН'!$H$11+СВЦЭМ!$D$10+'СЕТ СН'!$H$5-'СЕТ СН'!$H$21</f>
        <v>4602.4399225999996</v>
      </c>
      <c r="V98" s="36">
        <f>SUMIFS(СВЦЭМ!$D$34:$D$777,СВЦЭМ!$A$34:$A$777,$A98,СВЦЭМ!$B$34:$B$777,V$83)+'СЕТ СН'!$H$11+СВЦЭМ!$D$10+'СЕТ СН'!$H$5-'СЕТ СН'!$H$21</f>
        <v>4628.6621984399999</v>
      </c>
      <c r="W98" s="36">
        <f>SUMIFS(СВЦЭМ!$D$34:$D$777,СВЦЭМ!$A$34:$A$777,$A98,СВЦЭМ!$B$34:$B$777,W$83)+'СЕТ СН'!$H$11+СВЦЭМ!$D$10+'СЕТ СН'!$H$5-'СЕТ СН'!$H$21</f>
        <v>4646.8635325599998</v>
      </c>
      <c r="X98" s="36">
        <f>SUMIFS(СВЦЭМ!$D$34:$D$777,СВЦЭМ!$A$34:$A$777,$A98,СВЦЭМ!$B$34:$B$777,X$83)+'СЕТ СН'!$H$11+СВЦЭМ!$D$10+'СЕТ СН'!$H$5-'СЕТ СН'!$H$21</f>
        <v>4669.3972717799998</v>
      </c>
      <c r="Y98" s="36">
        <f>SUMIFS(СВЦЭМ!$D$34:$D$777,СВЦЭМ!$A$34:$A$777,$A98,СВЦЭМ!$B$34:$B$777,Y$83)+'СЕТ СН'!$H$11+СВЦЭМ!$D$10+'СЕТ СН'!$H$5-'СЕТ СН'!$H$21</f>
        <v>4772.5722175700002</v>
      </c>
    </row>
    <row r="99" spans="1:25" ht="15.75" x14ac:dyDescent="0.2">
      <c r="A99" s="35">
        <f t="shared" si="2"/>
        <v>43420</v>
      </c>
      <c r="B99" s="36">
        <f>SUMIFS(СВЦЭМ!$D$34:$D$777,СВЦЭМ!$A$34:$A$777,$A99,СВЦЭМ!$B$34:$B$777,B$83)+'СЕТ СН'!$H$11+СВЦЭМ!$D$10+'СЕТ СН'!$H$5-'СЕТ СН'!$H$21</f>
        <v>4860.43767561</v>
      </c>
      <c r="C99" s="36">
        <f>SUMIFS(СВЦЭМ!$D$34:$D$777,СВЦЭМ!$A$34:$A$777,$A99,СВЦЭМ!$B$34:$B$777,C$83)+'СЕТ СН'!$H$11+СВЦЭМ!$D$10+'СЕТ СН'!$H$5-'СЕТ СН'!$H$21</f>
        <v>4889.9027129699998</v>
      </c>
      <c r="D99" s="36">
        <f>SUMIFS(СВЦЭМ!$D$34:$D$777,СВЦЭМ!$A$34:$A$777,$A99,СВЦЭМ!$B$34:$B$777,D$83)+'СЕТ СН'!$H$11+СВЦЭМ!$D$10+'СЕТ СН'!$H$5-'СЕТ СН'!$H$21</f>
        <v>4953.8157057300004</v>
      </c>
      <c r="E99" s="36">
        <f>SUMIFS(СВЦЭМ!$D$34:$D$777,СВЦЭМ!$A$34:$A$777,$A99,СВЦЭМ!$B$34:$B$777,E$83)+'СЕТ СН'!$H$11+СВЦЭМ!$D$10+'СЕТ СН'!$H$5-'СЕТ СН'!$H$21</f>
        <v>4950.14321621</v>
      </c>
      <c r="F99" s="36">
        <f>SUMIFS(СВЦЭМ!$D$34:$D$777,СВЦЭМ!$A$34:$A$777,$A99,СВЦЭМ!$B$34:$B$777,F$83)+'СЕТ СН'!$H$11+СВЦЭМ!$D$10+'СЕТ СН'!$H$5-'СЕТ СН'!$H$21</f>
        <v>4952.3593748800004</v>
      </c>
      <c r="G99" s="36">
        <f>SUMIFS(СВЦЭМ!$D$34:$D$777,СВЦЭМ!$A$34:$A$777,$A99,СВЦЭМ!$B$34:$B$777,G$83)+'СЕТ СН'!$H$11+СВЦЭМ!$D$10+'СЕТ СН'!$H$5-'СЕТ СН'!$H$21</f>
        <v>4944.5167790099995</v>
      </c>
      <c r="H99" s="36">
        <f>SUMIFS(СВЦЭМ!$D$34:$D$777,СВЦЭМ!$A$34:$A$777,$A99,СВЦЭМ!$B$34:$B$777,H$83)+'СЕТ СН'!$H$11+СВЦЭМ!$D$10+'СЕТ СН'!$H$5-'СЕТ СН'!$H$21</f>
        <v>4878.3900564099995</v>
      </c>
      <c r="I99" s="36">
        <f>SUMIFS(СВЦЭМ!$D$34:$D$777,СВЦЭМ!$A$34:$A$777,$A99,СВЦЭМ!$B$34:$B$777,I$83)+'СЕТ СН'!$H$11+СВЦЭМ!$D$10+'СЕТ СН'!$H$5-'СЕТ СН'!$H$21</f>
        <v>4872.0086610400003</v>
      </c>
      <c r="J99" s="36">
        <f>SUMIFS(СВЦЭМ!$D$34:$D$777,СВЦЭМ!$A$34:$A$777,$A99,СВЦЭМ!$B$34:$B$777,J$83)+'СЕТ СН'!$H$11+СВЦЭМ!$D$10+'СЕТ СН'!$H$5-'СЕТ СН'!$H$21</f>
        <v>4863.0547512499998</v>
      </c>
      <c r="K99" s="36">
        <f>SUMIFS(СВЦЭМ!$D$34:$D$777,СВЦЭМ!$A$34:$A$777,$A99,СВЦЭМ!$B$34:$B$777,K$83)+'СЕТ СН'!$H$11+СВЦЭМ!$D$10+'СЕТ СН'!$H$5-'СЕТ СН'!$H$21</f>
        <v>4868.0116313999997</v>
      </c>
      <c r="L99" s="36">
        <f>SUMIFS(СВЦЭМ!$D$34:$D$777,СВЦЭМ!$A$34:$A$777,$A99,СВЦЭМ!$B$34:$B$777,L$83)+'СЕТ СН'!$H$11+СВЦЭМ!$D$10+'СЕТ СН'!$H$5-'СЕТ СН'!$H$21</f>
        <v>4867.65869303</v>
      </c>
      <c r="M99" s="36">
        <f>SUMIFS(СВЦЭМ!$D$34:$D$777,СВЦЭМ!$A$34:$A$777,$A99,СВЦЭМ!$B$34:$B$777,M$83)+'СЕТ СН'!$H$11+СВЦЭМ!$D$10+'СЕТ СН'!$H$5-'СЕТ СН'!$H$21</f>
        <v>4862.4062875899999</v>
      </c>
      <c r="N99" s="36">
        <f>SUMIFS(СВЦЭМ!$D$34:$D$777,СВЦЭМ!$A$34:$A$777,$A99,СВЦЭМ!$B$34:$B$777,N$83)+'СЕТ СН'!$H$11+СВЦЭМ!$D$10+'СЕТ СН'!$H$5-'СЕТ СН'!$H$21</f>
        <v>4849.2134678499997</v>
      </c>
      <c r="O99" s="36">
        <f>SUMIFS(СВЦЭМ!$D$34:$D$777,СВЦЭМ!$A$34:$A$777,$A99,СВЦЭМ!$B$34:$B$777,O$83)+'СЕТ СН'!$H$11+СВЦЭМ!$D$10+'СЕТ СН'!$H$5-'СЕТ СН'!$H$21</f>
        <v>4775.0255707400001</v>
      </c>
      <c r="P99" s="36">
        <f>SUMIFS(СВЦЭМ!$D$34:$D$777,СВЦЭМ!$A$34:$A$777,$A99,СВЦЭМ!$B$34:$B$777,P$83)+'СЕТ СН'!$H$11+СВЦЭМ!$D$10+'СЕТ СН'!$H$5-'СЕТ СН'!$H$21</f>
        <v>4717.5819308299997</v>
      </c>
      <c r="Q99" s="36">
        <f>SUMIFS(СВЦЭМ!$D$34:$D$777,СВЦЭМ!$A$34:$A$777,$A99,СВЦЭМ!$B$34:$B$777,Q$83)+'СЕТ СН'!$H$11+СВЦЭМ!$D$10+'СЕТ СН'!$H$5-'СЕТ СН'!$H$21</f>
        <v>4710.62745189</v>
      </c>
      <c r="R99" s="36">
        <f>SUMIFS(СВЦЭМ!$D$34:$D$777,СВЦЭМ!$A$34:$A$777,$A99,СВЦЭМ!$B$34:$B$777,R$83)+'СЕТ СН'!$H$11+СВЦЭМ!$D$10+'СЕТ СН'!$H$5-'СЕТ СН'!$H$21</f>
        <v>4719.3856965599998</v>
      </c>
      <c r="S99" s="36">
        <f>SUMIFS(СВЦЭМ!$D$34:$D$777,СВЦЭМ!$A$34:$A$777,$A99,СВЦЭМ!$B$34:$B$777,S$83)+'СЕТ СН'!$H$11+СВЦЭМ!$D$10+'СЕТ СН'!$H$5-'СЕТ СН'!$H$21</f>
        <v>4676.6520864699996</v>
      </c>
      <c r="T99" s="36">
        <f>SUMIFS(СВЦЭМ!$D$34:$D$777,СВЦЭМ!$A$34:$A$777,$A99,СВЦЭМ!$B$34:$B$777,T$83)+'СЕТ СН'!$H$11+СВЦЭМ!$D$10+'СЕТ СН'!$H$5-'СЕТ СН'!$H$21</f>
        <v>4669.2156311399995</v>
      </c>
      <c r="U99" s="36">
        <f>SUMIFS(СВЦЭМ!$D$34:$D$777,СВЦЭМ!$A$34:$A$777,$A99,СВЦЭМ!$B$34:$B$777,U$83)+'СЕТ СН'!$H$11+СВЦЭМ!$D$10+'СЕТ СН'!$H$5-'СЕТ СН'!$H$21</f>
        <v>4663.5895838799997</v>
      </c>
      <c r="V99" s="36">
        <f>SUMIFS(СВЦЭМ!$D$34:$D$777,СВЦЭМ!$A$34:$A$777,$A99,СВЦЭМ!$B$34:$B$777,V$83)+'СЕТ СН'!$H$11+СВЦЭМ!$D$10+'СЕТ СН'!$H$5-'СЕТ СН'!$H$21</f>
        <v>4684.2269685800002</v>
      </c>
      <c r="W99" s="36">
        <f>SUMIFS(СВЦЭМ!$D$34:$D$777,СВЦЭМ!$A$34:$A$777,$A99,СВЦЭМ!$B$34:$B$777,W$83)+'СЕТ СН'!$H$11+СВЦЭМ!$D$10+'СЕТ СН'!$H$5-'СЕТ СН'!$H$21</f>
        <v>4689.5241800099993</v>
      </c>
      <c r="X99" s="36">
        <f>SUMIFS(СВЦЭМ!$D$34:$D$777,СВЦЭМ!$A$34:$A$777,$A99,СВЦЭМ!$B$34:$B$777,X$83)+'СЕТ СН'!$H$11+СВЦЭМ!$D$10+'СЕТ СН'!$H$5-'СЕТ СН'!$H$21</f>
        <v>4697.8447820900001</v>
      </c>
      <c r="Y99" s="36">
        <f>SUMIFS(СВЦЭМ!$D$34:$D$777,СВЦЭМ!$A$34:$A$777,$A99,СВЦЭМ!$B$34:$B$777,Y$83)+'СЕТ СН'!$H$11+СВЦЭМ!$D$10+'СЕТ СН'!$H$5-'СЕТ СН'!$H$21</f>
        <v>4793.5014817900001</v>
      </c>
    </row>
    <row r="100" spans="1:25" ht="15.75" x14ac:dyDescent="0.2">
      <c r="A100" s="35">
        <f t="shared" si="2"/>
        <v>43421</v>
      </c>
      <c r="B100" s="36">
        <f>SUMIFS(СВЦЭМ!$D$34:$D$777,СВЦЭМ!$A$34:$A$777,$A100,СВЦЭМ!$B$34:$B$777,B$83)+'СЕТ СН'!$H$11+СВЦЭМ!$D$10+'СЕТ СН'!$H$5-'СЕТ СН'!$H$21</f>
        <v>4836.8643525099997</v>
      </c>
      <c r="C100" s="36">
        <f>SUMIFS(СВЦЭМ!$D$34:$D$777,СВЦЭМ!$A$34:$A$777,$A100,СВЦЭМ!$B$34:$B$777,C$83)+'СЕТ СН'!$H$11+СВЦЭМ!$D$10+'СЕТ СН'!$H$5-'СЕТ СН'!$H$21</f>
        <v>4909.66522618</v>
      </c>
      <c r="D100" s="36">
        <f>SUMIFS(СВЦЭМ!$D$34:$D$777,СВЦЭМ!$A$34:$A$777,$A100,СВЦЭМ!$B$34:$B$777,D$83)+'СЕТ СН'!$H$11+СВЦЭМ!$D$10+'СЕТ СН'!$H$5-'СЕТ СН'!$H$21</f>
        <v>4959.8115301400003</v>
      </c>
      <c r="E100" s="36">
        <f>SUMIFS(СВЦЭМ!$D$34:$D$777,СВЦЭМ!$A$34:$A$777,$A100,СВЦЭМ!$B$34:$B$777,E$83)+'СЕТ СН'!$H$11+СВЦЭМ!$D$10+'СЕТ СН'!$H$5-'СЕТ СН'!$H$21</f>
        <v>4955.8029593900001</v>
      </c>
      <c r="F100" s="36">
        <f>SUMIFS(СВЦЭМ!$D$34:$D$777,СВЦЭМ!$A$34:$A$777,$A100,СВЦЭМ!$B$34:$B$777,F$83)+'СЕТ СН'!$H$11+СВЦЭМ!$D$10+'СЕТ СН'!$H$5-'СЕТ СН'!$H$21</f>
        <v>4953.9572286800003</v>
      </c>
      <c r="G100" s="36">
        <f>SUMIFS(СВЦЭМ!$D$34:$D$777,СВЦЭМ!$A$34:$A$777,$A100,СВЦЭМ!$B$34:$B$777,G$83)+'СЕТ СН'!$H$11+СВЦЭМ!$D$10+'СЕТ СН'!$H$5-'СЕТ СН'!$H$21</f>
        <v>4947.8551719400002</v>
      </c>
      <c r="H100" s="36">
        <f>SUMIFS(СВЦЭМ!$D$34:$D$777,СВЦЭМ!$A$34:$A$777,$A100,СВЦЭМ!$B$34:$B$777,H$83)+'СЕТ СН'!$H$11+СВЦЭМ!$D$10+'СЕТ СН'!$H$5-'СЕТ СН'!$H$21</f>
        <v>4923.0295214299995</v>
      </c>
      <c r="I100" s="36">
        <f>SUMIFS(СВЦЭМ!$D$34:$D$777,СВЦЭМ!$A$34:$A$777,$A100,СВЦЭМ!$B$34:$B$777,I$83)+'СЕТ СН'!$H$11+СВЦЭМ!$D$10+'СЕТ СН'!$H$5-'СЕТ СН'!$H$21</f>
        <v>4888.3520258899998</v>
      </c>
      <c r="J100" s="36">
        <f>SUMIFS(СВЦЭМ!$D$34:$D$777,СВЦЭМ!$A$34:$A$777,$A100,СВЦЭМ!$B$34:$B$777,J$83)+'СЕТ СН'!$H$11+СВЦЭМ!$D$10+'СЕТ СН'!$H$5-'СЕТ СН'!$H$21</f>
        <v>4855.2694225900004</v>
      </c>
      <c r="K100" s="36">
        <f>SUMIFS(СВЦЭМ!$D$34:$D$777,СВЦЭМ!$A$34:$A$777,$A100,СВЦЭМ!$B$34:$B$777,K$83)+'СЕТ СН'!$H$11+СВЦЭМ!$D$10+'СЕТ СН'!$H$5-'СЕТ СН'!$H$21</f>
        <v>4831.5352355300001</v>
      </c>
      <c r="L100" s="36">
        <f>SUMIFS(СВЦЭМ!$D$34:$D$777,СВЦЭМ!$A$34:$A$777,$A100,СВЦЭМ!$B$34:$B$777,L$83)+'СЕТ СН'!$H$11+СВЦЭМ!$D$10+'СЕТ СН'!$H$5-'СЕТ СН'!$H$21</f>
        <v>4834.1071608599996</v>
      </c>
      <c r="M100" s="36">
        <f>SUMIFS(СВЦЭМ!$D$34:$D$777,СВЦЭМ!$A$34:$A$777,$A100,СВЦЭМ!$B$34:$B$777,M$83)+'СЕТ СН'!$H$11+СВЦЭМ!$D$10+'СЕТ СН'!$H$5-'СЕТ СН'!$H$21</f>
        <v>4834.26373074</v>
      </c>
      <c r="N100" s="36">
        <f>SUMIFS(СВЦЭМ!$D$34:$D$777,СВЦЭМ!$A$34:$A$777,$A100,СВЦЭМ!$B$34:$B$777,N$83)+'СЕТ СН'!$H$11+СВЦЭМ!$D$10+'СЕТ СН'!$H$5-'СЕТ СН'!$H$21</f>
        <v>4802.4636412399996</v>
      </c>
      <c r="O100" s="36">
        <f>SUMIFS(СВЦЭМ!$D$34:$D$777,СВЦЭМ!$A$34:$A$777,$A100,СВЦЭМ!$B$34:$B$777,O$83)+'СЕТ СН'!$H$11+СВЦЭМ!$D$10+'СЕТ СН'!$H$5-'СЕТ СН'!$H$21</f>
        <v>4754.7343972600002</v>
      </c>
      <c r="P100" s="36">
        <f>SUMIFS(СВЦЭМ!$D$34:$D$777,СВЦЭМ!$A$34:$A$777,$A100,СВЦЭМ!$B$34:$B$777,P$83)+'СЕТ СН'!$H$11+СВЦЭМ!$D$10+'СЕТ СН'!$H$5-'СЕТ СН'!$H$21</f>
        <v>4677.0496887999998</v>
      </c>
      <c r="Q100" s="36">
        <f>SUMIFS(СВЦЭМ!$D$34:$D$777,СВЦЭМ!$A$34:$A$777,$A100,СВЦЭМ!$B$34:$B$777,Q$83)+'СЕТ СН'!$H$11+СВЦЭМ!$D$10+'СЕТ СН'!$H$5-'СЕТ СН'!$H$21</f>
        <v>4663.0531738099999</v>
      </c>
      <c r="R100" s="36">
        <f>SUMIFS(СВЦЭМ!$D$34:$D$777,СВЦЭМ!$A$34:$A$777,$A100,СВЦЭМ!$B$34:$B$777,R$83)+'СЕТ СН'!$H$11+СВЦЭМ!$D$10+'СЕТ СН'!$H$5-'СЕТ СН'!$H$21</f>
        <v>4662.3272771599995</v>
      </c>
      <c r="S100" s="36">
        <f>SUMIFS(СВЦЭМ!$D$34:$D$777,СВЦЭМ!$A$34:$A$777,$A100,СВЦЭМ!$B$34:$B$777,S$83)+'СЕТ СН'!$H$11+СВЦЭМ!$D$10+'СЕТ СН'!$H$5-'СЕТ СН'!$H$21</f>
        <v>4627.5601155699997</v>
      </c>
      <c r="T100" s="36">
        <f>SUMIFS(СВЦЭМ!$D$34:$D$777,СВЦЭМ!$A$34:$A$777,$A100,СВЦЭМ!$B$34:$B$777,T$83)+'СЕТ СН'!$H$11+СВЦЭМ!$D$10+'СЕТ СН'!$H$5-'СЕТ СН'!$H$21</f>
        <v>4598.7939918499997</v>
      </c>
      <c r="U100" s="36">
        <f>SUMIFS(СВЦЭМ!$D$34:$D$777,СВЦЭМ!$A$34:$A$777,$A100,СВЦЭМ!$B$34:$B$777,U$83)+'СЕТ СН'!$H$11+СВЦЭМ!$D$10+'СЕТ СН'!$H$5-'СЕТ СН'!$H$21</f>
        <v>4589.9308427699998</v>
      </c>
      <c r="V100" s="36">
        <f>SUMIFS(СВЦЭМ!$D$34:$D$777,СВЦЭМ!$A$34:$A$777,$A100,СВЦЭМ!$B$34:$B$777,V$83)+'СЕТ СН'!$H$11+СВЦЭМ!$D$10+'СЕТ СН'!$H$5-'СЕТ СН'!$H$21</f>
        <v>4614.9265060999996</v>
      </c>
      <c r="W100" s="36">
        <f>SUMIFS(СВЦЭМ!$D$34:$D$777,СВЦЭМ!$A$34:$A$777,$A100,СВЦЭМ!$B$34:$B$777,W$83)+'СЕТ СН'!$H$11+СВЦЭМ!$D$10+'СЕТ СН'!$H$5-'СЕТ СН'!$H$21</f>
        <v>4627.3984569899994</v>
      </c>
      <c r="X100" s="36">
        <f>SUMIFS(СВЦЭМ!$D$34:$D$777,СВЦЭМ!$A$34:$A$777,$A100,СВЦЭМ!$B$34:$B$777,X$83)+'СЕТ СН'!$H$11+СВЦЭМ!$D$10+'СЕТ СН'!$H$5-'СЕТ СН'!$H$21</f>
        <v>4655.7846414799997</v>
      </c>
      <c r="Y100" s="36">
        <f>SUMIFS(СВЦЭМ!$D$34:$D$777,СВЦЭМ!$A$34:$A$777,$A100,СВЦЭМ!$B$34:$B$777,Y$83)+'СЕТ СН'!$H$11+СВЦЭМ!$D$10+'СЕТ СН'!$H$5-'СЕТ СН'!$H$21</f>
        <v>4742.2742979300001</v>
      </c>
    </row>
    <row r="101" spans="1:25" ht="15.75" x14ac:dyDescent="0.2">
      <c r="A101" s="35">
        <f t="shared" si="2"/>
        <v>43422</v>
      </c>
      <c r="B101" s="36">
        <f>SUMIFS(СВЦЭМ!$D$34:$D$777,СВЦЭМ!$A$34:$A$777,$A101,СВЦЭМ!$B$34:$B$777,B$83)+'СЕТ СН'!$H$11+СВЦЭМ!$D$10+'СЕТ СН'!$H$5-'СЕТ СН'!$H$21</f>
        <v>4855.46492958</v>
      </c>
      <c r="C101" s="36">
        <f>SUMIFS(СВЦЭМ!$D$34:$D$777,СВЦЭМ!$A$34:$A$777,$A101,СВЦЭМ!$B$34:$B$777,C$83)+'СЕТ СН'!$H$11+СВЦЭМ!$D$10+'СЕТ СН'!$H$5-'СЕТ СН'!$H$21</f>
        <v>4926.1950630000001</v>
      </c>
      <c r="D101" s="36">
        <f>SUMIFS(СВЦЭМ!$D$34:$D$777,СВЦЭМ!$A$34:$A$777,$A101,СВЦЭМ!$B$34:$B$777,D$83)+'СЕТ СН'!$H$11+СВЦЭМ!$D$10+'СЕТ СН'!$H$5-'СЕТ СН'!$H$21</f>
        <v>4989.1615176000005</v>
      </c>
      <c r="E101" s="36">
        <f>SUMIFS(СВЦЭМ!$D$34:$D$777,СВЦЭМ!$A$34:$A$777,$A101,СВЦЭМ!$B$34:$B$777,E$83)+'СЕТ СН'!$H$11+СВЦЭМ!$D$10+'СЕТ СН'!$H$5-'СЕТ СН'!$H$21</f>
        <v>4984.7120385400003</v>
      </c>
      <c r="F101" s="36">
        <f>SUMIFS(СВЦЭМ!$D$34:$D$777,СВЦЭМ!$A$34:$A$777,$A101,СВЦЭМ!$B$34:$B$777,F$83)+'СЕТ СН'!$H$11+СВЦЭМ!$D$10+'СЕТ СН'!$H$5-'СЕТ СН'!$H$21</f>
        <v>4982.0852027299998</v>
      </c>
      <c r="G101" s="36">
        <f>SUMIFS(СВЦЭМ!$D$34:$D$777,СВЦЭМ!$A$34:$A$777,$A101,СВЦЭМ!$B$34:$B$777,G$83)+'СЕТ СН'!$H$11+СВЦЭМ!$D$10+'СЕТ СН'!$H$5-'СЕТ СН'!$H$21</f>
        <v>4977.5388272700002</v>
      </c>
      <c r="H101" s="36">
        <f>SUMIFS(СВЦЭМ!$D$34:$D$777,СВЦЭМ!$A$34:$A$777,$A101,СВЦЭМ!$B$34:$B$777,H$83)+'СЕТ СН'!$H$11+СВЦЭМ!$D$10+'СЕТ СН'!$H$5-'СЕТ СН'!$H$21</f>
        <v>4983.4923373499996</v>
      </c>
      <c r="I101" s="36">
        <f>SUMIFS(СВЦЭМ!$D$34:$D$777,СВЦЭМ!$A$34:$A$777,$A101,СВЦЭМ!$B$34:$B$777,I$83)+'СЕТ СН'!$H$11+СВЦЭМ!$D$10+'СЕТ СН'!$H$5-'СЕТ СН'!$H$21</f>
        <v>4968.1423235600005</v>
      </c>
      <c r="J101" s="36">
        <f>SUMIFS(СВЦЭМ!$D$34:$D$777,СВЦЭМ!$A$34:$A$777,$A101,СВЦЭМ!$B$34:$B$777,J$83)+'СЕТ СН'!$H$11+СВЦЭМ!$D$10+'СЕТ СН'!$H$5-'СЕТ СН'!$H$21</f>
        <v>4908.0495073399998</v>
      </c>
      <c r="K101" s="36">
        <f>SUMIFS(СВЦЭМ!$D$34:$D$777,СВЦЭМ!$A$34:$A$777,$A101,СВЦЭМ!$B$34:$B$777,K$83)+'СЕТ СН'!$H$11+СВЦЭМ!$D$10+'СЕТ СН'!$H$5-'СЕТ СН'!$H$21</f>
        <v>4876.0228452199999</v>
      </c>
      <c r="L101" s="36">
        <f>SUMIFS(СВЦЭМ!$D$34:$D$777,СВЦЭМ!$A$34:$A$777,$A101,СВЦЭМ!$B$34:$B$777,L$83)+'СЕТ СН'!$H$11+СВЦЭМ!$D$10+'СЕТ СН'!$H$5-'СЕТ СН'!$H$21</f>
        <v>4858.3118746299997</v>
      </c>
      <c r="M101" s="36">
        <f>SUMIFS(СВЦЭМ!$D$34:$D$777,СВЦЭМ!$A$34:$A$777,$A101,СВЦЭМ!$B$34:$B$777,M$83)+'СЕТ СН'!$H$11+СВЦЭМ!$D$10+'СЕТ СН'!$H$5-'СЕТ СН'!$H$21</f>
        <v>4848.3776737600001</v>
      </c>
      <c r="N101" s="36">
        <f>SUMIFS(СВЦЭМ!$D$34:$D$777,СВЦЭМ!$A$34:$A$777,$A101,СВЦЭМ!$B$34:$B$777,N$83)+'СЕТ СН'!$H$11+СВЦЭМ!$D$10+'СЕТ СН'!$H$5-'СЕТ СН'!$H$21</f>
        <v>4810.4306910799996</v>
      </c>
      <c r="O101" s="36">
        <f>SUMIFS(СВЦЭМ!$D$34:$D$777,СВЦЭМ!$A$34:$A$777,$A101,СВЦЭМ!$B$34:$B$777,O$83)+'СЕТ СН'!$H$11+СВЦЭМ!$D$10+'СЕТ СН'!$H$5-'СЕТ СН'!$H$21</f>
        <v>4753.0705009799995</v>
      </c>
      <c r="P101" s="36">
        <f>SUMIFS(СВЦЭМ!$D$34:$D$777,СВЦЭМ!$A$34:$A$777,$A101,СВЦЭМ!$B$34:$B$777,P$83)+'СЕТ СН'!$H$11+СВЦЭМ!$D$10+'СЕТ СН'!$H$5-'СЕТ СН'!$H$21</f>
        <v>4684.4020773399998</v>
      </c>
      <c r="Q101" s="36">
        <f>SUMIFS(СВЦЭМ!$D$34:$D$777,СВЦЭМ!$A$34:$A$777,$A101,СВЦЭМ!$B$34:$B$777,Q$83)+'СЕТ СН'!$H$11+СВЦЭМ!$D$10+'СЕТ СН'!$H$5-'СЕТ СН'!$H$21</f>
        <v>4672.1738497199995</v>
      </c>
      <c r="R101" s="36">
        <f>SUMIFS(СВЦЭМ!$D$34:$D$777,СВЦЭМ!$A$34:$A$777,$A101,СВЦЭМ!$B$34:$B$777,R$83)+'СЕТ СН'!$H$11+СВЦЭМ!$D$10+'СЕТ СН'!$H$5-'СЕТ СН'!$H$21</f>
        <v>4669.8712886799995</v>
      </c>
      <c r="S101" s="36">
        <f>SUMIFS(СВЦЭМ!$D$34:$D$777,СВЦЭМ!$A$34:$A$777,$A101,СВЦЭМ!$B$34:$B$777,S$83)+'СЕТ СН'!$H$11+СВЦЭМ!$D$10+'СЕТ СН'!$H$5-'СЕТ СН'!$H$21</f>
        <v>4628.9615585299998</v>
      </c>
      <c r="T101" s="36">
        <f>SUMIFS(СВЦЭМ!$D$34:$D$777,СВЦЭМ!$A$34:$A$777,$A101,СВЦЭМ!$B$34:$B$777,T$83)+'СЕТ СН'!$H$11+СВЦЭМ!$D$10+'СЕТ СН'!$H$5-'СЕТ СН'!$H$21</f>
        <v>4600.4223748699997</v>
      </c>
      <c r="U101" s="36">
        <f>SUMIFS(СВЦЭМ!$D$34:$D$777,СВЦЭМ!$A$34:$A$777,$A101,СВЦЭМ!$B$34:$B$777,U$83)+'СЕТ СН'!$H$11+СВЦЭМ!$D$10+'СЕТ СН'!$H$5-'СЕТ СН'!$H$21</f>
        <v>4600.8776367599994</v>
      </c>
      <c r="V101" s="36">
        <f>SUMIFS(СВЦЭМ!$D$34:$D$777,СВЦЭМ!$A$34:$A$777,$A101,СВЦЭМ!$B$34:$B$777,V$83)+'СЕТ СН'!$H$11+СВЦЭМ!$D$10+'СЕТ СН'!$H$5-'СЕТ СН'!$H$21</f>
        <v>4622.3040433299993</v>
      </c>
      <c r="W101" s="36">
        <f>SUMIFS(СВЦЭМ!$D$34:$D$777,СВЦЭМ!$A$34:$A$777,$A101,СВЦЭМ!$B$34:$B$777,W$83)+'СЕТ СН'!$H$11+СВЦЭМ!$D$10+'СЕТ СН'!$H$5-'СЕТ СН'!$H$21</f>
        <v>4641.6931196999994</v>
      </c>
      <c r="X101" s="36">
        <f>SUMIFS(СВЦЭМ!$D$34:$D$777,СВЦЭМ!$A$34:$A$777,$A101,СВЦЭМ!$B$34:$B$777,X$83)+'СЕТ СН'!$H$11+СВЦЭМ!$D$10+'СЕТ СН'!$H$5-'СЕТ СН'!$H$21</f>
        <v>4669.13420124</v>
      </c>
      <c r="Y101" s="36">
        <f>SUMIFS(СВЦЭМ!$D$34:$D$777,СВЦЭМ!$A$34:$A$777,$A101,СВЦЭМ!$B$34:$B$777,Y$83)+'СЕТ СН'!$H$11+СВЦЭМ!$D$10+'СЕТ СН'!$H$5-'СЕТ СН'!$H$21</f>
        <v>4781.7064353100004</v>
      </c>
    </row>
    <row r="102" spans="1:25" ht="15.75" x14ac:dyDescent="0.2">
      <c r="A102" s="35">
        <f t="shared" si="2"/>
        <v>43423</v>
      </c>
      <c r="B102" s="36">
        <f>SUMIFS(СВЦЭМ!$D$34:$D$777,СВЦЭМ!$A$34:$A$777,$A102,СВЦЭМ!$B$34:$B$777,B$83)+'СЕТ СН'!$H$11+СВЦЭМ!$D$10+'СЕТ СН'!$H$5-'СЕТ СН'!$H$21</f>
        <v>4836.9318973299996</v>
      </c>
      <c r="C102" s="36">
        <f>SUMIFS(СВЦЭМ!$D$34:$D$777,СВЦЭМ!$A$34:$A$777,$A102,СВЦЭМ!$B$34:$B$777,C$83)+'СЕТ СН'!$H$11+СВЦЭМ!$D$10+'СЕТ СН'!$H$5-'СЕТ СН'!$H$21</f>
        <v>4878.3354377699998</v>
      </c>
      <c r="D102" s="36">
        <f>SUMIFS(СВЦЭМ!$D$34:$D$777,СВЦЭМ!$A$34:$A$777,$A102,СВЦЭМ!$B$34:$B$777,D$83)+'СЕТ СН'!$H$11+СВЦЭМ!$D$10+'СЕТ СН'!$H$5-'СЕТ СН'!$H$21</f>
        <v>4964.77891886</v>
      </c>
      <c r="E102" s="36">
        <f>SUMIFS(СВЦЭМ!$D$34:$D$777,СВЦЭМ!$A$34:$A$777,$A102,СВЦЭМ!$B$34:$B$777,E$83)+'СЕТ СН'!$H$11+СВЦЭМ!$D$10+'СЕТ СН'!$H$5-'СЕТ СН'!$H$21</f>
        <v>4968.2196753899998</v>
      </c>
      <c r="F102" s="36">
        <f>SUMIFS(СВЦЭМ!$D$34:$D$777,СВЦЭМ!$A$34:$A$777,$A102,СВЦЭМ!$B$34:$B$777,F$83)+'СЕТ СН'!$H$11+СВЦЭМ!$D$10+'СЕТ СН'!$H$5-'СЕТ СН'!$H$21</f>
        <v>4968.5685779200003</v>
      </c>
      <c r="G102" s="36">
        <f>SUMIFS(СВЦЭМ!$D$34:$D$777,СВЦЭМ!$A$34:$A$777,$A102,СВЦЭМ!$B$34:$B$777,G$83)+'СЕТ СН'!$H$11+СВЦЭМ!$D$10+'СЕТ СН'!$H$5-'СЕТ СН'!$H$21</f>
        <v>4977.9163098999998</v>
      </c>
      <c r="H102" s="36">
        <f>SUMIFS(СВЦЭМ!$D$34:$D$777,СВЦЭМ!$A$34:$A$777,$A102,СВЦЭМ!$B$34:$B$777,H$83)+'СЕТ СН'!$H$11+СВЦЭМ!$D$10+'СЕТ СН'!$H$5-'СЕТ СН'!$H$21</f>
        <v>4955.0119159899996</v>
      </c>
      <c r="I102" s="36">
        <f>SUMIFS(СВЦЭМ!$D$34:$D$777,СВЦЭМ!$A$34:$A$777,$A102,СВЦЭМ!$B$34:$B$777,I$83)+'СЕТ СН'!$H$11+СВЦЭМ!$D$10+'СЕТ СН'!$H$5-'СЕТ СН'!$H$21</f>
        <v>4919.2503267800003</v>
      </c>
      <c r="J102" s="36">
        <f>SUMIFS(СВЦЭМ!$D$34:$D$777,СВЦЭМ!$A$34:$A$777,$A102,СВЦЭМ!$B$34:$B$777,J$83)+'СЕТ СН'!$H$11+СВЦЭМ!$D$10+'СЕТ СН'!$H$5-'СЕТ СН'!$H$21</f>
        <v>4891.8034139399997</v>
      </c>
      <c r="K102" s="36">
        <f>SUMIFS(СВЦЭМ!$D$34:$D$777,СВЦЭМ!$A$34:$A$777,$A102,СВЦЭМ!$B$34:$B$777,K$83)+'СЕТ СН'!$H$11+СВЦЭМ!$D$10+'СЕТ СН'!$H$5-'СЕТ СН'!$H$21</f>
        <v>4869.1981210099993</v>
      </c>
      <c r="L102" s="36">
        <f>SUMIFS(СВЦЭМ!$D$34:$D$777,СВЦЭМ!$A$34:$A$777,$A102,СВЦЭМ!$B$34:$B$777,L$83)+'СЕТ СН'!$H$11+СВЦЭМ!$D$10+'СЕТ СН'!$H$5-'СЕТ СН'!$H$21</f>
        <v>4871.8015438000002</v>
      </c>
      <c r="M102" s="36">
        <f>SUMIFS(СВЦЭМ!$D$34:$D$777,СВЦЭМ!$A$34:$A$777,$A102,СВЦЭМ!$B$34:$B$777,M$83)+'СЕТ СН'!$H$11+СВЦЭМ!$D$10+'СЕТ СН'!$H$5-'СЕТ СН'!$H$21</f>
        <v>4871.6390638100002</v>
      </c>
      <c r="N102" s="36">
        <f>SUMIFS(СВЦЭМ!$D$34:$D$777,СВЦЭМ!$A$34:$A$777,$A102,СВЦЭМ!$B$34:$B$777,N$83)+'СЕТ СН'!$H$11+СВЦЭМ!$D$10+'СЕТ СН'!$H$5-'СЕТ СН'!$H$21</f>
        <v>4848.0975649399998</v>
      </c>
      <c r="O102" s="36">
        <f>SUMIFS(СВЦЭМ!$D$34:$D$777,СВЦЭМ!$A$34:$A$777,$A102,СВЦЭМ!$B$34:$B$777,O$83)+'СЕТ СН'!$H$11+СВЦЭМ!$D$10+'СЕТ СН'!$H$5-'СЕТ СН'!$H$21</f>
        <v>4774.2540307999998</v>
      </c>
      <c r="P102" s="36">
        <f>SUMIFS(СВЦЭМ!$D$34:$D$777,СВЦЭМ!$A$34:$A$777,$A102,СВЦЭМ!$B$34:$B$777,P$83)+'СЕТ СН'!$H$11+СВЦЭМ!$D$10+'СЕТ СН'!$H$5-'СЕТ СН'!$H$21</f>
        <v>4706.1599506299999</v>
      </c>
      <c r="Q102" s="36">
        <f>SUMIFS(СВЦЭМ!$D$34:$D$777,СВЦЭМ!$A$34:$A$777,$A102,СВЦЭМ!$B$34:$B$777,Q$83)+'СЕТ СН'!$H$11+СВЦЭМ!$D$10+'СЕТ СН'!$H$5-'СЕТ СН'!$H$21</f>
        <v>4703.9115517499995</v>
      </c>
      <c r="R102" s="36">
        <f>SUMIFS(СВЦЭМ!$D$34:$D$777,СВЦЭМ!$A$34:$A$777,$A102,СВЦЭМ!$B$34:$B$777,R$83)+'СЕТ СН'!$H$11+СВЦЭМ!$D$10+'СЕТ СН'!$H$5-'СЕТ СН'!$H$21</f>
        <v>4719.4801550699995</v>
      </c>
      <c r="S102" s="36">
        <f>SUMIFS(СВЦЭМ!$D$34:$D$777,СВЦЭМ!$A$34:$A$777,$A102,СВЦЭМ!$B$34:$B$777,S$83)+'СЕТ СН'!$H$11+СВЦЭМ!$D$10+'СЕТ СН'!$H$5-'СЕТ СН'!$H$21</f>
        <v>4688.9055550399999</v>
      </c>
      <c r="T102" s="36">
        <f>SUMIFS(СВЦЭМ!$D$34:$D$777,СВЦЭМ!$A$34:$A$777,$A102,СВЦЭМ!$B$34:$B$777,T$83)+'СЕТ СН'!$H$11+СВЦЭМ!$D$10+'СЕТ СН'!$H$5-'СЕТ СН'!$H$21</f>
        <v>4679.1776823299997</v>
      </c>
      <c r="U102" s="36">
        <f>SUMIFS(СВЦЭМ!$D$34:$D$777,СВЦЭМ!$A$34:$A$777,$A102,СВЦЭМ!$B$34:$B$777,U$83)+'СЕТ СН'!$H$11+СВЦЭМ!$D$10+'СЕТ СН'!$H$5-'СЕТ СН'!$H$21</f>
        <v>4665.5346662499996</v>
      </c>
      <c r="V102" s="36">
        <f>SUMIFS(СВЦЭМ!$D$34:$D$777,СВЦЭМ!$A$34:$A$777,$A102,СВЦЭМ!$B$34:$B$777,V$83)+'СЕТ СН'!$H$11+СВЦЭМ!$D$10+'СЕТ СН'!$H$5-'СЕТ СН'!$H$21</f>
        <v>4686.6474293199999</v>
      </c>
      <c r="W102" s="36">
        <f>SUMIFS(СВЦЭМ!$D$34:$D$777,СВЦЭМ!$A$34:$A$777,$A102,СВЦЭМ!$B$34:$B$777,W$83)+'СЕТ СН'!$H$11+СВЦЭМ!$D$10+'СЕТ СН'!$H$5-'СЕТ СН'!$H$21</f>
        <v>4705.14142386</v>
      </c>
      <c r="X102" s="36">
        <f>SUMIFS(СВЦЭМ!$D$34:$D$777,СВЦЭМ!$A$34:$A$777,$A102,СВЦЭМ!$B$34:$B$777,X$83)+'СЕТ СН'!$H$11+СВЦЭМ!$D$10+'СЕТ СН'!$H$5-'СЕТ СН'!$H$21</f>
        <v>4729.2293669399996</v>
      </c>
      <c r="Y102" s="36">
        <f>SUMIFS(СВЦЭМ!$D$34:$D$777,СВЦЭМ!$A$34:$A$777,$A102,СВЦЭМ!$B$34:$B$777,Y$83)+'СЕТ СН'!$H$11+СВЦЭМ!$D$10+'СЕТ СН'!$H$5-'СЕТ СН'!$H$21</f>
        <v>4814.5417659900004</v>
      </c>
    </row>
    <row r="103" spans="1:25" ht="15.75" x14ac:dyDescent="0.2">
      <c r="A103" s="35">
        <f t="shared" si="2"/>
        <v>43424</v>
      </c>
      <c r="B103" s="36">
        <f>SUMIFS(СВЦЭМ!$D$34:$D$777,СВЦЭМ!$A$34:$A$777,$A103,СВЦЭМ!$B$34:$B$777,B$83)+'СЕТ СН'!$H$11+СВЦЭМ!$D$10+'СЕТ СН'!$H$5-'СЕТ СН'!$H$21</f>
        <v>4810.9696979700002</v>
      </c>
      <c r="C103" s="36">
        <f>SUMIFS(СВЦЭМ!$D$34:$D$777,СВЦЭМ!$A$34:$A$777,$A103,СВЦЭМ!$B$34:$B$777,C$83)+'СЕТ СН'!$H$11+СВЦЭМ!$D$10+'СЕТ СН'!$H$5-'СЕТ СН'!$H$21</f>
        <v>4896.6802668</v>
      </c>
      <c r="D103" s="36">
        <f>SUMIFS(СВЦЭМ!$D$34:$D$777,СВЦЭМ!$A$34:$A$777,$A103,СВЦЭМ!$B$34:$B$777,D$83)+'СЕТ СН'!$H$11+СВЦЭМ!$D$10+'СЕТ СН'!$H$5-'СЕТ СН'!$H$21</f>
        <v>4988.4861532999994</v>
      </c>
      <c r="E103" s="36">
        <f>SUMIFS(СВЦЭМ!$D$34:$D$777,СВЦЭМ!$A$34:$A$777,$A103,СВЦЭМ!$B$34:$B$777,E$83)+'СЕТ СН'!$H$11+СВЦЭМ!$D$10+'СЕТ СН'!$H$5-'СЕТ СН'!$H$21</f>
        <v>4993.1588145400001</v>
      </c>
      <c r="F103" s="36">
        <f>SUMIFS(СВЦЭМ!$D$34:$D$777,СВЦЭМ!$A$34:$A$777,$A103,СВЦЭМ!$B$34:$B$777,F$83)+'СЕТ СН'!$H$11+СВЦЭМ!$D$10+'СЕТ СН'!$H$5-'СЕТ СН'!$H$21</f>
        <v>4993.3585644599998</v>
      </c>
      <c r="G103" s="36">
        <f>SUMIFS(СВЦЭМ!$D$34:$D$777,СВЦЭМ!$A$34:$A$777,$A103,СВЦЭМ!$B$34:$B$777,G$83)+'СЕТ СН'!$H$11+СВЦЭМ!$D$10+'СЕТ СН'!$H$5-'СЕТ СН'!$H$21</f>
        <v>4986.3707251200003</v>
      </c>
      <c r="H103" s="36">
        <f>SUMIFS(СВЦЭМ!$D$34:$D$777,СВЦЭМ!$A$34:$A$777,$A103,СВЦЭМ!$B$34:$B$777,H$83)+'СЕТ СН'!$H$11+СВЦЭМ!$D$10+'СЕТ СН'!$H$5-'СЕТ СН'!$H$21</f>
        <v>4895.6341620499998</v>
      </c>
      <c r="I103" s="36">
        <f>SUMIFS(СВЦЭМ!$D$34:$D$777,СВЦЭМ!$A$34:$A$777,$A103,СВЦЭМ!$B$34:$B$777,I$83)+'СЕТ СН'!$H$11+СВЦЭМ!$D$10+'СЕТ СН'!$H$5-'СЕТ СН'!$H$21</f>
        <v>4846.57143421</v>
      </c>
      <c r="J103" s="36">
        <f>SUMIFS(СВЦЭМ!$D$34:$D$777,СВЦЭМ!$A$34:$A$777,$A103,СВЦЭМ!$B$34:$B$777,J$83)+'СЕТ СН'!$H$11+СВЦЭМ!$D$10+'СЕТ СН'!$H$5-'СЕТ СН'!$H$21</f>
        <v>4822.8858994800003</v>
      </c>
      <c r="K103" s="36">
        <f>SUMIFS(СВЦЭМ!$D$34:$D$777,СВЦЭМ!$A$34:$A$777,$A103,СВЦЭМ!$B$34:$B$777,K$83)+'СЕТ СН'!$H$11+СВЦЭМ!$D$10+'СЕТ СН'!$H$5-'СЕТ СН'!$H$21</f>
        <v>4810.1155951399996</v>
      </c>
      <c r="L103" s="36">
        <f>SUMIFS(СВЦЭМ!$D$34:$D$777,СВЦЭМ!$A$34:$A$777,$A103,СВЦЭМ!$B$34:$B$777,L$83)+'СЕТ СН'!$H$11+СВЦЭМ!$D$10+'СЕТ СН'!$H$5-'СЕТ СН'!$H$21</f>
        <v>4816.4160425700002</v>
      </c>
      <c r="M103" s="36">
        <f>SUMIFS(СВЦЭМ!$D$34:$D$777,СВЦЭМ!$A$34:$A$777,$A103,СВЦЭМ!$B$34:$B$777,M$83)+'СЕТ СН'!$H$11+СВЦЭМ!$D$10+'СЕТ СН'!$H$5-'СЕТ СН'!$H$21</f>
        <v>4817.0655761899998</v>
      </c>
      <c r="N103" s="36">
        <f>SUMIFS(СВЦЭМ!$D$34:$D$777,СВЦЭМ!$A$34:$A$777,$A103,СВЦЭМ!$B$34:$B$777,N$83)+'СЕТ СН'!$H$11+СВЦЭМ!$D$10+'СЕТ СН'!$H$5-'СЕТ СН'!$H$21</f>
        <v>4788.0497706699998</v>
      </c>
      <c r="O103" s="36">
        <f>SUMIFS(СВЦЭМ!$D$34:$D$777,СВЦЭМ!$A$34:$A$777,$A103,СВЦЭМ!$B$34:$B$777,O$83)+'СЕТ СН'!$H$11+СВЦЭМ!$D$10+'СЕТ СН'!$H$5-'СЕТ СН'!$H$21</f>
        <v>4769.8816975299997</v>
      </c>
      <c r="P103" s="36">
        <f>SUMIFS(СВЦЭМ!$D$34:$D$777,СВЦЭМ!$A$34:$A$777,$A103,СВЦЭМ!$B$34:$B$777,P$83)+'СЕТ СН'!$H$11+СВЦЭМ!$D$10+'СЕТ СН'!$H$5-'СЕТ СН'!$H$21</f>
        <v>4680.5692097900001</v>
      </c>
      <c r="Q103" s="36">
        <f>SUMIFS(СВЦЭМ!$D$34:$D$777,СВЦЭМ!$A$34:$A$777,$A103,СВЦЭМ!$B$34:$B$777,Q$83)+'СЕТ СН'!$H$11+СВЦЭМ!$D$10+'СЕТ СН'!$H$5-'СЕТ СН'!$H$21</f>
        <v>4665.9550425799998</v>
      </c>
      <c r="R103" s="36">
        <f>SUMIFS(СВЦЭМ!$D$34:$D$777,СВЦЭМ!$A$34:$A$777,$A103,СВЦЭМ!$B$34:$B$777,R$83)+'СЕТ СН'!$H$11+СВЦЭМ!$D$10+'СЕТ СН'!$H$5-'СЕТ СН'!$H$21</f>
        <v>4692.6420991199993</v>
      </c>
      <c r="S103" s="36">
        <f>SUMIFS(СВЦЭМ!$D$34:$D$777,СВЦЭМ!$A$34:$A$777,$A103,СВЦЭМ!$B$34:$B$777,S$83)+'СЕТ СН'!$H$11+СВЦЭМ!$D$10+'СЕТ СН'!$H$5-'СЕТ СН'!$H$21</f>
        <v>4664.9815805199996</v>
      </c>
      <c r="T103" s="36">
        <f>SUMIFS(СВЦЭМ!$D$34:$D$777,СВЦЭМ!$A$34:$A$777,$A103,СВЦЭМ!$B$34:$B$777,T$83)+'СЕТ СН'!$H$11+СВЦЭМ!$D$10+'СЕТ СН'!$H$5-'СЕТ СН'!$H$21</f>
        <v>4630.5526997799998</v>
      </c>
      <c r="U103" s="36">
        <f>SUMIFS(СВЦЭМ!$D$34:$D$777,СВЦЭМ!$A$34:$A$777,$A103,СВЦЭМ!$B$34:$B$777,U$83)+'СЕТ СН'!$H$11+СВЦЭМ!$D$10+'СЕТ СН'!$H$5-'СЕТ СН'!$H$21</f>
        <v>4634.5934956900001</v>
      </c>
      <c r="V103" s="36">
        <f>SUMIFS(СВЦЭМ!$D$34:$D$777,СВЦЭМ!$A$34:$A$777,$A103,СВЦЭМ!$B$34:$B$777,V$83)+'СЕТ СН'!$H$11+СВЦЭМ!$D$10+'СЕТ СН'!$H$5-'СЕТ СН'!$H$21</f>
        <v>4650.9203489199999</v>
      </c>
      <c r="W103" s="36">
        <f>SUMIFS(СВЦЭМ!$D$34:$D$777,СВЦЭМ!$A$34:$A$777,$A103,СВЦЭМ!$B$34:$B$777,W$83)+'СЕТ СН'!$H$11+СВЦЭМ!$D$10+'СЕТ СН'!$H$5-'СЕТ СН'!$H$21</f>
        <v>4654.2195009199995</v>
      </c>
      <c r="X103" s="36">
        <f>SUMIFS(СВЦЭМ!$D$34:$D$777,СВЦЭМ!$A$34:$A$777,$A103,СВЦЭМ!$B$34:$B$777,X$83)+'СЕТ СН'!$H$11+СВЦЭМ!$D$10+'СЕТ СН'!$H$5-'СЕТ СН'!$H$21</f>
        <v>4663.8948125199995</v>
      </c>
      <c r="Y103" s="36">
        <f>SUMIFS(СВЦЭМ!$D$34:$D$777,СВЦЭМ!$A$34:$A$777,$A103,СВЦЭМ!$B$34:$B$777,Y$83)+'СЕТ СН'!$H$11+СВЦЭМ!$D$10+'СЕТ СН'!$H$5-'СЕТ СН'!$H$21</f>
        <v>4748.4963313199996</v>
      </c>
    </row>
    <row r="104" spans="1:25" ht="15.75" x14ac:dyDescent="0.2">
      <c r="A104" s="35">
        <f t="shared" si="2"/>
        <v>43425</v>
      </c>
      <c r="B104" s="36">
        <f>SUMIFS(СВЦЭМ!$D$34:$D$777,СВЦЭМ!$A$34:$A$777,$A104,СВЦЭМ!$B$34:$B$777,B$83)+'СЕТ СН'!$H$11+СВЦЭМ!$D$10+'СЕТ СН'!$H$5-'СЕТ СН'!$H$21</f>
        <v>4802.7828940400004</v>
      </c>
      <c r="C104" s="36">
        <f>SUMIFS(СВЦЭМ!$D$34:$D$777,СВЦЭМ!$A$34:$A$777,$A104,СВЦЭМ!$B$34:$B$777,C$83)+'СЕТ СН'!$H$11+СВЦЭМ!$D$10+'СЕТ СН'!$H$5-'СЕТ СН'!$H$21</f>
        <v>4884.1270308200001</v>
      </c>
      <c r="D104" s="36">
        <f>SUMIFS(СВЦЭМ!$D$34:$D$777,СВЦЭМ!$A$34:$A$777,$A104,СВЦЭМ!$B$34:$B$777,D$83)+'СЕТ СН'!$H$11+СВЦЭМ!$D$10+'СЕТ СН'!$H$5-'СЕТ СН'!$H$21</f>
        <v>4981.5319288399996</v>
      </c>
      <c r="E104" s="36">
        <f>SUMIFS(СВЦЭМ!$D$34:$D$777,СВЦЭМ!$A$34:$A$777,$A104,СВЦЭМ!$B$34:$B$777,E$83)+'СЕТ СН'!$H$11+СВЦЭМ!$D$10+'СЕТ СН'!$H$5-'СЕТ СН'!$H$21</f>
        <v>4981.8986818599997</v>
      </c>
      <c r="F104" s="36">
        <f>SUMIFS(СВЦЭМ!$D$34:$D$777,СВЦЭМ!$A$34:$A$777,$A104,СВЦЭМ!$B$34:$B$777,F$83)+'СЕТ СН'!$H$11+СВЦЭМ!$D$10+'СЕТ СН'!$H$5-'СЕТ СН'!$H$21</f>
        <v>4983.4875500999997</v>
      </c>
      <c r="G104" s="36">
        <f>SUMIFS(СВЦЭМ!$D$34:$D$777,СВЦЭМ!$A$34:$A$777,$A104,СВЦЭМ!$B$34:$B$777,G$83)+'СЕТ СН'!$H$11+СВЦЭМ!$D$10+'СЕТ СН'!$H$5-'СЕТ СН'!$H$21</f>
        <v>4990.2571733499999</v>
      </c>
      <c r="H104" s="36">
        <f>SUMIFS(СВЦЭМ!$D$34:$D$777,СВЦЭМ!$A$34:$A$777,$A104,СВЦЭМ!$B$34:$B$777,H$83)+'СЕТ СН'!$H$11+СВЦЭМ!$D$10+'СЕТ СН'!$H$5-'СЕТ СН'!$H$21</f>
        <v>4953.6755757599994</v>
      </c>
      <c r="I104" s="36">
        <f>SUMIFS(СВЦЭМ!$D$34:$D$777,СВЦЭМ!$A$34:$A$777,$A104,СВЦЭМ!$B$34:$B$777,I$83)+'СЕТ СН'!$H$11+СВЦЭМ!$D$10+'СЕТ СН'!$H$5-'СЕТ СН'!$H$21</f>
        <v>4895.3099450999998</v>
      </c>
      <c r="J104" s="36">
        <f>SUMIFS(СВЦЭМ!$D$34:$D$777,СВЦЭМ!$A$34:$A$777,$A104,СВЦЭМ!$B$34:$B$777,J$83)+'СЕТ СН'!$H$11+СВЦЭМ!$D$10+'СЕТ СН'!$H$5-'СЕТ СН'!$H$21</f>
        <v>4881.5895018399997</v>
      </c>
      <c r="K104" s="36">
        <f>SUMIFS(СВЦЭМ!$D$34:$D$777,СВЦЭМ!$A$34:$A$777,$A104,СВЦЭМ!$B$34:$B$777,K$83)+'СЕТ СН'!$H$11+СВЦЭМ!$D$10+'СЕТ СН'!$H$5-'СЕТ СН'!$H$21</f>
        <v>4877.1134095999996</v>
      </c>
      <c r="L104" s="36">
        <f>SUMIFS(СВЦЭМ!$D$34:$D$777,СВЦЭМ!$A$34:$A$777,$A104,СВЦЭМ!$B$34:$B$777,L$83)+'СЕТ СН'!$H$11+СВЦЭМ!$D$10+'СЕТ СН'!$H$5-'СЕТ СН'!$H$21</f>
        <v>4875.9707251299997</v>
      </c>
      <c r="M104" s="36">
        <f>SUMIFS(СВЦЭМ!$D$34:$D$777,СВЦЭМ!$A$34:$A$777,$A104,СВЦЭМ!$B$34:$B$777,M$83)+'СЕТ СН'!$H$11+СВЦЭМ!$D$10+'СЕТ СН'!$H$5-'СЕТ СН'!$H$21</f>
        <v>4867.3619403499997</v>
      </c>
      <c r="N104" s="36">
        <f>SUMIFS(СВЦЭМ!$D$34:$D$777,СВЦЭМ!$A$34:$A$777,$A104,СВЦЭМ!$B$34:$B$777,N$83)+'СЕТ СН'!$H$11+СВЦЭМ!$D$10+'СЕТ СН'!$H$5-'СЕТ СН'!$H$21</f>
        <v>4825.9629058500004</v>
      </c>
      <c r="O104" s="36">
        <f>SUMIFS(СВЦЭМ!$D$34:$D$777,СВЦЭМ!$A$34:$A$777,$A104,СВЦЭМ!$B$34:$B$777,O$83)+'СЕТ СН'!$H$11+СВЦЭМ!$D$10+'СЕТ СН'!$H$5-'СЕТ СН'!$H$21</f>
        <v>4757.8121707599994</v>
      </c>
      <c r="P104" s="36">
        <f>SUMIFS(СВЦЭМ!$D$34:$D$777,СВЦЭМ!$A$34:$A$777,$A104,СВЦЭМ!$B$34:$B$777,P$83)+'СЕТ СН'!$H$11+СВЦЭМ!$D$10+'СЕТ СН'!$H$5-'СЕТ СН'!$H$21</f>
        <v>4675.9132344700001</v>
      </c>
      <c r="Q104" s="36">
        <f>SUMIFS(СВЦЭМ!$D$34:$D$777,СВЦЭМ!$A$34:$A$777,$A104,СВЦЭМ!$B$34:$B$777,Q$83)+'СЕТ СН'!$H$11+СВЦЭМ!$D$10+'СЕТ СН'!$H$5-'СЕТ СН'!$H$21</f>
        <v>4655.6388615099995</v>
      </c>
      <c r="R104" s="36">
        <f>SUMIFS(СВЦЭМ!$D$34:$D$777,СВЦЭМ!$A$34:$A$777,$A104,СВЦЭМ!$B$34:$B$777,R$83)+'СЕТ СН'!$H$11+СВЦЭМ!$D$10+'СЕТ СН'!$H$5-'СЕТ СН'!$H$21</f>
        <v>4668.5896485399999</v>
      </c>
      <c r="S104" s="36">
        <f>SUMIFS(СВЦЭМ!$D$34:$D$777,СВЦЭМ!$A$34:$A$777,$A104,СВЦЭМ!$B$34:$B$777,S$83)+'СЕТ СН'!$H$11+СВЦЭМ!$D$10+'СЕТ СН'!$H$5-'СЕТ СН'!$H$21</f>
        <v>4649.9796566499999</v>
      </c>
      <c r="T104" s="36">
        <f>SUMIFS(СВЦЭМ!$D$34:$D$777,СВЦЭМ!$A$34:$A$777,$A104,СВЦЭМ!$B$34:$B$777,T$83)+'СЕТ СН'!$H$11+СВЦЭМ!$D$10+'СЕТ СН'!$H$5-'СЕТ СН'!$H$21</f>
        <v>4611.32250346</v>
      </c>
      <c r="U104" s="36">
        <f>SUMIFS(СВЦЭМ!$D$34:$D$777,СВЦЭМ!$A$34:$A$777,$A104,СВЦЭМ!$B$34:$B$777,U$83)+'СЕТ СН'!$H$11+СВЦЭМ!$D$10+'СЕТ СН'!$H$5-'СЕТ СН'!$H$21</f>
        <v>4612.7045917599999</v>
      </c>
      <c r="V104" s="36">
        <f>SUMIFS(СВЦЭМ!$D$34:$D$777,СВЦЭМ!$A$34:$A$777,$A104,СВЦЭМ!$B$34:$B$777,V$83)+'СЕТ СН'!$H$11+СВЦЭМ!$D$10+'СЕТ СН'!$H$5-'СЕТ СН'!$H$21</f>
        <v>4632.9151507799997</v>
      </c>
      <c r="W104" s="36">
        <f>SUMIFS(СВЦЭМ!$D$34:$D$777,СВЦЭМ!$A$34:$A$777,$A104,СВЦЭМ!$B$34:$B$777,W$83)+'СЕТ СН'!$H$11+СВЦЭМ!$D$10+'СЕТ СН'!$H$5-'СЕТ СН'!$H$21</f>
        <v>4642.72082305</v>
      </c>
      <c r="X104" s="36">
        <f>SUMIFS(СВЦЭМ!$D$34:$D$777,СВЦЭМ!$A$34:$A$777,$A104,СВЦЭМ!$B$34:$B$777,X$83)+'СЕТ СН'!$H$11+СВЦЭМ!$D$10+'СЕТ СН'!$H$5-'СЕТ СН'!$H$21</f>
        <v>4664.8858396799997</v>
      </c>
      <c r="Y104" s="36">
        <f>SUMIFS(СВЦЭМ!$D$34:$D$777,СВЦЭМ!$A$34:$A$777,$A104,СВЦЭМ!$B$34:$B$777,Y$83)+'СЕТ СН'!$H$11+СВЦЭМ!$D$10+'СЕТ СН'!$H$5-'СЕТ СН'!$H$21</f>
        <v>4756.7245907199995</v>
      </c>
    </row>
    <row r="105" spans="1:25" ht="15.75" x14ac:dyDescent="0.2">
      <c r="A105" s="35">
        <f t="shared" si="2"/>
        <v>43426</v>
      </c>
      <c r="B105" s="36">
        <f>SUMIFS(СВЦЭМ!$D$34:$D$777,СВЦЭМ!$A$34:$A$777,$A105,СВЦЭМ!$B$34:$B$777,B$83)+'СЕТ СН'!$H$11+СВЦЭМ!$D$10+'СЕТ СН'!$H$5-'СЕТ СН'!$H$21</f>
        <v>4861.98317365</v>
      </c>
      <c r="C105" s="36">
        <f>SUMIFS(СВЦЭМ!$D$34:$D$777,СВЦЭМ!$A$34:$A$777,$A105,СВЦЭМ!$B$34:$B$777,C$83)+'СЕТ СН'!$H$11+СВЦЭМ!$D$10+'СЕТ СН'!$H$5-'СЕТ СН'!$H$21</f>
        <v>4957.2846131699998</v>
      </c>
      <c r="D105" s="36">
        <f>SUMIFS(СВЦЭМ!$D$34:$D$777,СВЦЭМ!$A$34:$A$777,$A105,СВЦЭМ!$B$34:$B$777,D$83)+'СЕТ СН'!$H$11+СВЦЭМ!$D$10+'СЕТ СН'!$H$5-'СЕТ СН'!$H$21</f>
        <v>5072.3093640799998</v>
      </c>
      <c r="E105" s="36">
        <f>SUMIFS(СВЦЭМ!$D$34:$D$777,СВЦЭМ!$A$34:$A$777,$A105,СВЦЭМ!$B$34:$B$777,E$83)+'СЕТ СН'!$H$11+СВЦЭМ!$D$10+'СЕТ СН'!$H$5-'СЕТ СН'!$H$21</f>
        <v>5083.2972201799994</v>
      </c>
      <c r="F105" s="36">
        <f>SUMIFS(СВЦЭМ!$D$34:$D$777,СВЦЭМ!$A$34:$A$777,$A105,СВЦЭМ!$B$34:$B$777,F$83)+'СЕТ СН'!$H$11+СВЦЭМ!$D$10+'СЕТ СН'!$H$5-'СЕТ СН'!$H$21</f>
        <v>5080.0186287099996</v>
      </c>
      <c r="G105" s="36">
        <f>SUMIFS(СВЦЭМ!$D$34:$D$777,СВЦЭМ!$A$34:$A$777,$A105,СВЦЭМ!$B$34:$B$777,G$83)+'СЕТ СН'!$H$11+СВЦЭМ!$D$10+'СЕТ СН'!$H$5-'СЕТ СН'!$H$21</f>
        <v>5054.2248663299997</v>
      </c>
      <c r="H105" s="36">
        <f>SUMIFS(СВЦЭМ!$D$34:$D$777,СВЦЭМ!$A$34:$A$777,$A105,СВЦЭМ!$B$34:$B$777,H$83)+'СЕТ СН'!$H$11+СВЦЭМ!$D$10+'СЕТ СН'!$H$5-'СЕТ СН'!$H$21</f>
        <v>4963.1080548199998</v>
      </c>
      <c r="I105" s="36">
        <f>SUMIFS(СВЦЭМ!$D$34:$D$777,СВЦЭМ!$A$34:$A$777,$A105,СВЦЭМ!$B$34:$B$777,I$83)+'СЕТ СН'!$H$11+СВЦЭМ!$D$10+'СЕТ СН'!$H$5-'СЕТ СН'!$H$21</f>
        <v>4900.3549100700002</v>
      </c>
      <c r="J105" s="36">
        <f>SUMIFS(СВЦЭМ!$D$34:$D$777,СВЦЭМ!$A$34:$A$777,$A105,СВЦЭМ!$B$34:$B$777,J$83)+'СЕТ СН'!$H$11+СВЦЭМ!$D$10+'СЕТ СН'!$H$5-'СЕТ СН'!$H$21</f>
        <v>4884.0464445299995</v>
      </c>
      <c r="K105" s="36">
        <f>SUMIFS(СВЦЭМ!$D$34:$D$777,СВЦЭМ!$A$34:$A$777,$A105,СВЦЭМ!$B$34:$B$777,K$83)+'СЕТ СН'!$H$11+СВЦЭМ!$D$10+'СЕТ СН'!$H$5-'СЕТ СН'!$H$21</f>
        <v>4884.1789914699993</v>
      </c>
      <c r="L105" s="36">
        <f>SUMIFS(СВЦЭМ!$D$34:$D$777,СВЦЭМ!$A$34:$A$777,$A105,СВЦЭМ!$B$34:$B$777,L$83)+'СЕТ СН'!$H$11+СВЦЭМ!$D$10+'СЕТ СН'!$H$5-'СЕТ СН'!$H$21</f>
        <v>4909.0226265600004</v>
      </c>
      <c r="M105" s="36">
        <f>SUMIFS(СВЦЭМ!$D$34:$D$777,СВЦЭМ!$A$34:$A$777,$A105,СВЦЭМ!$B$34:$B$777,M$83)+'СЕТ СН'!$H$11+СВЦЭМ!$D$10+'СЕТ СН'!$H$5-'СЕТ СН'!$H$21</f>
        <v>4892.3440719099999</v>
      </c>
      <c r="N105" s="36">
        <f>SUMIFS(СВЦЭМ!$D$34:$D$777,СВЦЭМ!$A$34:$A$777,$A105,СВЦЭМ!$B$34:$B$777,N$83)+'СЕТ СН'!$H$11+СВЦЭМ!$D$10+'СЕТ СН'!$H$5-'СЕТ СН'!$H$21</f>
        <v>4837.6334608099996</v>
      </c>
      <c r="O105" s="36">
        <f>SUMIFS(СВЦЭМ!$D$34:$D$777,СВЦЭМ!$A$34:$A$777,$A105,СВЦЭМ!$B$34:$B$777,O$83)+'СЕТ СН'!$H$11+СВЦЭМ!$D$10+'СЕТ СН'!$H$5-'СЕТ СН'!$H$21</f>
        <v>4732.94915167</v>
      </c>
      <c r="P105" s="36">
        <f>SUMIFS(СВЦЭМ!$D$34:$D$777,СВЦЭМ!$A$34:$A$777,$A105,СВЦЭМ!$B$34:$B$777,P$83)+'СЕТ СН'!$H$11+СВЦЭМ!$D$10+'СЕТ СН'!$H$5-'СЕТ СН'!$H$21</f>
        <v>4652.8811521899997</v>
      </c>
      <c r="Q105" s="36">
        <f>SUMIFS(СВЦЭМ!$D$34:$D$777,СВЦЭМ!$A$34:$A$777,$A105,СВЦЭМ!$B$34:$B$777,Q$83)+'СЕТ СН'!$H$11+СВЦЭМ!$D$10+'СЕТ СН'!$H$5-'СЕТ СН'!$H$21</f>
        <v>4639.8526819899998</v>
      </c>
      <c r="R105" s="36">
        <f>SUMIFS(СВЦЭМ!$D$34:$D$777,СВЦЭМ!$A$34:$A$777,$A105,СВЦЭМ!$B$34:$B$777,R$83)+'СЕТ СН'!$H$11+СВЦЭМ!$D$10+'СЕТ СН'!$H$5-'СЕТ СН'!$H$21</f>
        <v>4661.3367362899999</v>
      </c>
      <c r="S105" s="36">
        <f>SUMIFS(СВЦЭМ!$D$34:$D$777,СВЦЭМ!$A$34:$A$777,$A105,СВЦЭМ!$B$34:$B$777,S$83)+'СЕТ СН'!$H$11+СВЦЭМ!$D$10+'СЕТ СН'!$H$5-'СЕТ СН'!$H$21</f>
        <v>4637.5395723000001</v>
      </c>
      <c r="T105" s="36">
        <f>SUMIFS(СВЦЭМ!$D$34:$D$777,СВЦЭМ!$A$34:$A$777,$A105,СВЦЭМ!$B$34:$B$777,T$83)+'СЕТ СН'!$H$11+СВЦЭМ!$D$10+'СЕТ СН'!$H$5-'СЕТ СН'!$H$21</f>
        <v>4600.5185813399994</v>
      </c>
      <c r="U105" s="36">
        <f>SUMIFS(СВЦЭМ!$D$34:$D$777,СВЦЭМ!$A$34:$A$777,$A105,СВЦЭМ!$B$34:$B$777,U$83)+'СЕТ СН'!$H$11+СВЦЭМ!$D$10+'СЕТ СН'!$H$5-'СЕТ СН'!$H$21</f>
        <v>4595.2210698600002</v>
      </c>
      <c r="V105" s="36">
        <f>SUMIFS(СВЦЭМ!$D$34:$D$777,СВЦЭМ!$A$34:$A$777,$A105,СВЦЭМ!$B$34:$B$777,V$83)+'СЕТ СН'!$H$11+СВЦЭМ!$D$10+'СЕТ СН'!$H$5-'СЕТ СН'!$H$21</f>
        <v>4609.8847364899993</v>
      </c>
      <c r="W105" s="36">
        <f>SUMIFS(СВЦЭМ!$D$34:$D$777,СВЦЭМ!$A$34:$A$777,$A105,СВЦЭМ!$B$34:$B$777,W$83)+'СЕТ СН'!$H$11+СВЦЭМ!$D$10+'СЕТ СН'!$H$5-'СЕТ СН'!$H$21</f>
        <v>4618.6001322699994</v>
      </c>
      <c r="X105" s="36">
        <f>SUMIFS(СВЦЭМ!$D$34:$D$777,СВЦЭМ!$A$34:$A$777,$A105,СВЦЭМ!$B$34:$B$777,X$83)+'СЕТ СН'!$H$11+СВЦЭМ!$D$10+'СЕТ СН'!$H$5-'СЕТ СН'!$H$21</f>
        <v>4634.5287418899998</v>
      </c>
      <c r="Y105" s="36">
        <f>SUMIFS(СВЦЭМ!$D$34:$D$777,СВЦЭМ!$A$34:$A$777,$A105,СВЦЭМ!$B$34:$B$777,Y$83)+'СЕТ СН'!$H$11+СВЦЭМ!$D$10+'СЕТ СН'!$H$5-'СЕТ СН'!$H$21</f>
        <v>4721.2818680800001</v>
      </c>
    </row>
    <row r="106" spans="1:25" ht="15.75" x14ac:dyDescent="0.2">
      <c r="A106" s="35">
        <f t="shared" si="2"/>
        <v>43427</v>
      </c>
      <c r="B106" s="36">
        <f>SUMIFS(СВЦЭМ!$D$34:$D$777,СВЦЭМ!$A$34:$A$777,$A106,СВЦЭМ!$B$34:$B$777,B$83)+'СЕТ СН'!$H$11+СВЦЭМ!$D$10+'СЕТ СН'!$H$5-'СЕТ СН'!$H$21</f>
        <v>4874.6884173299995</v>
      </c>
      <c r="C106" s="36">
        <f>SUMIFS(СВЦЭМ!$D$34:$D$777,СВЦЭМ!$A$34:$A$777,$A106,СВЦЭМ!$B$34:$B$777,C$83)+'СЕТ СН'!$H$11+СВЦЭМ!$D$10+'СЕТ СН'!$H$5-'СЕТ СН'!$H$21</f>
        <v>4929.8464840699999</v>
      </c>
      <c r="D106" s="36">
        <f>SUMIFS(СВЦЭМ!$D$34:$D$777,СВЦЭМ!$A$34:$A$777,$A106,СВЦЭМ!$B$34:$B$777,D$83)+'СЕТ СН'!$H$11+СВЦЭМ!$D$10+'СЕТ СН'!$H$5-'СЕТ СН'!$H$21</f>
        <v>4971.3152386399997</v>
      </c>
      <c r="E106" s="36">
        <f>SUMIFS(СВЦЭМ!$D$34:$D$777,СВЦЭМ!$A$34:$A$777,$A106,СВЦЭМ!$B$34:$B$777,E$83)+'СЕТ СН'!$H$11+СВЦЭМ!$D$10+'СЕТ СН'!$H$5-'СЕТ СН'!$H$21</f>
        <v>4976.4197797200004</v>
      </c>
      <c r="F106" s="36">
        <f>SUMIFS(СВЦЭМ!$D$34:$D$777,СВЦЭМ!$A$34:$A$777,$A106,СВЦЭМ!$B$34:$B$777,F$83)+'СЕТ СН'!$H$11+СВЦЭМ!$D$10+'СЕТ СН'!$H$5-'СЕТ СН'!$H$21</f>
        <v>4973.8419515599999</v>
      </c>
      <c r="G106" s="36">
        <f>SUMIFS(СВЦЭМ!$D$34:$D$777,СВЦЭМ!$A$34:$A$777,$A106,СВЦЭМ!$B$34:$B$777,G$83)+'СЕТ СН'!$H$11+СВЦЭМ!$D$10+'СЕТ СН'!$H$5-'СЕТ СН'!$H$21</f>
        <v>4944.6904937099998</v>
      </c>
      <c r="H106" s="36">
        <f>SUMIFS(СВЦЭМ!$D$34:$D$777,СВЦЭМ!$A$34:$A$777,$A106,СВЦЭМ!$B$34:$B$777,H$83)+'СЕТ СН'!$H$11+СВЦЭМ!$D$10+'СЕТ СН'!$H$5-'СЕТ СН'!$H$21</f>
        <v>4875.0487814600001</v>
      </c>
      <c r="I106" s="36">
        <f>SUMIFS(СВЦЭМ!$D$34:$D$777,СВЦЭМ!$A$34:$A$777,$A106,СВЦЭМ!$B$34:$B$777,I$83)+'СЕТ СН'!$H$11+СВЦЭМ!$D$10+'СЕТ СН'!$H$5-'СЕТ СН'!$H$21</f>
        <v>4816.46952263</v>
      </c>
      <c r="J106" s="36">
        <f>SUMIFS(СВЦЭМ!$D$34:$D$777,СВЦЭМ!$A$34:$A$777,$A106,СВЦЭМ!$B$34:$B$777,J$83)+'СЕТ СН'!$H$11+СВЦЭМ!$D$10+'СЕТ СН'!$H$5-'СЕТ СН'!$H$21</f>
        <v>4795.6558643899998</v>
      </c>
      <c r="K106" s="36">
        <f>SUMIFS(СВЦЭМ!$D$34:$D$777,СВЦЭМ!$A$34:$A$777,$A106,СВЦЭМ!$B$34:$B$777,K$83)+'СЕТ СН'!$H$11+СВЦЭМ!$D$10+'СЕТ СН'!$H$5-'СЕТ СН'!$H$21</f>
        <v>4781.5587111100003</v>
      </c>
      <c r="L106" s="36">
        <f>SUMIFS(СВЦЭМ!$D$34:$D$777,СВЦЭМ!$A$34:$A$777,$A106,СВЦЭМ!$B$34:$B$777,L$83)+'СЕТ СН'!$H$11+СВЦЭМ!$D$10+'СЕТ СН'!$H$5-'СЕТ СН'!$H$21</f>
        <v>4772.8113817799995</v>
      </c>
      <c r="M106" s="36">
        <f>SUMIFS(СВЦЭМ!$D$34:$D$777,СВЦЭМ!$A$34:$A$777,$A106,СВЦЭМ!$B$34:$B$777,M$83)+'СЕТ СН'!$H$11+СВЦЭМ!$D$10+'СЕТ СН'!$H$5-'СЕТ СН'!$H$21</f>
        <v>4776.5341521800001</v>
      </c>
      <c r="N106" s="36">
        <f>SUMIFS(СВЦЭМ!$D$34:$D$777,СВЦЭМ!$A$34:$A$777,$A106,СВЦЭМ!$B$34:$B$777,N$83)+'СЕТ СН'!$H$11+СВЦЭМ!$D$10+'СЕТ СН'!$H$5-'СЕТ СН'!$H$21</f>
        <v>4789.6436332499998</v>
      </c>
      <c r="O106" s="36">
        <f>SUMIFS(СВЦЭМ!$D$34:$D$777,СВЦЭМ!$A$34:$A$777,$A106,СВЦЭМ!$B$34:$B$777,O$83)+'СЕТ СН'!$H$11+СВЦЭМ!$D$10+'СЕТ СН'!$H$5-'СЕТ СН'!$H$21</f>
        <v>4801.3650291699996</v>
      </c>
      <c r="P106" s="36">
        <f>SUMIFS(СВЦЭМ!$D$34:$D$777,СВЦЭМ!$A$34:$A$777,$A106,СВЦЭМ!$B$34:$B$777,P$83)+'СЕТ СН'!$H$11+СВЦЭМ!$D$10+'СЕТ СН'!$H$5-'СЕТ СН'!$H$21</f>
        <v>4814.2231977199999</v>
      </c>
      <c r="Q106" s="36">
        <f>SUMIFS(СВЦЭМ!$D$34:$D$777,СВЦЭМ!$A$34:$A$777,$A106,СВЦЭМ!$B$34:$B$777,Q$83)+'СЕТ СН'!$H$11+СВЦЭМ!$D$10+'СЕТ СН'!$H$5-'СЕТ СН'!$H$21</f>
        <v>4813.8974054599994</v>
      </c>
      <c r="R106" s="36">
        <f>SUMIFS(СВЦЭМ!$D$34:$D$777,СВЦЭМ!$A$34:$A$777,$A106,СВЦЭМ!$B$34:$B$777,R$83)+'СЕТ СН'!$H$11+СВЦЭМ!$D$10+'СЕТ СН'!$H$5-'СЕТ СН'!$H$21</f>
        <v>4834.1579354799997</v>
      </c>
      <c r="S106" s="36">
        <f>SUMIFS(СВЦЭМ!$D$34:$D$777,СВЦЭМ!$A$34:$A$777,$A106,СВЦЭМ!$B$34:$B$777,S$83)+'СЕТ СН'!$H$11+СВЦЭМ!$D$10+'СЕТ СН'!$H$5-'СЕТ СН'!$H$21</f>
        <v>4791.5323306500004</v>
      </c>
      <c r="T106" s="36">
        <f>SUMIFS(СВЦЭМ!$D$34:$D$777,СВЦЭМ!$A$34:$A$777,$A106,СВЦЭМ!$B$34:$B$777,T$83)+'СЕТ СН'!$H$11+СВЦЭМ!$D$10+'СЕТ СН'!$H$5-'СЕТ СН'!$H$21</f>
        <v>4751.0115003699993</v>
      </c>
      <c r="U106" s="36">
        <f>SUMIFS(СВЦЭМ!$D$34:$D$777,СВЦЭМ!$A$34:$A$777,$A106,СВЦЭМ!$B$34:$B$777,U$83)+'СЕТ СН'!$H$11+СВЦЭМ!$D$10+'СЕТ СН'!$H$5-'СЕТ СН'!$H$21</f>
        <v>4748.4816577699994</v>
      </c>
      <c r="V106" s="36">
        <f>SUMIFS(СВЦЭМ!$D$34:$D$777,СВЦЭМ!$A$34:$A$777,$A106,СВЦЭМ!$B$34:$B$777,V$83)+'СЕТ СН'!$H$11+СВЦЭМ!$D$10+'СЕТ СН'!$H$5-'СЕТ СН'!$H$21</f>
        <v>4769.7549899300002</v>
      </c>
      <c r="W106" s="36">
        <f>SUMIFS(СВЦЭМ!$D$34:$D$777,СВЦЭМ!$A$34:$A$777,$A106,СВЦЭМ!$B$34:$B$777,W$83)+'СЕТ СН'!$H$11+СВЦЭМ!$D$10+'СЕТ СН'!$H$5-'СЕТ СН'!$H$21</f>
        <v>4776.1777772199994</v>
      </c>
      <c r="X106" s="36">
        <f>SUMIFS(СВЦЭМ!$D$34:$D$777,СВЦЭМ!$A$34:$A$777,$A106,СВЦЭМ!$B$34:$B$777,X$83)+'СЕТ СН'!$H$11+СВЦЭМ!$D$10+'СЕТ СН'!$H$5-'СЕТ СН'!$H$21</f>
        <v>4798.8402650300004</v>
      </c>
      <c r="Y106" s="36">
        <f>SUMIFS(СВЦЭМ!$D$34:$D$777,СВЦЭМ!$A$34:$A$777,$A106,СВЦЭМ!$B$34:$B$777,Y$83)+'СЕТ СН'!$H$11+СВЦЭМ!$D$10+'СЕТ СН'!$H$5-'СЕТ СН'!$H$21</f>
        <v>4822.1944275400001</v>
      </c>
    </row>
    <row r="107" spans="1:25" ht="15.75" x14ac:dyDescent="0.2">
      <c r="A107" s="35">
        <f t="shared" si="2"/>
        <v>43428</v>
      </c>
      <c r="B107" s="36">
        <f>SUMIFS(СВЦЭМ!$D$34:$D$777,СВЦЭМ!$A$34:$A$777,$A107,СВЦЭМ!$B$34:$B$777,B$83)+'СЕТ СН'!$H$11+СВЦЭМ!$D$10+'СЕТ СН'!$H$5-'СЕТ СН'!$H$21</f>
        <v>4848.7296125499997</v>
      </c>
      <c r="C107" s="36">
        <f>SUMIFS(СВЦЭМ!$D$34:$D$777,СВЦЭМ!$A$34:$A$777,$A107,СВЦЭМ!$B$34:$B$777,C$83)+'СЕТ СН'!$H$11+СВЦЭМ!$D$10+'СЕТ СН'!$H$5-'СЕТ СН'!$H$21</f>
        <v>4845.27384437</v>
      </c>
      <c r="D107" s="36">
        <f>SUMIFS(СВЦЭМ!$D$34:$D$777,СВЦЭМ!$A$34:$A$777,$A107,СВЦЭМ!$B$34:$B$777,D$83)+'СЕТ СН'!$H$11+СВЦЭМ!$D$10+'СЕТ СН'!$H$5-'СЕТ СН'!$H$21</f>
        <v>4841.93534929</v>
      </c>
      <c r="E107" s="36">
        <f>SUMIFS(СВЦЭМ!$D$34:$D$777,СВЦЭМ!$A$34:$A$777,$A107,СВЦЭМ!$B$34:$B$777,E$83)+'СЕТ СН'!$H$11+СВЦЭМ!$D$10+'СЕТ СН'!$H$5-'СЕТ СН'!$H$21</f>
        <v>4842.8016613299997</v>
      </c>
      <c r="F107" s="36">
        <f>SUMIFS(СВЦЭМ!$D$34:$D$777,СВЦЭМ!$A$34:$A$777,$A107,СВЦЭМ!$B$34:$B$777,F$83)+'СЕТ СН'!$H$11+СВЦЭМ!$D$10+'СЕТ СН'!$H$5-'СЕТ СН'!$H$21</f>
        <v>4851.4388208</v>
      </c>
      <c r="G107" s="36">
        <f>SUMIFS(СВЦЭМ!$D$34:$D$777,СВЦЭМ!$A$34:$A$777,$A107,СВЦЭМ!$B$34:$B$777,G$83)+'СЕТ СН'!$H$11+СВЦЭМ!$D$10+'СЕТ СН'!$H$5-'СЕТ СН'!$H$21</f>
        <v>4838.6573835999998</v>
      </c>
      <c r="H107" s="36">
        <f>SUMIFS(СВЦЭМ!$D$34:$D$777,СВЦЭМ!$A$34:$A$777,$A107,СВЦЭМ!$B$34:$B$777,H$83)+'СЕТ СН'!$H$11+СВЦЭМ!$D$10+'СЕТ СН'!$H$5-'СЕТ СН'!$H$21</f>
        <v>4860.8406213999997</v>
      </c>
      <c r="I107" s="36">
        <f>SUMIFS(СВЦЭМ!$D$34:$D$777,СВЦЭМ!$A$34:$A$777,$A107,СВЦЭМ!$B$34:$B$777,I$83)+'СЕТ СН'!$H$11+СВЦЭМ!$D$10+'СЕТ СН'!$H$5-'СЕТ СН'!$H$21</f>
        <v>4827.7454328699996</v>
      </c>
      <c r="J107" s="36">
        <f>SUMIFS(СВЦЭМ!$D$34:$D$777,СВЦЭМ!$A$34:$A$777,$A107,СВЦЭМ!$B$34:$B$777,J$83)+'СЕТ СН'!$H$11+СВЦЭМ!$D$10+'СЕТ СН'!$H$5-'СЕТ СН'!$H$21</f>
        <v>4781.6378609499998</v>
      </c>
      <c r="K107" s="36">
        <f>SUMIFS(СВЦЭМ!$D$34:$D$777,СВЦЭМ!$A$34:$A$777,$A107,СВЦЭМ!$B$34:$B$777,K$83)+'СЕТ СН'!$H$11+СВЦЭМ!$D$10+'СЕТ СН'!$H$5-'СЕТ СН'!$H$21</f>
        <v>4763.4723423699998</v>
      </c>
      <c r="L107" s="36">
        <f>SUMIFS(СВЦЭМ!$D$34:$D$777,СВЦЭМ!$A$34:$A$777,$A107,СВЦЭМ!$B$34:$B$777,L$83)+'СЕТ СН'!$H$11+СВЦЭМ!$D$10+'СЕТ СН'!$H$5-'СЕТ СН'!$H$21</f>
        <v>4751.3770424799995</v>
      </c>
      <c r="M107" s="36">
        <f>SUMIFS(СВЦЭМ!$D$34:$D$777,СВЦЭМ!$A$34:$A$777,$A107,СВЦЭМ!$B$34:$B$777,M$83)+'СЕТ СН'!$H$11+СВЦЭМ!$D$10+'СЕТ СН'!$H$5-'СЕТ СН'!$H$21</f>
        <v>4766.2906000599996</v>
      </c>
      <c r="N107" s="36">
        <f>SUMIFS(СВЦЭМ!$D$34:$D$777,СВЦЭМ!$A$34:$A$777,$A107,СВЦЭМ!$B$34:$B$777,N$83)+'СЕТ СН'!$H$11+СВЦЭМ!$D$10+'СЕТ СН'!$H$5-'СЕТ СН'!$H$21</f>
        <v>4786.8739861900003</v>
      </c>
      <c r="O107" s="36">
        <f>SUMIFS(СВЦЭМ!$D$34:$D$777,СВЦЭМ!$A$34:$A$777,$A107,СВЦЭМ!$B$34:$B$777,O$83)+'СЕТ СН'!$H$11+СВЦЭМ!$D$10+'СЕТ СН'!$H$5-'СЕТ СН'!$H$21</f>
        <v>4813.3241100699997</v>
      </c>
      <c r="P107" s="36">
        <f>SUMIFS(СВЦЭМ!$D$34:$D$777,СВЦЭМ!$A$34:$A$777,$A107,СВЦЭМ!$B$34:$B$777,P$83)+'СЕТ СН'!$H$11+СВЦЭМ!$D$10+'СЕТ СН'!$H$5-'СЕТ СН'!$H$21</f>
        <v>4829.9390849900001</v>
      </c>
      <c r="Q107" s="36">
        <f>SUMIFS(СВЦЭМ!$D$34:$D$777,СВЦЭМ!$A$34:$A$777,$A107,СВЦЭМ!$B$34:$B$777,Q$83)+'СЕТ СН'!$H$11+СВЦЭМ!$D$10+'СЕТ СН'!$H$5-'СЕТ СН'!$H$21</f>
        <v>4835.1094480199999</v>
      </c>
      <c r="R107" s="36">
        <f>SUMIFS(СВЦЭМ!$D$34:$D$777,СВЦЭМ!$A$34:$A$777,$A107,СВЦЭМ!$B$34:$B$777,R$83)+'СЕТ СН'!$H$11+СВЦЭМ!$D$10+'СЕТ СН'!$H$5-'СЕТ СН'!$H$21</f>
        <v>4824.1679023799998</v>
      </c>
      <c r="S107" s="36">
        <f>SUMIFS(СВЦЭМ!$D$34:$D$777,СВЦЭМ!$A$34:$A$777,$A107,СВЦЭМ!$B$34:$B$777,S$83)+'СЕТ СН'!$H$11+СВЦЭМ!$D$10+'СЕТ СН'!$H$5-'СЕТ СН'!$H$21</f>
        <v>4780.7364975499995</v>
      </c>
      <c r="T107" s="36">
        <f>SUMIFS(СВЦЭМ!$D$34:$D$777,СВЦЭМ!$A$34:$A$777,$A107,СВЦЭМ!$B$34:$B$777,T$83)+'СЕТ СН'!$H$11+СВЦЭМ!$D$10+'СЕТ СН'!$H$5-'СЕТ СН'!$H$21</f>
        <v>4744.45990403</v>
      </c>
      <c r="U107" s="36">
        <f>SUMIFS(СВЦЭМ!$D$34:$D$777,СВЦЭМ!$A$34:$A$777,$A107,СВЦЭМ!$B$34:$B$777,U$83)+'СЕТ СН'!$H$11+СВЦЭМ!$D$10+'СЕТ СН'!$H$5-'СЕТ СН'!$H$21</f>
        <v>4744.89829611</v>
      </c>
      <c r="V107" s="36">
        <f>SUMIFS(СВЦЭМ!$D$34:$D$777,СВЦЭМ!$A$34:$A$777,$A107,СВЦЭМ!$B$34:$B$777,V$83)+'СЕТ СН'!$H$11+СВЦЭМ!$D$10+'СЕТ СН'!$H$5-'СЕТ СН'!$H$21</f>
        <v>4762.0090263599996</v>
      </c>
      <c r="W107" s="36">
        <f>SUMIFS(СВЦЭМ!$D$34:$D$777,СВЦЭМ!$A$34:$A$777,$A107,СВЦЭМ!$B$34:$B$777,W$83)+'СЕТ СН'!$H$11+СВЦЭМ!$D$10+'СЕТ СН'!$H$5-'СЕТ СН'!$H$21</f>
        <v>4792.6971306999994</v>
      </c>
      <c r="X107" s="36">
        <f>SUMIFS(СВЦЭМ!$D$34:$D$777,СВЦЭМ!$A$34:$A$777,$A107,СВЦЭМ!$B$34:$B$777,X$83)+'СЕТ СН'!$H$11+СВЦЭМ!$D$10+'СЕТ СН'!$H$5-'СЕТ СН'!$H$21</f>
        <v>4821.4281049600004</v>
      </c>
      <c r="Y107" s="36">
        <f>SUMIFS(СВЦЭМ!$D$34:$D$777,СВЦЭМ!$A$34:$A$777,$A107,СВЦЭМ!$B$34:$B$777,Y$83)+'СЕТ СН'!$H$11+СВЦЭМ!$D$10+'СЕТ СН'!$H$5-'СЕТ СН'!$H$21</f>
        <v>4845.9753718900001</v>
      </c>
    </row>
    <row r="108" spans="1:25" ht="15.75" x14ac:dyDescent="0.2">
      <c r="A108" s="35">
        <f t="shared" si="2"/>
        <v>43429</v>
      </c>
      <c r="B108" s="36">
        <f>SUMIFS(СВЦЭМ!$D$34:$D$777,СВЦЭМ!$A$34:$A$777,$A108,СВЦЭМ!$B$34:$B$777,B$83)+'СЕТ СН'!$H$11+СВЦЭМ!$D$10+'СЕТ СН'!$H$5-'СЕТ СН'!$H$21</f>
        <v>4863.3904288499998</v>
      </c>
      <c r="C108" s="36">
        <f>SUMIFS(СВЦЭМ!$D$34:$D$777,СВЦЭМ!$A$34:$A$777,$A108,СВЦЭМ!$B$34:$B$777,C$83)+'СЕТ СН'!$H$11+СВЦЭМ!$D$10+'СЕТ СН'!$H$5-'СЕТ СН'!$H$21</f>
        <v>4926.4769904800005</v>
      </c>
      <c r="D108" s="36">
        <f>SUMIFS(СВЦЭМ!$D$34:$D$777,СВЦЭМ!$A$34:$A$777,$A108,СВЦЭМ!$B$34:$B$777,D$83)+'СЕТ СН'!$H$11+СВЦЭМ!$D$10+'СЕТ СН'!$H$5-'СЕТ СН'!$H$21</f>
        <v>5002.9011999200002</v>
      </c>
      <c r="E108" s="36">
        <f>SUMIFS(СВЦЭМ!$D$34:$D$777,СВЦЭМ!$A$34:$A$777,$A108,СВЦЭМ!$B$34:$B$777,E$83)+'СЕТ СН'!$H$11+СВЦЭМ!$D$10+'СЕТ СН'!$H$5-'СЕТ СН'!$H$21</f>
        <v>4999.4689616999995</v>
      </c>
      <c r="F108" s="36">
        <f>SUMIFS(СВЦЭМ!$D$34:$D$777,СВЦЭМ!$A$34:$A$777,$A108,СВЦЭМ!$B$34:$B$777,F$83)+'СЕТ СН'!$H$11+СВЦЭМ!$D$10+'СЕТ СН'!$H$5-'СЕТ СН'!$H$21</f>
        <v>4998.5007180100001</v>
      </c>
      <c r="G108" s="36">
        <f>SUMIFS(СВЦЭМ!$D$34:$D$777,СВЦЭМ!$A$34:$A$777,$A108,СВЦЭМ!$B$34:$B$777,G$83)+'СЕТ СН'!$H$11+СВЦЭМ!$D$10+'СЕТ СН'!$H$5-'СЕТ СН'!$H$21</f>
        <v>5003.35608753</v>
      </c>
      <c r="H108" s="36">
        <f>SUMIFS(СВЦЭМ!$D$34:$D$777,СВЦЭМ!$A$34:$A$777,$A108,СВЦЭМ!$B$34:$B$777,H$83)+'СЕТ СН'!$H$11+СВЦЭМ!$D$10+'СЕТ СН'!$H$5-'СЕТ СН'!$H$21</f>
        <v>4980.4373835899996</v>
      </c>
      <c r="I108" s="36">
        <f>SUMIFS(СВЦЭМ!$D$34:$D$777,СВЦЭМ!$A$34:$A$777,$A108,СВЦЭМ!$B$34:$B$777,I$83)+'СЕТ СН'!$H$11+СВЦЭМ!$D$10+'СЕТ СН'!$H$5-'СЕТ СН'!$H$21</f>
        <v>4914.0272300999995</v>
      </c>
      <c r="J108" s="36">
        <f>SUMIFS(СВЦЭМ!$D$34:$D$777,СВЦЭМ!$A$34:$A$777,$A108,СВЦЭМ!$B$34:$B$777,J$83)+'СЕТ СН'!$H$11+СВЦЭМ!$D$10+'СЕТ СН'!$H$5-'СЕТ СН'!$H$21</f>
        <v>4893.2855821499998</v>
      </c>
      <c r="K108" s="36">
        <f>SUMIFS(СВЦЭМ!$D$34:$D$777,СВЦЭМ!$A$34:$A$777,$A108,СВЦЭМ!$B$34:$B$777,K$83)+'СЕТ СН'!$H$11+СВЦЭМ!$D$10+'СЕТ СН'!$H$5-'СЕТ СН'!$H$21</f>
        <v>4829.6907086800002</v>
      </c>
      <c r="L108" s="36">
        <f>SUMIFS(СВЦЭМ!$D$34:$D$777,СВЦЭМ!$A$34:$A$777,$A108,СВЦЭМ!$B$34:$B$777,L$83)+'СЕТ СН'!$H$11+СВЦЭМ!$D$10+'СЕТ СН'!$H$5-'СЕТ СН'!$H$21</f>
        <v>4836.8700847999999</v>
      </c>
      <c r="M108" s="36">
        <f>SUMIFS(СВЦЭМ!$D$34:$D$777,СВЦЭМ!$A$34:$A$777,$A108,СВЦЭМ!$B$34:$B$777,M$83)+'СЕТ СН'!$H$11+СВЦЭМ!$D$10+'СЕТ СН'!$H$5-'СЕТ СН'!$H$21</f>
        <v>4832.4301659299999</v>
      </c>
      <c r="N108" s="36">
        <f>SUMIFS(СВЦЭМ!$D$34:$D$777,СВЦЭМ!$A$34:$A$777,$A108,СВЦЭМ!$B$34:$B$777,N$83)+'СЕТ СН'!$H$11+СВЦЭМ!$D$10+'СЕТ СН'!$H$5-'СЕТ СН'!$H$21</f>
        <v>4844.24391148</v>
      </c>
      <c r="O108" s="36">
        <f>SUMIFS(СВЦЭМ!$D$34:$D$777,СВЦЭМ!$A$34:$A$777,$A108,СВЦЭМ!$B$34:$B$777,O$83)+'СЕТ СН'!$H$11+СВЦЭМ!$D$10+'СЕТ СН'!$H$5-'СЕТ СН'!$H$21</f>
        <v>4807.2562024899999</v>
      </c>
      <c r="P108" s="36">
        <f>SUMIFS(СВЦЭМ!$D$34:$D$777,СВЦЭМ!$A$34:$A$777,$A108,СВЦЭМ!$B$34:$B$777,P$83)+'СЕТ СН'!$H$11+СВЦЭМ!$D$10+'СЕТ СН'!$H$5-'СЕТ СН'!$H$21</f>
        <v>4751.7698741699996</v>
      </c>
      <c r="Q108" s="36">
        <f>SUMIFS(СВЦЭМ!$D$34:$D$777,СВЦЭМ!$A$34:$A$777,$A108,СВЦЭМ!$B$34:$B$777,Q$83)+'СЕТ СН'!$H$11+СВЦЭМ!$D$10+'СЕТ СН'!$H$5-'СЕТ СН'!$H$21</f>
        <v>4739.2907147300002</v>
      </c>
      <c r="R108" s="36">
        <f>SUMIFS(СВЦЭМ!$D$34:$D$777,СВЦЭМ!$A$34:$A$777,$A108,СВЦЭМ!$B$34:$B$777,R$83)+'СЕТ СН'!$H$11+СВЦЭМ!$D$10+'СЕТ СН'!$H$5-'СЕТ СН'!$H$21</f>
        <v>4735.5863989399995</v>
      </c>
      <c r="S108" s="36">
        <f>SUMIFS(СВЦЭМ!$D$34:$D$777,СВЦЭМ!$A$34:$A$777,$A108,СВЦЭМ!$B$34:$B$777,S$83)+'СЕТ СН'!$H$11+СВЦЭМ!$D$10+'СЕТ СН'!$H$5-'СЕТ СН'!$H$21</f>
        <v>4698.24351329</v>
      </c>
      <c r="T108" s="36">
        <f>SUMIFS(СВЦЭМ!$D$34:$D$777,СВЦЭМ!$A$34:$A$777,$A108,СВЦЭМ!$B$34:$B$777,T$83)+'СЕТ СН'!$H$11+СВЦЭМ!$D$10+'СЕТ СН'!$H$5-'СЕТ СН'!$H$21</f>
        <v>4651.2386403800001</v>
      </c>
      <c r="U108" s="36">
        <f>SUMIFS(СВЦЭМ!$D$34:$D$777,СВЦЭМ!$A$34:$A$777,$A108,СВЦЭМ!$B$34:$B$777,U$83)+'СЕТ СН'!$H$11+СВЦЭМ!$D$10+'СЕТ СН'!$H$5-'СЕТ СН'!$H$21</f>
        <v>4656.4101425700001</v>
      </c>
      <c r="V108" s="36">
        <f>SUMIFS(СВЦЭМ!$D$34:$D$777,СВЦЭМ!$A$34:$A$777,$A108,СВЦЭМ!$B$34:$B$777,V$83)+'СЕТ СН'!$H$11+СВЦЭМ!$D$10+'СЕТ СН'!$H$5-'СЕТ СН'!$H$21</f>
        <v>4672.4948810699998</v>
      </c>
      <c r="W108" s="36">
        <f>SUMIFS(СВЦЭМ!$D$34:$D$777,СВЦЭМ!$A$34:$A$777,$A108,СВЦЭМ!$B$34:$B$777,W$83)+'СЕТ СН'!$H$11+СВЦЭМ!$D$10+'СЕТ СН'!$H$5-'СЕТ СН'!$H$21</f>
        <v>4687.06991784</v>
      </c>
      <c r="X108" s="36">
        <f>SUMIFS(СВЦЭМ!$D$34:$D$777,СВЦЭМ!$A$34:$A$777,$A108,СВЦЭМ!$B$34:$B$777,X$83)+'СЕТ СН'!$H$11+СВЦЭМ!$D$10+'СЕТ СН'!$H$5-'СЕТ СН'!$H$21</f>
        <v>4716.2797503499996</v>
      </c>
      <c r="Y108" s="36">
        <f>SUMIFS(СВЦЭМ!$D$34:$D$777,СВЦЭМ!$A$34:$A$777,$A108,СВЦЭМ!$B$34:$B$777,Y$83)+'СЕТ СН'!$H$11+СВЦЭМ!$D$10+'СЕТ СН'!$H$5-'СЕТ СН'!$H$21</f>
        <v>4809.5729749299999</v>
      </c>
    </row>
    <row r="109" spans="1:25" ht="15.75" x14ac:dyDescent="0.2">
      <c r="A109" s="35">
        <f t="shared" si="2"/>
        <v>43430</v>
      </c>
      <c r="B109" s="36">
        <f>SUMIFS(СВЦЭМ!$D$34:$D$777,СВЦЭМ!$A$34:$A$777,$A109,СВЦЭМ!$B$34:$B$777,B$83)+'СЕТ СН'!$H$11+СВЦЭМ!$D$10+'СЕТ СН'!$H$5-'СЕТ СН'!$H$21</f>
        <v>4866.9306169399997</v>
      </c>
      <c r="C109" s="36">
        <f>SUMIFS(СВЦЭМ!$D$34:$D$777,СВЦЭМ!$A$34:$A$777,$A109,СВЦЭМ!$B$34:$B$777,C$83)+'СЕТ СН'!$H$11+СВЦЭМ!$D$10+'СЕТ СН'!$H$5-'СЕТ СН'!$H$21</f>
        <v>4949.2576275399997</v>
      </c>
      <c r="D109" s="36">
        <f>SUMIFS(СВЦЭМ!$D$34:$D$777,СВЦЭМ!$A$34:$A$777,$A109,СВЦЭМ!$B$34:$B$777,D$83)+'СЕТ СН'!$H$11+СВЦЭМ!$D$10+'СЕТ СН'!$H$5-'СЕТ СН'!$H$21</f>
        <v>5005.4371291799998</v>
      </c>
      <c r="E109" s="36">
        <f>SUMIFS(СВЦЭМ!$D$34:$D$777,СВЦЭМ!$A$34:$A$777,$A109,СВЦЭМ!$B$34:$B$777,E$83)+'СЕТ СН'!$H$11+СВЦЭМ!$D$10+'СЕТ СН'!$H$5-'СЕТ СН'!$H$21</f>
        <v>5003.5346351999997</v>
      </c>
      <c r="F109" s="36">
        <f>SUMIFS(СВЦЭМ!$D$34:$D$777,СВЦЭМ!$A$34:$A$777,$A109,СВЦЭМ!$B$34:$B$777,F$83)+'СЕТ СН'!$H$11+СВЦЭМ!$D$10+'СЕТ СН'!$H$5-'СЕТ СН'!$H$21</f>
        <v>5004.86959475</v>
      </c>
      <c r="G109" s="36">
        <f>SUMIFS(СВЦЭМ!$D$34:$D$777,СВЦЭМ!$A$34:$A$777,$A109,СВЦЭМ!$B$34:$B$777,G$83)+'СЕТ СН'!$H$11+СВЦЭМ!$D$10+'СЕТ СН'!$H$5-'СЕТ СН'!$H$21</f>
        <v>5009.1960309300002</v>
      </c>
      <c r="H109" s="36">
        <f>SUMIFS(СВЦЭМ!$D$34:$D$777,СВЦЭМ!$A$34:$A$777,$A109,СВЦЭМ!$B$34:$B$777,H$83)+'СЕТ СН'!$H$11+СВЦЭМ!$D$10+'СЕТ СН'!$H$5-'СЕТ СН'!$H$21</f>
        <v>4951.8663786500001</v>
      </c>
      <c r="I109" s="36">
        <f>SUMIFS(СВЦЭМ!$D$34:$D$777,СВЦЭМ!$A$34:$A$777,$A109,СВЦЭМ!$B$34:$B$777,I$83)+'СЕТ СН'!$H$11+СВЦЭМ!$D$10+'СЕТ СН'!$H$5-'СЕТ СН'!$H$21</f>
        <v>4903.9468815400005</v>
      </c>
      <c r="J109" s="36">
        <f>SUMIFS(СВЦЭМ!$D$34:$D$777,СВЦЭМ!$A$34:$A$777,$A109,СВЦЭМ!$B$34:$B$777,J$83)+'СЕТ СН'!$H$11+СВЦЭМ!$D$10+'СЕТ СН'!$H$5-'СЕТ СН'!$H$21</f>
        <v>4873.2875945699998</v>
      </c>
      <c r="K109" s="36">
        <f>SUMIFS(СВЦЭМ!$D$34:$D$777,СВЦЭМ!$A$34:$A$777,$A109,СВЦЭМ!$B$34:$B$777,K$83)+'СЕТ СН'!$H$11+СВЦЭМ!$D$10+'СЕТ СН'!$H$5-'СЕТ СН'!$H$21</f>
        <v>4849.5856194799999</v>
      </c>
      <c r="L109" s="36">
        <f>SUMIFS(СВЦЭМ!$D$34:$D$777,СВЦЭМ!$A$34:$A$777,$A109,СВЦЭМ!$B$34:$B$777,L$83)+'СЕТ СН'!$H$11+СВЦЭМ!$D$10+'СЕТ СН'!$H$5-'СЕТ СН'!$H$21</f>
        <v>4844.60568745</v>
      </c>
      <c r="M109" s="36">
        <f>SUMIFS(СВЦЭМ!$D$34:$D$777,СВЦЭМ!$A$34:$A$777,$A109,СВЦЭМ!$B$34:$B$777,M$83)+'СЕТ СН'!$H$11+СВЦЭМ!$D$10+'СЕТ СН'!$H$5-'СЕТ СН'!$H$21</f>
        <v>4845.37771264</v>
      </c>
      <c r="N109" s="36">
        <f>SUMIFS(СВЦЭМ!$D$34:$D$777,СВЦЭМ!$A$34:$A$777,$A109,СВЦЭМ!$B$34:$B$777,N$83)+'СЕТ СН'!$H$11+СВЦЭМ!$D$10+'СЕТ СН'!$H$5-'СЕТ СН'!$H$21</f>
        <v>4839.5379340499994</v>
      </c>
      <c r="O109" s="36">
        <f>SUMIFS(СВЦЭМ!$D$34:$D$777,СВЦЭМ!$A$34:$A$777,$A109,СВЦЭМ!$B$34:$B$777,O$83)+'СЕТ СН'!$H$11+СВЦЭМ!$D$10+'СЕТ СН'!$H$5-'СЕТ СН'!$H$21</f>
        <v>4811.9133418399997</v>
      </c>
      <c r="P109" s="36">
        <f>SUMIFS(СВЦЭМ!$D$34:$D$777,СВЦЭМ!$A$34:$A$777,$A109,СВЦЭМ!$B$34:$B$777,P$83)+'СЕТ СН'!$H$11+СВЦЭМ!$D$10+'СЕТ СН'!$H$5-'СЕТ СН'!$H$21</f>
        <v>4761.54007138</v>
      </c>
      <c r="Q109" s="36">
        <f>SUMIFS(СВЦЭМ!$D$34:$D$777,СВЦЭМ!$A$34:$A$777,$A109,СВЦЭМ!$B$34:$B$777,Q$83)+'СЕТ СН'!$H$11+СВЦЭМ!$D$10+'СЕТ СН'!$H$5-'СЕТ СН'!$H$21</f>
        <v>4750.7474908499998</v>
      </c>
      <c r="R109" s="36">
        <f>SUMIFS(СВЦЭМ!$D$34:$D$777,СВЦЭМ!$A$34:$A$777,$A109,СВЦЭМ!$B$34:$B$777,R$83)+'СЕТ СН'!$H$11+СВЦЭМ!$D$10+'СЕТ СН'!$H$5-'СЕТ СН'!$H$21</f>
        <v>4735.3790333699999</v>
      </c>
      <c r="S109" s="36">
        <f>SUMIFS(СВЦЭМ!$D$34:$D$777,СВЦЭМ!$A$34:$A$777,$A109,СВЦЭМ!$B$34:$B$777,S$83)+'СЕТ СН'!$H$11+СВЦЭМ!$D$10+'СЕТ СН'!$H$5-'СЕТ СН'!$H$21</f>
        <v>4709.7069650799995</v>
      </c>
      <c r="T109" s="36">
        <f>SUMIFS(СВЦЭМ!$D$34:$D$777,СВЦЭМ!$A$34:$A$777,$A109,СВЦЭМ!$B$34:$B$777,T$83)+'СЕТ СН'!$H$11+СВЦЭМ!$D$10+'СЕТ СН'!$H$5-'СЕТ СН'!$H$21</f>
        <v>4689.3052076699996</v>
      </c>
      <c r="U109" s="36">
        <f>SUMIFS(СВЦЭМ!$D$34:$D$777,СВЦЭМ!$A$34:$A$777,$A109,СВЦЭМ!$B$34:$B$777,U$83)+'СЕТ СН'!$H$11+СВЦЭМ!$D$10+'СЕТ СН'!$H$5-'СЕТ СН'!$H$21</f>
        <v>4680.8607797599998</v>
      </c>
      <c r="V109" s="36">
        <f>SUMIFS(СВЦЭМ!$D$34:$D$777,СВЦЭМ!$A$34:$A$777,$A109,СВЦЭМ!$B$34:$B$777,V$83)+'СЕТ СН'!$H$11+СВЦЭМ!$D$10+'СЕТ СН'!$H$5-'СЕТ СН'!$H$21</f>
        <v>4693.2718619299994</v>
      </c>
      <c r="W109" s="36">
        <f>SUMIFS(СВЦЭМ!$D$34:$D$777,СВЦЭМ!$A$34:$A$777,$A109,СВЦЭМ!$B$34:$B$777,W$83)+'СЕТ СН'!$H$11+СВЦЭМ!$D$10+'СЕТ СН'!$H$5-'СЕТ СН'!$H$21</f>
        <v>4720.26452169</v>
      </c>
      <c r="X109" s="36">
        <f>SUMIFS(СВЦЭМ!$D$34:$D$777,СВЦЭМ!$A$34:$A$777,$A109,СВЦЭМ!$B$34:$B$777,X$83)+'СЕТ СН'!$H$11+СВЦЭМ!$D$10+'СЕТ СН'!$H$5-'СЕТ СН'!$H$21</f>
        <v>4749.4327601599998</v>
      </c>
      <c r="Y109" s="36">
        <f>SUMIFS(СВЦЭМ!$D$34:$D$777,СВЦЭМ!$A$34:$A$777,$A109,СВЦЭМ!$B$34:$B$777,Y$83)+'СЕТ СН'!$H$11+СВЦЭМ!$D$10+'СЕТ СН'!$H$5-'СЕТ СН'!$H$21</f>
        <v>4845.8336296500001</v>
      </c>
    </row>
    <row r="110" spans="1:25" ht="15.75" x14ac:dyDescent="0.2">
      <c r="A110" s="35">
        <f t="shared" si="2"/>
        <v>43431</v>
      </c>
      <c r="B110" s="36">
        <f>SUMIFS(СВЦЭМ!$D$34:$D$777,СВЦЭМ!$A$34:$A$777,$A110,СВЦЭМ!$B$34:$B$777,B$83)+'СЕТ СН'!$H$11+СВЦЭМ!$D$10+'СЕТ СН'!$H$5-'СЕТ СН'!$H$21</f>
        <v>4906.8396073699996</v>
      </c>
      <c r="C110" s="36">
        <f>SUMIFS(СВЦЭМ!$D$34:$D$777,СВЦЭМ!$A$34:$A$777,$A110,СВЦЭМ!$B$34:$B$777,C$83)+'СЕТ СН'!$H$11+СВЦЭМ!$D$10+'СЕТ СН'!$H$5-'СЕТ СН'!$H$21</f>
        <v>4954.0812757399999</v>
      </c>
      <c r="D110" s="36">
        <f>SUMIFS(СВЦЭМ!$D$34:$D$777,СВЦЭМ!$A$34:$A$777,$A110,СВЦЭМ!$B$34:$B$777,D$83)+'СЕТ СН'!$H$11+СВЦЭМ!$D$10+'СЕТ СН'!$H$5-'СЕТ СН'!$H$21</f>
        <v>5005.0171556100004</v>
      </c>
      <c r="E110" s="36">
        <f>SUMIFS(СВЦЭМ!$D$34:$D$777,СВЦЭМ!$A$34:$A$777,$A110,СВЦЭМ!$B$34:$B$777,E$83)+'СЕТ СН'!$H$11+СВЦЭМ!$D$10+'СЕТ СН'!$H$5-'СЕТ СН'!$H$21</f>
        <v>5002.9795166800004</v>
      </c>
      <c r="F110" s="36">
        <f>SUMIFS(СВЦЭМ!$D$34:$D$777,СВЦЭМ!$A$34:$A$777,$A110,СВЦЭМ!$B$34:$B$777,F$83)+'СЕТ СН'!$H$11+СВЦЭМ!$D$10+'СЕТ СН'!$H$5-'СЕТ СН'!$H$21</f>
        <v>5003.7241316099999</v>
      </c>
      <c r="G110" s="36">
        <f>SUMIFS(СВЦЭМ!$D$34:$D$777,СВЦЭМ!$A$34:$A$777,$A110,СВЦЭМ!$B$34:$B$777,G$83)+'СЕТ СН'!$H$11+СВЦЭМ!$D$10+'СЕТ СН'!$H$5-'СЕТ СН'!$H$21</f>
        <v>5004.2491486400004</v>
      </c>
      <c r="H110" s="36">
        <f>SUMIFS(СВЦЭМ!$D$34:$D$777,СВЦЭМ!$A$34:$A$777,$A110,СВЦЭМ!$B$34:$B$777,H$83)+'СЕТ СН'!$H$11+СВЦЭМ!$D$10+'СЕТ СН'!$H$5-'СЕТ СН'!$H$21</f>
        <v>4951.7421606099997</v>
      </c>
      <c r="I110" s="36">
        <f>SUMIFS(СВЦЭМ!$D$34:$D$777,СВЦЭМ!$A$34:$A$777,$A110,СВЦЭМ!$B$34:$B$777,I$83)+'СЕТ СН'!$H$11+СВЦЭМ!$D$10+'СЕТ СН'!$H$5-'СЕТ СН'!$H$21</f>
        <v>4937.5017523199995</v>
      </c>
      <c r="J110" s="36">
        <f>SUMIFS(СВЦЭМ!$D$34:$D$777,СВЦЭМ!$A$34:$A$777,$A110,СВЦЭМ!$B$34:$B$777,J$83)+'СЕТ СН'!$H$11+СВЦЭМ!$D$10+'СЕТ СН'!$H$5-'СЕТ СН'!$H$21</f>
        <v>4895.9518472299997</v>
      </c>
      <c r="K110" s="36">
        <f>SUMIFS(СВЦЭМ!$D$34:$D$777,СВЦЭМ!$A$34:$A$777,$A110,СВЦЭМ!$B$34:$B$777,K$83)+'СЕТ СН'!$H$11+СВЦЭМ!$D$10+'СЕТ СН'!$H$5-'СЕТ СН'!$H$21</f>
        <v>4881.07729535</v>
      </c>
      <c r="L110" s="36">
        <f>SUMIFS(СВЦЭМ!$D$34:$D$777,СВЦЭМ!$A$34:$A$777,$A110,СВЦЭМ!$B$34:$B$777,L$83)+'СЕТ СН'!$H$11+СВЦЭМ!$D$10+'СЕТ СН'!$H$5-'СЕТ СН'!$H$21</f>
        <v>4883.8364267799998</v>
      </c>
      <c r="M110" s="36">
        <f>SUMIFS(СВЦЭМ!$D$34:$D$777,СВЦЭМ!$A$34:$A$777,$A110,СВЦЭМ!$B$34:$B$777,M$83)+'СЕТ СН'!$H$11+СВЦЭМ!$D$10+'СЕТ СН'!$H$5-'СЕТ СН'!$H$21</f>
        <v>4896.2162687499995</v>
      </c>
      <c r="N110" s="36">
        <f>SUMIFS(СВЦЭМ!$D$34:$D$777,СВЦЭМ!$A$34:$A$777,$A110,СВЦЭМ!$B$34:$B$777,N$83)+'СЕТ СН'!$H$11+СВЦЭМ!$D$10+'СЕТ СН'!$H$5-'СЕТ СН'!$H$21</f>
        <v>4863.8337738800001</v>
      </c>
      <c r="O110" s="36">
        <f>SUMIFS(СВЦЭМ!$D$34:$D$777,СВЦЭМ!$A$34:$A$777,$A110,СВЦЭМ!$B$34:$B$777,O$83)+'СЕТ СН'!$H$11+СВЦЭМ!$D$10+'СЕТ СН'!$H$5-'СЕТ СН'!$H$21</f>
        <v>4807.9658763799998</v>
      </c>
      <c r="P110" s="36">
        <f>SUMIFS(СВЦЭМ!$D$34:$D$777,СВЦЭМ!$A$34:$A$777,$A110,СВЦЭМ!$B$34:$B$777,P$83)+'СЕТ СН'!$H$11+СВЦЭМ!$D$10+'СЕТ СН'!$H$5-'СЕТ СН'!$H$21</f>
        <v>4748.8997538099993</v>
      </c>
      <c r="Q110" s="36">
        <f>SUMIFS(СВЦЭМ!$D$34:$D$777,СВЦЭМ!$A$34:$A$777,$A110,СВЦЭМ!$B$34:$B$777,Q$83)+'СЕТ СН'!$H$11+СВЦЭМ!$D$10+'СЕТ СН'!$H$5-'СЕТ СН'!$H$21</f>
        <v>4734.7198601299997</v>
      </c>
      <c r="R110" s="36">
        <f>SUMIFS(СВЦЭМ!$D$34:$D$777,СВЦЭМ!$A$34:$A$777,$A110,СВЦЭМ!$B$34:$B$777,R$83)+'СЕТ СН'!$H$11+СВЦЭМ!$D$10+'СЕТ СН'!$H$5-'СЕТ СН'!$H$21</f>
        <v>4741.1844456199997</v>
      </c>
      <c r="S110" s="36">
        <f>SUMIFS(СВЦЭМ!$D$34:$D$777,СВЦЭМ!$A$34:$A$777,$A110,СВЦЭМ!$B$34:$B$777,S$83)+'СЕТ СН'!$H$11+СВЦЭМ!$D$10+'СЕТ СН'!$H$5-'СЕТ СН'!$H$21</f>
        <v>4717.3332207499998</v>
      </c>
      <c r="T110" s="36">
        <f>SUMIFS(СВЦЭМ!$D$34:$D$777,СВЦЭМ!$A$34:$A$777,$A110,СВЦЭМ!$B$34:$B$777,T$83)+'СЕТ СН'!$H$11+СВЦЭМ!$D$10+'СЕТ СН'!$H$5-'СЕТ СН'!$H$21</f>
        <v>4674.1113459999997</v>
      </c>
      <c r="U110" s="36">
        <f>SUMIFS(СВЦЭМ!$D$34:$D$777,СВЦЭМ!$A$34:$A$777,$A110,СВЦЭМ!$B$34:$B$777,U$83)+'СЕТ СН'!$H$11+СВЦЭМ!$D$10+'СЕТ СН'!$H$5-'СЕТ СН'!$H$21</f>
        <v>4682.9140652099995</v>
      </c>
      <c r="V110" s="36">
        <f>SUMIFS(СВЦЭМ!$D$34:$D$777,СВЦЭМ!$A$34:$A$777,$A110,СВЦЭМ!$B$34:$B$777,V$83)+'СЕТ СН'!$H$11+СВЦЭМ!$D$10+'СЕТ СН'!$H$5-'СЕТ СН'!$H$21</f>
        <v>4698.7972414099995</v>
      </c>
      <c r="W110" s="36">
        <f>SUMIFS(СВЦЭМ!$D$34:$D$777,СВЦЭМ!$A$34:$A$777,$A110,СВЦЭМ!$B$34:$B$777,W$83)+'СЕТ СН'!$H$11+СВЦЭМ!$D$10+'СЕТ СН'!$H$5-'СЕТ СН'!$H$21</f>
        <v>4710.1128320799999</v>
      </c>
      <c r="X110" s="36">
        <f>SUMIFS(СВЦЭМ!$D$34:$D$777,СВЦЭМ!$A$34:$A$777,$A110,СВЦЭМ!$B$34:$B$777,X$83)+'СЕТ СН'!$H$11+СВЦЭМ!$D$10+'СЕТ СН'!$H$5-'СЕТ СН'!$H$21</f>
        <v>4733.82762594</v>
      </c>
      <c r="Y110" s="36">
        <f>SUMIFS(СВЦЭМ!$D$34:$D$777,СВЦЭМ!$A$34:$A$777,$A110,СВЦЭМ!$B$34:$B$777,Y$83)+'СЕТ СН'!$H$11+СВЦЭМ!$D$10+'СЕТ СН'!$H$5-'СЕТ СН'!$H$21</f>
        <v>4816.5209784899998</v>
      </c>
    </row>
    <row r="111" spans="1:25" ht="15.75" x14ac:dyDescent="0.2">
      <c r="A111" s="35">
        <f t="shared" si="2"/>
        <v>43432</v>
      </c>
      <c r="B111" s="36">
        <f>SUMIFS(СВЦЭМ!$D$34:$D$777,СВЦЭМ!$A$34:$A$777,$A111,СВЦЭМ!$B$34:$B$777,B$83)+'СЕТ СН'!$H$11+СВЦЭМ!$D$10+'СЕТ СН'!$H$5-'СЕТ СН'!$H$21</f>
        <v>4928.1151984899998</v>
      </c>
      <c r="C111" s="36">
        <f>SUMIFS(СВЦЭМ!$D$34:$D$777,СВЦЭМ!$A$34:$A$777,$A111,СВЦЭМ!$B$34:$B$777,C$83)+'СЕТ СН'!$H$11+СВЦЭМ!$D$10+'СЕТ СН'!$H$5-'СЕТ СН'!$H$21</f>
        <v>4988.0321335500003</v>
      </c>
      <c r="D111" s="36">
        <f>SUMIFS(СВЦЭМ!$D$34:$D$777,СВЦЭМ!$A$34:$A$777,$A111,СВЦЭМ!$B$34:$B$777,D$83)+'СЕТ СН'!$H$11+СВЦЭМ!$D$10+'СЕТ СН'!$H$5-'СЕТ СН'!$H$21</f>
        <v>5017.0041690899998</v>
      </c>
      <c r="E111" s="36">
        <f>SUMIFS(СВЦЭМ!$D$34:$D$777,СВЦЭМ!$A$34:$A$777,$A111,СВЦЭМ!$B$34:$B$777,E$83)+'СЕТ СН'!$H$11+СВЦЭМ!$D$10+'СЕТ СН'!$H$5-'СЕТ СН'!$H$21</f>
        <v>5061.81417246</v>
      </c>
      <c r="F111" s="36">
        <f>SUMIFS(СВЦЭМ!$D$34:$D$777,СВЦЭМ!$A$34:$A$777,$A111,СВЦЭМ!$B$34:$B$777,F$83)+'СЕТ СН'!$H$11+СВЦЭМ!$D$10+'СЕТ СН'!$H$5-'СЕТ СН'!$H$21</f>
        <v>5110.2618583699996</v>
      </c>
      <c r="G111" s="36">
        <f>SUMIFS(СВЦЭМ!$D$34:$D$777,СВЦЭМ!$A$34:$A$777,$A111,СВЦЭМ!$B$34:$B$777,G$83)+'СЕТ СН'!$H$11+СВЦЭМ!$D$10+'СЕТ СН'!$H$5-'СЕТ СН'!$H$21</f>
        <v>5078.8026700599994</v>
      </c>
      <c r="H111" s="36">
        <f>SUMIFS(СВЦЭМ!$D$34:$D$777,СВЦЭМ!$A$34:$A$777,$A111,СВЦЭМ!$B$34:$B$777,H$83)+'СЕТ СН'!$H$11+СВЦЭМ!$D$10+'СЕТ СН'!$H$5-'СЕТ СН'!$H$21</f>
        <v>4991.2078845200003</v>
      </c>
      <c r="I111" s="36">
        <f>SUMIFS(СВЦЭМ!$D$34:$D$777,СВЦЭМ!$A$34:$A$777,$A111,СВЦЭМ!$B$34:$B$777,I$83)+'СЕТ СН'!$H$11+СВЦЭМ!$D$10+'СЕТ СН'!$H$5-'СЕТ СН'!$H$21</f>
        <v>4924.4599025899997</v>
      </c>
      <c r="J111" s="36">
        <f>SUMIFS(СВЦЭМ!$D$34:$D$777,СВЦЭМ!$A$34:$A$777,$A111,СВЦЭМ!$B$34:$B$777,J$83)+'СЕТ СН'!$H$11+СВЦЭМ!$D$10+'СЕТ СН'!$H$5-'СЕТ СН'!$H$21</f>
        <v>4904.7188874800004</v>
      </c>
      <c r="K111" s="36">
        <f>SUMIFS(СВЦЭМ!$D$34:$D$777,СВЦЭМ!$A$34:$A$777,$A111,СВЦЭМ!$B$34:$B$777,K$83)+'СЕТ СН'!$H$11+СВЦЭМ!$D$10+'СЕТ СН'!$H$5-'СЕТ СН'!$H$21</f>
        <v>4899.2344467299999</v>
      </c>
      <c r="L111" s="36">
        <f>SUMIFS(СВЦЭМ!$D$34:$D$777,СВЦЭМ!$A$34:$A$777,$A111,СВЦЭМ!$B$34:$B$777,L$83)+'СЕТ СН'!$H$11+СВЦЭМ!$D$10+'СЕТ СН'!$H$5-'СЕТ СН'!$H$21</f>
        <v>4896.1959143499998</v>
      </c>
      <c r="M111" s="36">
        <f>SUMIFS(СВЦЭМ!$D$34:$D$777,СВЦЭМ!$A$34:$A$777,$A111,СВЦЭМ!$B$34:$B$777,M$83)+'СЕТ СН'!$H$11+СВЦЭМ!$D$10+'СЕТ СН'!$H$5-'СЕТ СН'!$H$21</f>
        <v>4892.3387092700004</v>
      </c>
      <c r="N111" s="36">
        <f>SUMIFS(СВЦЭМ!$D$34:$D$777,СВЦЭМ!$A$34:$A$777,$A111,СВЦЭМ!$B$34:$B$777,N$83)+'СЕТ СН'!$H$11+СВЦЭМ!$D$10+'СЕТ СН'!$H$5-'СЕТ СН'!$H$21</f>
        <v>4860.4405239099997</v>
      </c>
      <c r="O111" s="36">
        <f>SUMIFS(СВЦЭМ!$D$34:$D$777,СВЦЭМ!$A$34:$A$777,$A111,СВЦЭМ!$B$34:$B$777,O$83)+'СЕТ СН'!$H$11+СВЦЭМ!$D$10+'СЕТ СН'!$H$5-'СЕТ СН'!$H$21</f>
        <v>4826.1382927300001</v>
      </c>
      <c r="P111" s="36">
        <f>SUMIFS(СВЦЭМ!$D$34:$D$777,СВЦЭМ!$A$34:$A$777,$A111,СВЦЭМ!$B$34:$B$777,P$83)+'СЕТ СН'!$H$11+СВЦЭМ!$D$10+'СЕТ СН'!$H$5-'СЕТ СН'!$H$21</f>
        <v>4761.8506315099994</v>
      </c>
      <c r="Q111" s="36">
        <f>SUMIFS(СВЦЭМ!$D$34:$D$777,СВЦЭМ!$A$34:$A$777,$A111,СВЦЭМ!$B$34:$B$777,Q$83)+'СЕТ СН'!$H$11+СВЦЭМ!$D$10+'СЕТ СН'!$H$5-'СЕТ СН'!$H$21</f>
        <v>4748.7378829499994</v>
      </c>
      <c r="R111" s="36">
        <f>SUMIFS(СВЦЭМ!$D$34:$D$777,СВЦЭМ!$A$34:$A$777,$A111,СВЦЭМ!$B$34:$B$777,R$83)+'СЕТ СН'!$H$11+СВЦЭМ!$D$10+'СЕТ СН'!$H$5-'СЕТ СН'!$H$21</f>
        <v>4735.6639999600002</v>
      </c>
      <c r="S111" s="36">
        <f>SUMIFS(СВЦЭМ!$D$34:$D$777,СВЦЭМ!$A$34:$A$777,$A111,СВЦЭМ!$B$34:$B$777,S$83)+'СЕТ СН'!$H$11+СВЦЭМ!$D$10+'СЕТ СН'!$H$5-'СЕТ СН'!$H$21</f>
        <v>4703.95061764</v>
      </c>
      <c r="T111" s="36">
        <f>SUMIFS(СВЦЭМ!$D$34:$D$777,СВЦЭМ!$A$34:$A$777,$A111,СВЦЭМ!$B$34:$B$777,T$83)+'СЕТ СН'!$H$11+СВЦЭМ!$D$10+'СЕТ СН'!$H$5-'СЕТ СН'!$H$21</f>
        <v>4672.1866357899999</v>
      </c>
      <c r="U111" s="36">
        <f>SUMIFS(СВЦЭМ!$D$34:$D$777,СВЦЭМ!$A$34:$A$777,$A111,СВЦЭМ!$B$34:$B$777,U$83)+'СЕТ СН'!$H$11+СВЦЭМ!$D$10+'СЕТ СН'!$H$5-'СЕТ СН'!$H$21</f>
        <v>4669.8396551400001</v>
      </c>
      <c r="V111" s="36">
        <f>SUMIFS(СВЦЭМ!$D$34:$D$777,СВЦЭМ!$A$34:$A$777,$A111,СВЦЭМ!$B$34:$B$777,V$83)+'СЕТ СН'!$H$11+СВЦЭМ!$D$10+'СЕТ СН'!$H$5-'СЕТ СН'!$H$21</f>
        <v>4691.4288044799996</v>
      </c>
      <c r="W111" s="36">
        <f>SUMIFS(СВЦЭМ!$D$34:$D$777,СВЦЭМ!$A$34:$A$777,$A111,СВЦЭМ!$B$34:$B$777,W$83)+'СЕТ СН'!$H$11+СВЦЭМ!$D$10+'СЕТ СН'!$H$5-'СЕТ СН'!$H$21</f>
        <v>4722.7992869299997</v>
      </c>
      <c r="X111" s="36">
        <f>SUMIFS(СВЦЭМ!$D$34:$D$777,СВЦЭМ!$A$34:$A$777,$A111,СВЦЭМ!$B$34:$B$777,X$83)+'СЕТ СН'!$H$11+СВЦЭМ!$D$10+'СЕТ СН'!$H$5-'СЕТ СН'!$H$21</f>
        <v>4753.1698562199999</v>
      </c>
      <c r="Y111" s="36">
        <f>SUMIFS(СВЦЭМ!$D$34:$D$777,СВЦЭМ!$A$34:$A$777,$A111,СВЦЭМ!$B$34:$B$777,Y$83)+'СЕТ СН'!$H$11+СВЦЭМ!$D$10+'СЕТ СН'!$H$5-'СЕТ СН'!$H$21</f>
        <v>4837.8517177499998</v>
      </c>
    </row>
    <row r="112" spans="1:25" ht="15.75" x14ac:dyDescent="0.2">
      <c r="A112" s="35">
        <f t="shared" si="2"/>
        <v>43433</v>
      </c>
      <c r="B112" s="36">
        <f>SUMIFS(СВЦЭМ!$D$34:$D$777,СВЦЭМ!$A$34:$A$777,$A112,СВЦЭМ!$B$34:$B$777,B$83)+'СЕТ СН'!$H$11+СВЦЭМ!$D$10+'СЕТ СН'!$H$5-'СЕТ СН'!$H$21</f>
        <v>4920.73681906</v>
      </c>
      <c r="C112" s="36">
        <f>SUMIFS(СВЦЭМ!$D$34:$D$777,СВЦЭМ!$A$34:$A$777,$A112,СВЦЭМ!$B$34:$B$777,C$83)+'СЕТ СН'!$H$11+СВЦЭМ!$D$10+'СЕТ СН'!$H$5-'СЕТ СН'!$H$21</f>
        <v>5019.8325019100002</v>
      </c>
      <c r="D112" s="36">
        <f>SUMIFS(СВЦЭМ!$D$34:$D$777,СВЦЭМ!$A$34:$A$777,$A112,СВЦЭМ!$B$34:$B$777,D$83)+'СЕТ СН'!$H$11+СВЦЭМ!$D$10+'СЕТ СН'!$H$5-'СЕТ СН'!$H$21</f>
        <v>5085.48432718</v>
      </c>
      <c r="E112" s="36">
        <f>SUMIFS(СВЦЭМ!$D$34:$D$777,СВЦЭМ!$A$34:$A$777,$A112,СВЦЭМ!$B$34:$B$777,E$83)+'СЕТ СН'!$H$11+СВЦЭМ!$D$10+'СЕТ СН'!$H$5-'СЕТ СН'!$H$21</f>
        <v>5090.22820194</v>
      </c>
      <c r="F112" s="36">
        <f>SUMIFS(СВЦЭМ!$D$34:$D$777,СВЦЭМ!$A$34:$A$777,$A112,СВЦЭМ!$B$34:$B$777,F$83)+'СЕТ СН'!$H$11+СВЦЭМ!$D$10+'СЕТ СН'!$H$5-'СЕТ СН'!$H$21</f>
        <v>5086.7287771199999</v>
      </c>
      <c r="G112" s="36">
        <f>SUMIFS(СВЦЭМ!$D$34:$D$777,СВЦЭМ!$A$34:$A$777,$A112,СВЦЭМ!$B$34:$B$777,G$83)+'СЕТ СН'!$H$11+СВЦЭМ!$D$10+'СЕТ СН'!$H$5-'СЕТ СН'!$H$21</f>
        <v>5061.7826904399999</v>
      </c>
      <c r="H112" s="36">
        <f>SUMIFS(СВЦЭМ!$D$34:$D$777,СВЦЭМ!$A$34:$A$777,$A112,СВЦЭМ!$B$34:$B$777,H$83)+'СЕТ СН'!$H$11+СВЦЭМ!$D$10+'СЕТ СН'!$H$5-'СЕТ СН'!$H$21</f>
        <v>4982.1312014799996</v>
      </c>
      <c r="I112" s="36">
        <f>SUMIFS(СВЦЭМ!$D$34:$D$777,СВЦЭМ!$A$34:$A$777,$A112,СВЦЭМ!$B$34:$B$777,I$83)+'СЕТ СН'!$H$11+СВЦЭМ!$D$10+'СЕТ СН'!$H$5-'СЕТ СН'!$H$21</f>
        <v>4933.0759742599994</v>
      </c>
      <c r="J112" s="36">
        <f>SUMIFS(СВЦЭМ!$D$34:$D$777,СВЦЭМ!$A$34:$A$777,$A112,СВЦЭМ!$B$34:$B$777,J$83)+'СЕТ СН'!$H$11+СВЦЭМ!$D$10+'СЕТ СН'!$H$5-'СЕТ СН'!$H$21</f>
        <v>4882.0463684599999</v>
      </c>
      <c r="K112" s="36">
        <f>SUMIFS(СВЦЭМ!$D$34:$D$777,СВЦЭМ!$A$34:$A$777,$A112,СВЦЭМ!$B$34:$B$777,K$83)+'СЕТ СН'!$H$11+СВЦЭМ!$D$10+'СЕТ СН'!$H$5-'СЕТ СН'!$H$21</f>
        <v>4860.5238700999998</v>
      </c>
      <c r="L112" s="36">
        <f>SUMIFS(СВЦЭМ!$D$34:$D$777,СВЦЭМ!$A$34:$A$777,$A112,СВЦЭМ!$B$34:$B$777,L$83)+'СЕТ СН'!$H$11+СВЦЭМ!$D$10+'СЕТ СН'!$H$5-'СЕТ СН'!$H$21</f>
        <v>4858.0824152499999</v>
      </c>
      <c r="M112" s="36">
        <f>SUMIFS(СВЦЭМ!$D$34:$D$777,СВЦЭМ!$A$34:$A$777,$A112,СВЦЭМ!$B$34:$B$777,M$83)+'СЕТ СН'!$H$11+СВЦЭМ!$D$10+'СЕТ СН'!$H$5-'СЕТ СН'!$H$21</f>
        <v>4863.5354080200004</v>
      </c>
      <c r="N112" s="36">
        <f>SUMIFS(СВЦЭМ!$D$34:$D$777,СВЦЭМ!$A$34:$A$777,$A112,СВЦЭМ!$B$34:$B$777,N$83)+'СЕТ СН'!$H$11+СВЦЭМ!$D$10+'СЕТ СН'!$H$5-'СЕТ СН'!$H$21</f>
        <v>4837.3914861399999</v>
      </c>
      <c r="O112" s="36">
        <f>SUMIFS(СВЦЭМ!$D$34:$D$777,СВЦЭМ!$A$34:$A$777,$A112,СВЦЭМ!$B$34:$B$777,O$83)+'СЕТ СН'!$H$11+СВЦЭМ!$D$10+'СЕТ СН'!$H$5-'СЕТ СН'!$H$21</f>
        <v>4807.4421795199996</v>
      </c>
      <c r="P112" s="36">
        <f>SUMIFS(СВЦЭМ!$D$34:$D$777,СВЦЭМ!$A$34:$A$777,$A112,СВЦЭМ!$B$34:$B$777,P$83)+'СЕТ СН'!$H$11+СВЦЭМ!$D$10+'СЕТ СН'!$H$5-'СЕТ СН'!$H$21</f>
        <v>4758.0943978899995</v>
      </c>
      <c r="Q112" s="36">
        <f>SUMIFS(СВЦЭМ!$D$34:$D$777,СВЦЭМ!$A$34:$A$777,$A112,СВЦЭМ!$B$34:$B$777,Q$83)+'СЕТ СН'!$H$11+СВЦЭМ!$D$10+'СЕТ СН'!$H$5-'СЕТ СН'!$H$21</f>
        <v>4740.8906655299998</v>
      </c>
      <c r="R112" s="36">
        <f>SUMIFS(СВЦЭМ!$D$34:$D$777,СВЦЭМ!$A$34:$A$777,$A112,СВЦЭМ!$B$34:$B$777,R$83)+'СЕТ СН'!$H$11+СВЦЭМ!$D$10+'СЕТ СН'!$H$5-'СЕТ СН'!$H$21</f>
        <v>4736.50581332</v>
      </c>
      <c r="S112" s="36">
        <f>SUMIFS(СВЦЭМ!$D$34:$D$777,СВЦЭМ!$A$34:$A$777,$A112,СВЦЭМ!$B$34:$B$777,S$83)+'СЕТ СН'!$H$11+СВЦЭМ!$D$10+'СЕТ СН'!$H$5-'СЕТ СН'!$H$21</f>
        <v>4697.5547336899999</v>
      </c>
      <c r="T112" s="36">
        <f>SUMIFS(СВЦЭМ!$D$34:$D$777,СВЦЭМ!$A$34:$A$777,$A112,СВЦЭМ!$B$34:$B$777,T$83)+'СЕТ СН'!$H$11+СВЦЭМ!$D$10+'СЕТ СН'!$H$5-'СЕТ СН'!$H$21</f>
        <v>4663.6273620699994</v>
      </c>
      <c r="U112" s="36">
        <f>SUMIFS(СВЦЭМ!$D$34:$D$777,СВЦЭМ!$A$34:$A$777,$A112,СВЦЭМ!$B$34:$B$777,U$83)+'СЕТ СН'!$H$11+СВЦЭМ!$D$10+'СЕТ СН'!$H$5-'СЕТ СН'!$H$21</f>
        <v>4680.3918458899998</v>
      </c>
      <c r="V112" s="36">
        <f>SUMIFS(СВЦЭМ!$D$34:$D$777,СВЦЭМ!$A$34:$A$777,$A112,СВЦЭМ!$B$34:$B$777,V$83)+'СЕТ СН'!$H$11+СВЦЭМ!$D$10+'СЕТ СН'!$H$5-'СЕТ СН'!$H$21</f>
        <v>4696.8206520799995</v>
      </c>
      <c r="W112" s="36">
        <f>SUMIFS(СВЦЭМ!$D$34:$D$777,СВЦЭМ!$A$34:$A$777,$A112,СВЦЭМ!$B$34:$B$777,W$83)+'СЕТ СН'!$H$11+СВЦЭМ!$D$10+'СЕТ СН'!$H$5-'СЕТ СН'!$H$21</f>
        <v>4722.8922280099996</v>
      </c>
      <c r="X112" s="36">
        <f>SUMIFS(СВЦЭМ!$D$34:$D$777,СВЦЭМ!$A$34:$A$777,$A112,СВЦЭМ!$B$34:$B$777,X$83)+'СЕТ СН'!$H$11+СВЦЭМ!$D$10+'СЕТ СН'!$H$5-'СЕТ СН'!$H$21</f>
        <v>4756.6527110099996</v>
      </c>
      <c r="Y112" s="36">
        <f>SUMIFS(СВЦЭМ!$D$34:$D$777,СВЦЭМ!$A$34:$A$777,$A112,СВЦЭМ!$B$34:$B$777,Y$83)+'СЕТ СН'!$H$11+СВЦЭМ!$D$10+'СЕТ СН'!$H$5-'СЕТ СН'!$H$21</f>
        <v>4834.7941442000001</v>
      </c>
    </row>
    <row r="113" spans="1:27" ht="15.75" x14ac:dyDescent="0.2">
      <c r="A113" s="35">
        <f t="shared" si="2"/>
        <v>43434</v>
      </c>
      <c r="B113" s="36">
        <f>SUMIFS(СВЦЭМ!$D$34:$D$777,СВЦЭМ!$A$34:$A$777,$A113,СВЦЭМ!$B$34:$B$777,B$83)+'СЕТ СН'!$H$11+СВЦЭМ!$D$10+'СЕТ СН'!$H$5-'СЕТ СН'!$H$21</f>
        <v>4900.3279820999996</v>
      </c>
      <c r="C113" s="36">
        <f>SUMIFS(СВЦЭМ!$D$34:$D$777,СВЦЭМ!$A$34:$A$777,$A113,СВЦЭМ!$B$34:$B$777,C$83)+'СЕТ СН'!$H$11+СВЦЭМ!$D$10+'СЕТ СН'!$H$5-'СЕТ СН'!$H$21</f>
        <v>4975.9798828399998</v>
      </c>
      <c r="D113" s="36">
        <f>SUMIFS(СВЦЭМ!$D$34:$D$777,СВЦЭМ!$A$34:$A$777,$A113,СВЦЭМ!$B$34:$B$777,D$83)+'СЕТ СН'!$H$11+СВЦЭМ!$D$10+'СЕТ СН'!$H$5-'СЕТ СН'!$H$21</f>
        <v>5015.8237464399999</v>
      </c>
      <c r="E113" s="36">
        <f>SUMIFS(СВЦЭМ!$D$34:$D$777,СВЦЭМ!$A$34:$A$777,$A113,СВЦЭМ!$B$34:$B$777,E$83)+'СЕТ СН'!$H$11+СВЦЭМ!$D$10+'СЕТ СН'!$H$5-'СЕТ СН'!$H$21</f>
        <v>5094.5848753800001</v>
      </c>
      <c r="F113" s="36">
        <f>SUMIFS(СВЦЭМ!$D$34:$D$777,СВЦЭМ!$A$34:$A$777,$A113,СВЦЭМ!$B$34:$B$777,F$83)+'СЕТ СН'!$H$11+СВЦЭМ!$D$10+'СЕТ СН'!$H$5-'СЕТ СН'!$H$21</f>
        <v>5059.1849896800004</v>
      </c>
      <c r="G113" s="36">
        <f>SUMIFS(СВЦЭМ!$D$34:$D$777,СВЦЭМ!$A$34:$A$777,$A113,СВЦЭМ!$B$34:$B$777,G$83)+'СЕТ СН'!$H$11+СВЦЭМ!$D$10+'СЕТ СН'!$H$5-'СЕТ СН'!$H$21</f>
        <v>5005.2272629400004</v>
      </c>
      <c r="H113" s="36">
        <f>SUMIFS(СВЦЭМ!$D$34:$D$777,СВЦЭМ!$A$34:$A$777,$A113,СВЦЭМ!$B$34:$B$777,H$83)+'СЕТ СН'!$H$11+СВЦЭМ!$D$10+'СЕТ СН'!$H$5-'СЕТ СН'!$H$21</f>
        <v>4973.8230448900003</v>
      </c>
      <c r="I113" s="36">
        <f>SUMIFS(СВЦЭМ!$D$34:$D$777,СВЦЭМ!$A$34:$A$777,$A113,СВЦЭМ!$B$34:$B$777,I$83)+'СЕТ СН'!$H$11+СВЦЭМ!$D$10+'СЕТ СН'!$H$5-'СЕТ СН'!$H$21</f>
        <v>4931.6154460899998</v>
      </c>
      <c r="J113" s="36">
        <f>SUMIFS(СВЦЭМ!$D$34:$D$777,СВЦЭМ!$A$34:$A$777,$A113,СВЦЭМ!$B$34:$B$777,J$83)+'СЕТ СН'!$H$11+СВЦЭМ!$D$10+'СЕТ СН'!$H$5-'СЕТ СН'!$H$21</f>
        <v>4894.7483045999998</v>
      </c>
      <c r="K113" s="36">
        <f>SUMIFS(СВЦЭМ!$D$34:$D$777,СВЦЭМ!$A$34:$A$777,$A113,СВЦЭМ!$B$34:$B$777,K$83)+'СЕТ СН'!$H$11+СВЦЭМ!$D$10+'СЕТ СН'!$H$5-'СЕТ СН'!$H$21</f>
        <v>4885.0617817000002</v>
      </c>
      <c r="L113" s="36">
        <f>SUMIFS(СВЦЭМ!$D$34:$D$777,СВЦЭМ!$A$34:$A$777,$A113,СВЦЭМ!$B$34:$B$777,L$83)+'СЕТ СН'!$H$11+СВЦЭМ!$D$10+'СЕТ СН'!$H$5-'СЕТ СН'!$H$21</f>
        <v>4890.0476183000001</v>
      </c>
      <c r="M113" s="36">
        <f>SUMIFS(СВЦЭМ!$D$34:$D$777,СВЦЭМ!$A$34:$A$777,$A113,СВЦЭМ!$B$34:$B$777,M$83)+'СЕТ СН'!$H$11+СВЦЭМ!$D$10+'СЕТ СН'!$H$5-'СЕТ СН'!$H$21</f>
        <v>4905.2403224399995</v>
      </c>
      <c r="N113" s="36">
        <f>SUMIFS(СВЦЭМ!$D$34:$D$777,СВЦЭМ!$A$34:$A$777,$A113,СВЦЭМ!$B$34:$B$777,N$83)+'СЕТ СН'!$H$11+СВЦЭМ!$D$10+'СЕТ СН'!$H$5-'СЕТ СН'!$H$21</f>
        <v>4864.7185877399997</v>
      </c>
      <c r="O113" s="36">
        <f>SUMIFS(СВЦЭМ!$D$34:$D$777,СВЦЭМ!$A$34:$A$777,$A113,СВЦЭМ!$B$34:$B$777,O$83)+'СЕТ СН'!$H$11+СВЦЭМ!$D$10+'СЕТ СН'!$H$5-'СЕТ СН'!$H$21</f>
        <v>4838.2347746300002</v>
      </c>
      <c r="P113" s="36">
        <f>SUMIFS(СВЦЭМ!$D$34:$D$777,СВЦЭМ!$A$34:$A$777,$A113,СВЦЭМ!$B$34:$B$777,P$83)+'СЕТ СН'!$H$11+СВЦЭМ!$D$10+'СЕТ СН'!$H$5-'СЕТ СН'!$H$21</f>
        <v>4780.7224750699997</v>
      </c>
      <c r="Q113" s="36">
        <f>SUMIFS(СВЦЭМ!$D$34:$D$777,СВЦЭМ!$A$34:$A$777,$A113,СВЦЭМ!$B$34:$B$777,Q$83)+'СЕТ СН'!$H$11+СВЦЭМ!$D$10+'СЕТ СН'!$H$5-'СЕТ СН'!$H$21</f>
        <v>4765.9791582899998</v>
      </c>
      <c r="R113" s="36">
        <f>SUMIFS(СВЦЭМ!$D$34:$D$777,СВЦЭМ!$A$34:$A$777,$A113,СВЦЭМ!$B$34:$B$777,R$83)+'СЕТ СН'!$H$11+СВЦЭМ!$D$10+'СЕТ СН'!$H$5-'СЕТ СН'!$H$21</f>
        <v>4763.70411487</v>
      </c>
      <c r="S113" s="36">
        <f>SUMIFS(СВЦЭМ!$D$34:$D$777,СВЦЭМ!$A$34:$A$777,$A113,СВЦЭМ!$B$34:$B$777,S$83)+'СЕТ СН'!$H$11+СВЦЭМ!$D$10+'СЕТ СН'!$H$5-'СЕТ СН'!$H$21</f>
        <v>4747.01231422</v>
      </c>
      <c r="T113" s="36">
        <f>SUMIFS(СВЦЭМ!$D$34:$D$777,СВЦЭМ!$A$34:$A$777,$A113,СВЦЭМ!$B$34:$B$777,T$83)+'СЕТ СН'!$H$11+СВЦЭМ!$D$10+'СЕТ СН'!$H$5-'СЕТ СН'!$H$21</f>
        <v>4677.4143716199997</v>
      </c>
      <c r="U113" s="36">
        <f>SUMIFS(СВЦЭМ!$D$34:$D$777,СВЦЭМ!$A$34:$A$777,$A113,СВЦЭМ!$B$34:$B$777,U$83)+'СЕТ СН'!$H$11+СВЦЭМ!$D$10+'СЕТ СН'!$H$5-'СЕТ СН'!$H$21</f>
        <v>4698.4377149900001</v>
      </c>
      <c r="V113" s="36">
        <f>SUMIFS(СВЦЭМ!$D$34:$D$777,СВЦЭМ!$A$34:$A$777,$A113,СВЦЭМ!$B$34:$B$777,V$83)+'СЕТ СН'!$H$11+СВЦЭМ!$D$10+'СЕТ СН'!$H$5-'СЕТ СН'!$H$21</f>
        <v>4707.6898118700001</v>
      </c>
      <c r="W113" s="36">
        <f>SUMIFS(СВЦЭМ!$D$34:$D$777,СВЦЭМ!$A$34:$A$777,$A113,СВЦЭМ!$B$34:$B$777,W$83)+'СЕТ СН'!$H$11+СВЦЭМ!$D$10+'СЕТ СН'!$H$5-'СЕТ СН'!$H$21</f>
        <v>4696.9926142899994</v>
      </c>
      <c r="X113" s="36">
        <f>SUMIFS(СВЦЭМ!$D$34:$D$777,СВЦЭМ!$A$34:$A$777,$A113,СВЦЭМ!$B$34:$B$777,X$83)+'СЕТ СН'!$H$11+СВЦЭМ!$D$10+'СЕТ СН'!$H$5-'СЕТ СН'!$H$21</f>
        <v>4705.8135382999999</v>
      </c>
      <c r="Y113" s="36">
        <f>SUMIFS(СВЦЭМ!$D$34:$D$777,СВЦЭМ!$A$34:$A$777,$A113,СВЦЭМ!$B$34:$B$777,Y$83)+'СЕТ СН'!$H$11+СВЦЭМ!$D$10+'СЕТ СН'!$H$5-'СЕТ СН'!$H$21</f>
        <v>4786.1653495</v>
      </c>
    </row>
    <row r="114" spans="1:27" ht="15.75" hidden="1" x14ac:dyDescent="0.2">
      <c r="A114" s="35">
        <f t="shared" si="2"/>
        <v>43435</v>
      </c>
      <c r="B114" s="36">
        <f>SUMIFS(СВЦЭМ!$D$34:$D$777,СВЦЭМ!$A$34:$A$777,$A114,СВЦЭМ!$B$34:$B$777,B$83)+'СЕТ СН'!$H$11+СВЦЭМ!$D$10+'СЕТ СН'!$H$5-'СЕТ СН'!$H$21</f>
        <v>3871.8496039199999</v>
      </c>
      <c r="C114" s="36">
        <f>SUMIFS(СВЦЭМ!$D$34:$D$777,СВЦЭМ!$A$34:$A$777,$A114,СВЦЭМ!$B$34:$B$777,C$83)+'СЕТ СН'!$H$11+СВЦЭМ!$D$10+'СЕТ СН'!$H$5-'СЕТ СН'!$H$21</f>
        <v>3871.8496039199999</v>
      </c>
      <c r="D114" s="36">
        <f>SUMIFS(СВЦЭМ!$D$34:$D$777,СВЦЭМ!$A$34:$A$777,$A114,СВЦЭМ!$B$34:$B$777,D$83)+'СЕТ СН'!$H$11+СВЦЭМ!$D$10+'СЕТ СН'!$H$5-'СЕТ СН'!$H$21</f>
        <v>3871.8496039199999</v>
      </c>
      <c r="E114" s="36">
        <f>SUMIFS(СВЦЭМ!$D$34:$D$777,СВЦЭМ!$A$34:$A$777,$A114,СВЦЭМ!$B$34:$B$777,E$83)+'СЕТ СН'!$H$11+СВЦЭМ!$D$10+'СЕТ СН'!$H$5-'СЕТ СН'!$H$21</f>
        <v>3871.8496039199999</v>
      </c>
      <c r="F114" s="36">
        <f>SUMIFS(СВЦЭМ!$D$34:$D$777,СВЦЭМ!$A$34:$A$777,$A114,СВЦЭМ!$B$34:$B$777,F$83)+'СЕТ СН'!$H$11+СВЦЭМ!$D$10+'СЕТ СН'!$H$5-'СЕТ СН'!$H$21</f>
        <v>3871.8496039199999</v>
      </c>
      <c r="G114" s="36">
        <f>SUMIFS(СВЦЭМ!$D$34:$D$777,СВЦЭМ!$A$34:$A$777,$A114,СВЦЭМ!$B$34:$B$777,G$83)+'СЕТ СН'!$H$11+СВЦЭМ!$D$10+'СЕТ СН'!$H$5-'СЕТ СН'!$H$21</f>
        <v>3871.8496039199999</v>
      </c>
      <c r="H114" s="36">
        <f>SUMIFS(СВЦЭМ!$D$34:$D$777,СВЦЭМ!$A$34:$A$777,$A114,СВЦЭМ!$B$34:$B$777,H$83)+'СЕТ СН'!$H$11+СВЦЭМ!$D$10+'СЕТ СН'!$H$5-'СЕТ СН'!$H$21</f>
        <v>3871.8496039199999</v>
      </c>
      <c r="I114" s="36">
        <f>SUMIFS(СВЦЭМ!$D$34:$D$777,СВЦЭМ!$A$34:$A$777,$A114,СВЦЭМ!$B$34:$B$777,I$83)+'СЕТ СН'!$H$11+СВЦЭМ!$D$10+'СЕТ СН'!$H$5-'СЕТ СН'!$H$21</f>
        <v>3871.8496039199999</v>
      </c>
      <c r="J114" s="36">
        <f>SUMIFS(СВЦЭМ!$D$34:$D$777,СВЦЭМ!$A$34:$A$777,$A114,СВЦЭМ!$B$34:$B$777,J$83)+'СЕТ СН'!$H$11+СВЦЭМ!$D$10+'СЕТ СН'!$H$5-'СЕТ СН'!$H$21</f>
        <v>3871.8496039199999</v>
      </c>
      <c r="K114" s="36">
        <f>SUMIFS(СВЦЭМ!$D$34:$D$777,СВЦЭМ!$A$34:$A$777,$A114,СВЦЭМ!$B$34:$B$777,K$83)+'СЕТ СН'!$H$11+СВЦЭМ!$D$10+'СЕТ СН'!$H$5-'СЕТ СН'!$H$21</f>
        <v>3871.8496039199999</v>
      </c>
      <c r="L114" s="36">
        <f>SUMIFS(СВЦЭМ!$D$34:$D$777,СВЦЭМ!$A$34:$A$777,$A114,СВЦЭМ!$B$34:$B$777,L$83)+'СЕТ СН'!$H$11+СВЦЭМ!$D$10+'СЕТ СН'!$H$5-'СЕТ СН'!$H$21</f>
        <v>3871.8496039199999</v>
      </c>
      <c r="M114" s="36">
        <f>SUMIFS(СВЦЭМ!$D$34:$D$777,СВЦЭМ!$A$34:$A$777,$A114,СВЦЭМ!$B$34:$B$777,M$83)+'СЕТ СН'!$H$11+СВЦЭМ!$D$10+'СЕТ СН'!$H$5-'СЕТ СН'!$H$21</f>
        <v>3871.8496039199999</v>
      </c>
      <c r="N114" s="36">
        <f>SUMIFS(СВЦЭМ!$D$34:$D$777,СВЦЭМ!$A$34:$A$777,$A114,СВЦЭМ!$B$34:$B$777,N$83)+'СЕТ СН'!$H$11+СВЦЭМ!$D$10+'СЕТ СН'!$H$5-'СЕТ СН'!$H$21</f>
        <v>3871.8496039199999</v>
      </c>
      <c r="O114" s="36">
        <f>SUMIFS(СВЦЭМ!$D$34:$D$777,СВЦЭМ!$A$34:$A$777,$A114,СВЦЭМ!$B$34:$B$777,O$83)+'СЕТ СН'!$H$11+СВЦЭМ!$D$10+'СЕТ СН'!$H$5-'СЕТ СН'!$H$21</f>
        <v>3871.8496039199999</v>
      </c>
      <c r="P114" s="36">
        <f>SUMIFS(СВЦЭМ!$D$34:$D$777,СВЦЭМ!$A$34:$A$777,$A114,СВЦЭМ!$B$34:$B$777,P$83)+'СЕТ СН'!$H$11+СВЦЭМ!$D$10+'СЕТ СН'!$H$5-'СЕТ СН'!$H$21</f>
        <v>3871.8496039199999</v>
      </c>
      <c r="Q114" s="36">
        <f>SUMIFS(СВЦЭМ!$D$34:$D$777,СВЦЭМ!$A$34:$A$777,$A114,СВЦЭМ!$B$34:$B$777,Q$83)+'СЕТ СН'!$H$11+СВЦЭМ!$D$10+'СЕТ СН'!$H$5-'СЕТ СН'!$H$21</f>
        <v>3871.8496039199999</v>
      </c>
      <c r="R114" s="36">
        <f>SUMIFS(СВЦЭМ!$D$34:$D$777,СВЦЭМ!$A$34:$A$777,$A114,СВЦЭМ!$B$34:$B$777,R$83)+'СЕТ СН'!$H$11+СВЦЭМ!$D$10+'СЕТ СН'!$H$5-'СЕТ СН'!$H$21</f>
        <v>3871.8496039199999</v>
      </c>
      <c r="S114" s="36">
        <f>SUMIFS(СВЦЭМ!$D$34:$D$777,СВЦЭМ!$A$34:$A$777,$A114,СВЦЭМ!$B$34:$B$777,S$83)+'СЕТ СН'!$H$11+СВЦЭМ!$D$10+'СЕТ СН'!$H$5-'СЕТ СН'!$H$21</f>
        <v>3871.8496039199999</v>
      </c>
      <c r="T114" s="36">
        <f>SUMIFS(СВЦЭМ!$D$34:$D$777,СВЦЭМ!$A$34:$A$777,$A114,СВЦЭМ!$B$34:$B$777,T$83)+'СЕТ СН'!$H$11+СВЦЭМ!$D$10+'СЕТ СН'!$H$5-'СЕТ СН'!$H$21</f>
        <v>3871.8496039199999</v>
      </c>
      <c r="U114" s="36">
        <f>SUMIFS(СВЦЭМ!$D$34:$D$777,СВЦЭМ!$A$34:$A$777,$A114,СВЦЭМ!$B$34:$B$777,U$83)+'СЕТ СН'!$H$11+СВЦЭМ!$D$10+'СЕТ СН'!$H$5-'СЕТ СН'!$H$21</f>
        <v>3871.8496039199999</v>
      </c>
      <c r="V114" s="36">
        <f>SUMIFS(СВЦЭМ!$D$34:$D$777,СВЦЭМ!$A$34:$A$777,$A114,СВЦЭМ!$B$34:$B$777,V$83)+'СЕТ СН'!$H$11+СВЦЭМ!$D$10+'СЕТ СН'!$H$5-'СЕТ СН'!$H$21</f>
        <v>3871.8496039199999</v>
      </c>
      <c r="W114" s="36">
        <f>SUMIFS(СВЦЭМ!$D$34:$D$777,СВЦЭМ!$A$34:$A$777,$A114,СВЦЭМ!$B$34:$B$777,W$83)+'СЕТ СН'!$H$11+СВЦЭМ!$D$10+'СЕТ СН'!$H$5-'СЕТ СН'!$H$21</f>
        <v>3871.8496039199999</v>
      </c>
      <c r="X114" s="36">
        <f>SUMIFS(СВЦЭМ!$D$34:$D$777,СВЦЭМ!$A$34:$A$777,$A114,СВЦЭМ!$B$34:$B$777,X$83)+'СЕТ СН'!$H$11+СВЦЭМ!$D$10+'СЕТ СН'!$H$5-'СЕТ СН'!$H$21</f>
        <v>3871.8496039199999</v>
      </c>
      <c r="Y114" s="36">
        <f>SUMIFS(СВЦЭМ!$D$34:$D$777,СВЦЭМ!$A$34:$A$777,$A114,СВЦЭМ!$B$34:$B$777,Y$83)+'СЕТ СН'!$H$11+СВЦЭМ!$D$10+'СЕТ СН'!$H$5-'СЕТ СН'!$H$21</f>
        <v>3871.8496039199999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01.11.2018</v>
      </c>
      <c r="B120" s="36">
        <f>SUMIFS(СВЦЭМ!$D$34:$D$777,СВЦЭМ!$A$34:$A$777,$A120,СВЦЭМ!$B$34:$B$777,B$119)+'СЕТ СН'!$I$11+СВЦЭМ!$D$10+'СЕТ СН'!$I$5-'СЕТ СН'!$I$21</f>
        <v>4989.30026309</v>
      </c>
      <c r="C120" s="36">
        <f>SUMIFS(СВЦЭМ!$D$34:$D$777,СВЦЭМ!$A$34:$A$777,$A120,СВЦЭМ!$B$34:$B$777,C$119)+'СЕТ СН'!$I$11+СВЦЭМ!$D$10+'СЕТ СН'!$I$5-'СЕТ СН'!$I$21</f>
        <v>5089.64640745</v>
      </c>
      <c r="D120" s="36">
        <f>SUMIFS(СВЦЭМ!$D$34:$D$777,СВЦЭМ!$A$34:$A$777,$A120,СВЦЭМ!$B$34:$B$777,D$119)+'СЕТ СН'!$I$11+СВЦЭМ!$D$10+'СЕТ СН'!$I$5-'СЕТ СН'!$I$21</f>
        <v>5167.7850608099998</v>
      </c>
      <c r="E120" s="36">
        <f>SUMIFS(СВЦЭМ!$D$34:$D$777,СВЦЭМ!$A$34:$A$777,$A120,СВЦЭМ!$B$34:$B$777,E$119)+'СЕТ СН'!$I$11+СВЦЭМ!$D$10+'СЕТ СН'!$I$5-'СЕТ СН'!$I$21</f>
        <v>5170.8854021799998</v>
      </c>
      <c r="F120" s="36">
        <f>SUMIFS(СВЦЭМ!$D$34:$D$777,СВЦЭМ!$A$34:$A$777,$A120,СВЦЭМ!$B$34:$B$777,F$119)+'СЕТ СН'!$I$11+СВЦЭМ!$D$10+'СЕТ СН'!$I$5-'СЕТ СН'!$I$21</f>
        <v>5153.5638266300002</v>
      </c>
      <c r="G120" s="36">
        <f>SUMIFS(СВЦЭМ!$D$34:$D$777,СВЦЭМ!$A$34:$A$777,$A120,СВЦЭМ!$B$34:$B$777,G$119)+'СЕТ СН'!$I$11+СВЦЭМ!$D$10+'СЕТ СН'!$I$5-'СЕТ СН'!$I$21</f>
        <v>5131.8473905399997</v>
      </c>
      <c r="H120" s="36">
        <f>SUMIFS(СВЦЭМ!$D$34:$D$777,СВЦЭМ!$A$34:$A$777,$A120,СВЦЭМ!$B$34:$B$777,H$119)+'СЕТ СН'!$I$11+СВЦЭМ!$D$10+'СЕТ СН'!$I$5-'СЕТ СН'!$I$21</f>
        <v>5086.8200911599997</v>
      </c>
      <c r="I120" s="36">
        <f>SUMIFS(СВЦЭМ!$D$34:$D$777,СВЦЭМ!$A$34:$A$777,$A120,СВЦЭМ!$B$34:$B$777,I$119)+'СЕТ СН'!$I$11+СВЦЭМ!$D$10+'СЕТ СН'!$I$5-'СЕТ СН'!$I$21</f>
        <v>5037.0394567599997</v>
      </c>
      <c r="J120" s="36">
        <f>SUMIFS(СВЦЭМ!$D$34:$D$777,СВЦЭМ!$A$34:$A$777,$A120,СВЦЭМ!$B$34:$B$777,J$119)+'СЕТ СН'!$I$11+СВЦЭМ!$D$10+'СЕТ СН'!$I$5-'СЕТ СН'!$I$21</f>
        <v>5023.96008265</v>
      </c>
      <c r="K120" s="36">
        <f>SUMIFS(СВЦЭМ!$D$34:$D$777,СВЦЭМ!$A$34:$A$777,$A120,СВЦЭМ!$B$34:$B$777,K$119)+'СЕТ СН'!$I$11+СВЦЭМ!$D$10+'СЕТ СН'!$I$5-'СЕТ СН'!$I$21</f>
        <v>5011.0327746899993</v>
      </c>
      <c r="L120" s="36">
        <f>SUMIFS(СВЦЭМ!$D$34:$D$777,СВЦЭМ!$A$34:$A$777,$A120,СВЦЭМ!$B$34:$B$777,L$119)+'СЕТ СН'!$I$11+СВЦЭМ!$D$10+'СЕТ СН'!$I$5-'СЕТ СН'!$I$21</f>
        <v>5007.61508039</v>
      </c>
      <c r="M120" s="36">
        <f>SUMIFS(СВЦЭМ!$D$34:$D$777,СВЦЭМ!$A$34:$A$777,$A120,СВЦЭМ!$B$34:$B$777,M$119)+'СЕТ СН'!$I$11+СВЦЭМ!$D$10+'СЕТ СН'!$I$5-'СЕТ СН'!$I$21</f>
        <v>5012.8884126999992</v>
      </c>
      <c r="N120" s="36">
        <f>SUMIFS(СВЦЭМ!$D$34:$D$777,СВЦЭМ!$A$34:$A$777,$A120,СВЦЭМ!$B$34:$B$777,N$119)+'СЕТ СН'!$I$11+СВЦЭМ!$D$10+'СЕТ СН'!$I$5-'СЕТ СН'!$I$21</f>
        <v>4993.9271738299994</v>
      </c>
      <c r="O120" s="36">
        <f>SUMIFS(СВЦЭМ!$D$34:$D$777,СВЦЭМ!$A$34:$A$777,$A120,СВЦЭМ!$B$34:$B$777,O$119)+'СЕТ СН'!$I$11+СВЦЭМ!$D$10+'СЕТ СН'!$I$5-'СЕТ СН'!$I$21</f>
        <v>4924.9911854899992</v>
      </c>
      <c r="P120" s="36">
        <f>SUMIFS(СВЦЭМ!$D$34:$D$777,СВЦЭМ!$A$34:$A$777,$A120,СВЦЭМ!$B$34:$B$777,P$119)+'СЕТ СН'!$I$11+СВЦЭМ!$D$10+'СЕТ СН'!$I$5-'СЕТ СН'!$I$21</f>
        <v>4862.4771087199997</v>
      </c>
      <c r="Q120" s="36">
        <f>SUMIFS(СВЦЭМ!$D$34:$D$777,СВЦЭМ!$A$34:$A$777,$A120,СВЦЭМ!$B$34:$B$777,Q$119)+'СЕТ СН'!$I$11+СВЦЭМ!$D$10+'СЕТ СН'!$I$5-'СЕТ СН'!$I$21</f>
        <v>4854.5270987499998</v>
      </c>
      <c r="R120" s="36">
        <f>SUMIFS(СВЦЭМ!$D$34:$D$777,СВЦЭМ!$A$34:$A$777,$A120,СВЦЭМ!$B$34:$B$777,R$119)+'СЕТ СН'!$I$11+СВЦЭМ!$D$10+'СЕТ СН'!$I$5-'СЕТ СН'!$I$21</f>
        <v>4852.9329115999999</v>
      </c>
      <c r="S120" s="36">
        <f>SUMIFS(СВЦЭМ!$D$34:$D$777,СВЦЭМ!$A$34:$A$777,$A120,СВЦЭМ!$B$34:$B$777,S$119)+'СЕТ СН'!$I$11+СВЦЭМ!$D$10+'СЕТ СН'!$I$5-'СЕТ СН'!$I$21</f>
        <v>4830.4072259599998</v>
      </c>
      <c r="T120" s="36">
        <f>SUMIFS(СВЦЭМ!$D$34:$D$777,СВЦЭМ!$A$34:$A$777,$A120,СВЦЭМ!$B$34:$B$777,T$119)+'СЕТ СН'!$I$11+СВЦЭМ!$D$10+'СЕТ СН'!$I$5-'СЕТ СН'!$I$21</f>
        <v>4787.1823741799999</v>
      </c>
      <c r="U120" s="36">
        <f>SUMIFS(СВЦЭМ!$D$34:$D$777,СВЦЭМ!$A$34:$A$777,$A120,СВЦЭМ!$B$34:$B$777,U$119)+'СЕТ СН'!$I$11+СВЦЭМ!$D$10+'СЕТ СН'!$I$5-'СЕТ СН'!$I$21</f>
        <v>4787.0700181299999</v>
      </c>
      <c r="V120" s="36">
        <f>SUMIFS(СВЦЭМ!$D$34:$D$777,СВЦЭМ!$A$34:$A$777,$A120,СВЦЭМ!$B$34:$B$777,V$119)+'СЕТ СН'!$I$11+СВЦЭМ!$D$10+'СЕТ СН'!$I$5-'СЕТ СН'!$I$21</f>
        <v>4800.0654592499995</v>
      </c>
      <c r="W120" s="36">
        <f>SUMIFS(СВЦЭМ!$D$34:$D$777,СВЦЭМ!$A$34:$A$777,$A120,СВЦЭМ!$B$34:$B$777,W$119)+'СЕТ СН'!$I$11+СВЦЭМ!$D$10+'СЕТ СН'!$I$5-'СЕТ СН'!$I$21</f>
        <v>4833.0449409899993</v>
      </c>
      <c r="X120" s="36">
        <f>SUMIFS(СВЦЭМ!$D$34:$D$777,СВЦЭМ!$A$34:$A$777,$A120,СВЦЭМ!$B$34:$B$777,X$119)+'СЕТ СН'!$I$11+СВЦЭМ!$D$10+'СЕТ СН'!$I$5-'СЕТ СН'!$I$21</f>
        <v>4861.6299031499993</v>
      </c>
      <c r="Y120" s="36">
        <f>SUMIFS(СВЦЭМ!$D$34:$D$777,СВЦЭМ!$A$34:$A$777,$A120,СВЦЭМ!$B$34:$B$777,Y$119)+'СЕТ СН'!$I$11+СВЦЭМ!$D$10+'СЕТ СН'!$I$5-'СЕТ СН'!$I$21</f>
        <v>4966.1126954199999</v>
      </c>
      <c r="AA120" s="45"/>
    </row>
    <row r="121" spans="1:27" ht="15.75" x14ac:dyDescent="0.2">
      <c r="A121" s="35">
        <f>A120+1</f>
        <v>43406</v>
      </c>
      <c r="B121" s="36">
        <f>SUMIFS(СВЦЭМ!$D$34:$D$777,СВЦЭМ!$A$34:$A$777,$A121,СВЦЭМ!$B$34:$B$777,B$119)+'СЕТ СН'!$I$11+СВЦЭМ!$D$10+'СЕТ СН'!$I$5-'СЕТ СН'!$I$21</f>
        <v>4985.6577631299997</v>
      </c>
      <c r="C121" s="36">
        <f>SUMIFS(СВЦЭМ!$D$34:$D$777,СВЦЭМ!$A$34:$A$777,$A121,СВЦЭМ!$B$34:$B$777,C$119)+'СЕТ СН'!$I$11+СВЦЭМ!$D$10+'СЕТ СН'!$I$5-'СЕТ СН'!$I$21</f>
        <v>5089.2118965499994</v>
      </c>
      <c r="D121" s="36">
        <f>SUMIFS(СВЦЭМ!$D$34:$D$777,СВЦЭМ!$A$34:$A$777,$A121,СВЦЭМ!$B$34:$B$777,D$119)+'СЕТ СН'!$I$11+СВЦЭМ!$D$10+'СЕТ СН'!$I$5-'СЕТ СН'!$I$21</f>
        <v>5142.9912302799994</v>
      </c>
      <c r="E121" s="36">
        <f>SUMIFS(СВЦЭМ!$D$34:$D$777,СВЦЭМ!$A$34:$A$777,$A121,СВЦЭМ!$B$34:$B$777,E$119)+'СЕТ СН'!$I$11+СВЦЭМ!$D$10+'СЕТ СН'!$I$5-'СЕТ СН'!$I$21</f>
        <v>5141.84817922</v>
      </c>
      <c r="F121" s="36">
        <f>SUMIFS(СВЦЭМ!$D$34:$D$777,СВЦЭМ!$A$34:$A$777,$A121,СВЦЭМ!$B$34:$B$777,F$119)+'СЕТ СН'!$I$11+СВЦЭМ!$D$10+'СЕТ СН'!$I$5-'СЕТ СН'!$I$21</f>
        <v>5138.7100122799993</v>
      </c>
      <c r="G121" s="36">
        <f>SUMIFS(СВЦЭМ!$D$34:$D$777,СВЦЭМ!$A$34:$A$777,$A121,СВЦЭМ!$B$34:$B$777,G$119)+'СЕТ СН'!$I$11+СВЦЭМ!$D$10+'СЕТ СН'!$I$5-'СЕТ СН'!$I$21</f>
        <v>5063.7329870999993</v>
      </c>
      <c r="H121" s="36">
        <f>SUMIFS(СВЦЭМ!$D$34:$D$777,СВЦЭМ!$A$34:$A$777,$A121,СВЦЭМ!$B$34:$B$777,H$119)+'СЕТ СН'!$I$11+СВЦЭМ!$D$10+'СЕТ СН'!$I$5-'СЕТ СН'!$I$21</f>
        <v>5034.0292627199997</v>
      </c>
      <c r="I121" s="36">
        <f>SUMIFS(СВЦЭМ!$D$34:$D$777,СВЦЭМ!$A$34:$A$777,$A121,СВЦЭМ!$B$34:$B$777,I$119)+'СЕТ СН'!$I$11+СВЦЭМ!$D$10+'СЕТ СН'!$I$5-'СЕТ СН'!$I$21</f>
        <v>5027.2555559099992</v>
      </c>
      <c r="J121" s="36">
        <f>SUMIFS(СВЦЭМ!$D$34:$D$777,СВЦЭМ!$A$34:$A$777,$A121,СВЦЭМ!$B$34:$B$777,J$119)+'СЕТ СН'!$I$11+СВЦЭМ!$D$10+'СЕТ СН'!$I$5-'СЕТ СН'!$I$21</f>
        <v>4992.9237205999998</v>
      </c>
      <c r="K121" s="36">
        <f>SUMIFS(СВЦЭМ!$D$34:$D$777,СВЦЭМ!$A$34:$A$777,$A121,СВЦЭМ!$B$34:$B$777,K$119)+'СЕТ СН'!$I$11+СВЦЭМ!$D$10+'СЕТ СН'!$I$5-'СЕТ СН'!$I$21</f>
        <v>4983.6107953399996</v>
      </c>
      <c r="L121" s="36">
        <f>SUMIFS(СВЦЭМ!$D$34:$D$777,СВЦЭМ!$A$34:$A$777,$A121,СВЦЭМ!$B$34:$B$777,L$119)+'СЕТ СН'!$I$11+СВЦЭМ!$D$10+'СЕТ СН'!$I$5-'СЕТ СН'!$I$21</f>
        <v>4983.4724707699997</v>
      </c>
      <c r="M121" s="36">
        <f>SUMIFS(СВЦЭМ!$D$34:$D$777,СВЦЭМ!$A$34:$A$777,$A121,СВЦЭМ!$B$34:$B$777,M$119)+'СЕТ СН'!$I$11+СВЦЭМ!$D$10+'СЕТ СН'!$I$5-'СЕТ СН'!$I$21</f>
        <v>4985.31474592</v>
      </c>
      <c r="N121" s="36">
        <f>SUMIFS(СВЦЭМ!$D$34:$D$777,СВЦЭМ!$A$34:$A$777,$A121,СВЦЭМ!$B$34:$B$777,N$119)+'СЕТ СН'!$I$11+СВЦЭМ!$D$10+'СЕТ СН'!$I$5-'СЕТ СН'!$I$21</f>
        <v>4950.5558521299999</v>
      </c>
      <c r="O121" s="36">
        <f>SUMIFS(СВЦЭМ!$D$34:$D$777,СВЦЭМ!$A$34:$A$777,$A121,СВЦЭМ!$B$34:$B$777,O$119)+'СЕТ СН'!$I$11+СВЦЭМ!$D$10+'СЕТ СН'!$I$5-'СЕТ СН'!$I$21</f>
        <v>4890.9855445799994</v>
      </c>
      <c r="P121" s="36">
        <f>SUMIFS(СВЦЭМ!$D$34:$D$777,СВЦЭМ!$A$34:$A$777,$A121,СВЦЭМ!$B$34:$B$777,P$119)+'СЕТ СН'!$I$11+СВЦЭМ!$D$10+'СЕТ СН'!$I$5-'СЕТ СН'!$I$21</f>
        <v>4831.9202510699997</v>
      </c>
      <c r="Q121" s="36">
        <f>SUMIFS(СВЦЭМ!$D$34:$D$777,СВЦЭМ!$A$34:$A$777,$A121,СВЦЭМ!$B$34:$B$777,Q$119)+'СЕТ СН'!$I$11+СВЦЭМ!$D$10+'СЕТ СН'!$I$5-'СЕТ СН'!$I$21</f>
        <v>4816.3242230399992</v>
      </c>
      <c r="R121" s="36">
        <f>SUMIFS(СВЦЭМ!$D$34:$D$777,СВЦЭМ!$A$34:$A$777,$A121,СВЦЭМ!$B$34:$B$777,R$119)+'СЕТ СН'!$I$11+СВЦЭМ!$D$10+'СЕТ СН'!$I$5-'СЕТ СН'!$I$21</f>
        <v>4818.7801415699996</v>
      </c>
      <c r="S121" s="36">
        <f>SUMIFS(СВЦЭМ!$D$34:$D$777,СВЦЭМ!$A$34:$A$777,$A121,СВЦЭМ!$B$34:$B$777,S$119)+'СЕТ СН'!$I$11+СВЦЭМ!$D$10+'СЕТ СН'!$I$5-'СЕТ СН'!$I$21</f>
        <v>4790.6774044899994</v>
      </c>
      <c r="T121" s="36">
        <f>SUMIFS(СВЦЭМ!$D$34:$D$777,СВЦЭМ!$A$34:$A$777,$A121,СВЦЭМ!$B$34:$B$777,T$119)+'СЕТ СН'!$I$11+СВЦЭМ!$D$10+'СЕТ СН'!$I$5-'СЕТ СН'!$I$21</f>
        <v>4740.9245017799994</v>
      </c>
      <c r="U121" s="36">
        <f>SUMIFS(СВЦЭМ!$D$34:$D$777,СВЦЭМ!$A$34:$A$777,$A121,СВЦЭМ!$B$34:$B$777,U$119)+'СЕТ СН'!$I$11+СВЦЭМ!$D$10+'СЕТ СН'!$I$5-'СЕТ СН'!$I$21</f>
        <v>4743.6710644899995</v>
      </c>
      <c r="V121" s="36">
        <f>SUMIFS(СВЦЭМ!$D$34:$D$777,СВЦЭМ!$A$34:$A$777,$A121,СВЦЭМ!$B$34:$B$777,V$119)+'СЕТ СН'!$I$11+СВЦЭМ!$D$10+'СЕТ СН'!$I$5-'СЕТ СН'!$I$21</f>
        <v>4757.4915434999994</v>
      </c>
      <c r="W121" s="36">
        <f>SUMIFS(СВЦЭМ!$D$34:$D$777,СВЦЭМ!$A$34:$A$777,$A121,СВЦЭМ!$B$34:$B$777,W$119)+'СЕТ СН'!$I$11+СВЦЭМ!$D$10+'СЕТ СН'!$I$5-'СЕТ СН'!$I$21</f>
        <v>4786.2722868199999</v>
      </c>
      <c r="X121" s="36">
        <f>SUMIFS(СВЦЭМ!$D$34:$D$777,СВЦЭМ!$A$34:$A$777,$A121,СВЦЭМ!$B$34:$B$777,X$119)+'СЕТ СН'!$I$11+СВЦЭМ!$D$10+'СЕТ СН'!$I$5-'СЕТ СН'!$I$21</f>
        <v>4801.2045089999992</v>
      </c>
      <c r="Y121" s="36">
        <f>SUMIFS(СВЦЭМ!$D$34:$D$777,СВЦЭМ!$A$34:$A$777,$A121,СВЦЭМ!$B$34:$B$777,Y$119)+'СЕТ СН'!$I$11+СВЦЭМ!$D$10+'СЕТ СН'!$I$5-'СЕТ СН'!$I$21</f>
        <v>4887.3022168099997</v>
      </c>
    </row>
    <row r="122" spans="1:27" ht="15.75" x14ac:dyDescent="0.2">
      <c r="A122" s="35">
        <f t="shared" ref="A122:A150" si="3">A121+1</f>
        <v>43407</v>
      </c>
      <c r="B122" s="36">
        <f>SUMIFS(СВЦЭМ!$D$34:$D$777,СВЦЭМ!$A$34:$A$777,$A122,СВЦЭМ!$B$34:$B$777,B$119)+'СЕТ СН'!$I$11+СВЦЭМ!$D$10+'СЕТ СН'!$I$5-'СЕТ СН'!$I$21</f>
        <v>4970.5881987799994</v>
      </c>
      <c r="C122" s="36">
        <f>SUMIFS(СВЦЭМ!$D$34:$D$777,СВЦЭМ!$A$34:$A$777,$A122,СВЦЭМ!$B$34:$B$777,C$119)+'СЕТ СН'!$I$11+СВЦЭМ!$D$10+'СЕТ СН'!$I$5-'СЕТ СН'!$I$21</f>
        <v>5070.6541874299992</v>
      </c>
      <c r="D122" s="36">
        <f>SUMIFS(СВЦЭМ!$D$34:$D$777,СВЦЭМ!$A$34:$A$777,$A122,СВЦЭМ!$B$34:$B$777,D$119)+'СЕТ СН'!$I$11+СВЦЭМ!$D$10+'СЕТ СН'!$I$5-'СЕТ СН'!$I$21</f>
        <v>5132.1648801499996</v>
      </c>
      <c r="E122" s="36">
        <f>SUMIFS(СВЦЭМ!$D$34:$D$777,СВЦЭМ!$A$34:$A$777,$A122,СВЦЭМ!$B$34:$B$777,E$119)+'СЕТ СН'!$I$11+СВЦЭМ!$D$10+'СЕТ СН'!$I$5-'СЕТ СН'!$I$21</f>
        <v>5135.3441680599999</v>
      </c>
      <c r="F122" s="36">
        <f>SUMIFS(СВЦЭМ!$D$34:$D$777,СВЦЭМ!$A$34:$A$777,$A122,СВЦЭМ!$B$34:$B$777,F$119)+'СЕТ СН'!$I$11+СВЦЭМ!$D$10+'СЕТ СН'!$I$5-'СЕТ СН'!$I$21</f>
        <v>5125.3461329599995</v>
      </c>
      <c r="G122" s="36">
        <f>SUMIFS(СВЦЭМ!$D$34:$D$777,СВЦЭМ!$A$34:$A$777,$A122,СВЦЭМ!$B$34:$B$777,G$119)+'СЕТ СН'!$I$11+СВЦЭМ!$D$10+'СЕТ СН'!$I$5-'СЕТ СН'!$I$21</f>
        <v>5110.0706431099998</v>
      </c>
      <c r="H122" s="36">
        <f>SUMIFS(СВЦЭМ!$D$34:$D$777,СВЦЭМ!$A$34:$A$777,$A122,СВЦЭМ!$B$34:$B$777,H$119)+'СЕТ СН'!$I$11+СВЦЭМ!$D$10+'СЕТ СН'!$I$5-'СЕТ СН'!$I$21</f>
        <v>5081.2999690199995</v>
      </c>
      <c r="I122" s="36">
        <f>SUMIFS(СВЦЭМ!$D$34:$D$777,СВЦЭМ!$A$34:$A$777,$A122,СВЦЭМ!$B$34:$B$777,I$119)+'СЕТ СН'!$I$11+СВЦЭМ!$D$10+'СЕТ СН'!$I$5-'СЕТ СН'!$I$21</f>
        <v>5021.4475326599995</v>
      </c>
      <c r="J122" s="36">
        <f>SUMIFS(СВЦЭМ!$D$34:$D$777,СВЦЭМ!$A$34:$A$777,$A122,СВЦЭМ!$B$34:$B$777,J$119)+'СЕТ СН'!$I$11+СВЦЭМ!$D$10+'СЕТ СН'!$I$5-'СЕТ СН'!$I$21</f>
        <v>4970.2051947199998</v>
      </c>
      <c r="K122" s="36">
        <f>SUMIFS(СВЦЭМ!$D$34:$D$777,СВЦЭМ!$A$34:$A$777,$A122,СВЦЭМ!$B$34:$B$777,K$119)+'СЕТ СН'!$I$11+СВЦЭМ!$D$10+'СЕТ СН'!$I$5-'СЕТ СН'!$I$21</f>
        <v>4954.0843228999993</v>
      </c>
      <c r="L122" s="36">
        <f>SUMIFS(СВЦЭМ!$D$34:$D$777,СВЦЭМ!$A$34:$A$777,$A122,СВЦЭМ!$B$34:$B$777,L$119)+'СЕТ СН'!$I$11+СВЦЭМ!$D$10+'СЕТ СН'!$I$5-'СЕТ СН'!$I$21</f>
        <v>4956.1791672600002</v>
      </c>
      <c r="M122" s="36">
        <f>SUMIFS(СВЦЭМ!$D$34:$D$777,СВЦЭМ!$A$34:$A$777,$A122,СВЦЭМ!$B$34:$B$777,M$119)+'СЕТ СН'!$I$11+СВЦЭМ!$D$10+'СЕТ СН'!$I$5-'СЕТ СН'!$I$21</f>
        <v>4961.3354104700002</v>
      </c>
      <c r="N122" s="36">
        <f>SUMIFS(СВЦЭМ!$D$34:$D$777,СВЦЭМ!$A$34:$A$777,$A122,СВЦЭМ!$B$34:$B$777,N$119)+'СЕТ СН'!$I$11+СВЦЭМ!$D$10+'СЕТ СН'!$I$5-'СЕТ СН'!$I$21</f>
        <v>4948.0250268899999</v>
      </c>
      <c r="O122" s="36">
        <f>SUMIFS(СВЦЭМ!$D$34:$D$777,СВЦЭМ!$A$34:$A$777,$A122,СВЦЭМ!$B$34:$B$777,O$119)+'СЕТ СН'!$I$11+СВЦЭМ!$D$10+'СЕТ СН'!$I$5-'СЕТ СН'!$I$21</f>
        <v>4892.4917300400002</v>
      </c>
      <c r="P122" s="36">
        <f>SUMIFS(СВЦЭМ!$D$34:$D$777,СВЦЭМ!$A$34:$A$777,$A122,СВЦЭМ!$B$34:$B$777,P$119)+'СЕТ СН'!$I$11+СВЦЭМ!$D$10+'СЕТ СН'!$I$5-'СЕТ СН'!$I$21</f>
        <v>4829.1160888699997</v>
      </c>
      <c r="Q122" s="36">
        <f>SUMIFS(СВЦЭМ!$D$34:$D$777,СВЦЭМ!$A$34:$A$777,$A122,СВЦЭМ!$B$34:$B$777,Q$119)+'СЕТ СН'!$I$11+СВЦЭМ!$D$10+'СЕТ СН'!$I$5-'СЕТ СН'!$I$21</f>
        <v>4818.8870804199996</v>
      </c>
      <c r="R122" s="36">
        <f>SUMIFS(СВЦЭМ!$D$34:$D$777,СВЦЭМ!$A$34:$A$777,$A122,СВЦЭМ!$B$34:$B$777,R$119)+'СЕТ СН'!$I$11+СВЦЭМ!$D$10+'СЕТ СН'!$I$5-'СЕТ СН'!$I$21</f>
        <v>4795.5019599499992</v>
      </c>
      <c r="S122" s="36">
        <f>SUMIFS(СВЦЭМ!$D$34:$D$777,СВЦЭМ!$A$34:$A$777,$A122,СВЦЭМ!$B$34:$B$777,S$119)+'СЕТ СН'!$I$11+СВЦЭМ!$D$10+'СЕТ СН'!$I$5-'СЕТ СН'!$I$21</f>
        <v>4758.2275205299993</v>
      </c>
      <c r="T122" s="36">
        <f>SUMIFS(СВЦЭМ!$D$34:$D$777,СВЦЭМ!$A$34:$A$777,$A122,СВЦЭМ!$B$34:$B$777,T$119)+'СЕТ СН'!$I$11+СВЦЭМ!$D$10+'СЕТ СН'!$I$5-'СЕТ СН'!$I$21</f>
        <v>4700.0757700199993</v>
      </c>
      <c r="U122" s="36">
        <f>SUMIFS(СВЦЭМ!$D$34:$D$777,СВЦЭМ!$A$34:$A$777,$A122,СВЦЭМ!$B$34:$B$777,U$119)+'СЕТ СН'!$I$11+СВЦЭМ!$D$10+'СЕТ СН'!$I$5-'СЕТ СН'!$I$21</f>
        <v>4689.7989450799996</v>
      </c>
      <c r="V122" s="36">
        <f>SUMIFS(СВЦЭМ!$D$34:$D$777,СВЦЭМ!$A$34:$A$777,$A122,СВЦЭМ!$B$34:$B$777,V$119)+'СЕТ СН'!$I$11+СВЦЭМ!$D$10+'СЕТ СН'!$I$5-'СЕТ СН'!$I$21</f>
        <v>4715.5703915299991</v>
      </c>
      <c r="W122" s="36">
        <f>SUMIFS(СВЦЭМ!$D$34:$D$777,СВЦЭМ!$A$34:$A$777,$A122,СВЦЭМ!$B$34:$B$777,W$119)+'СЕТ СН'!$I$11+СВЦЭМ!$D$10+'СЕТ СН'!$I$5-'СЕТ СН'!$I$21</f>
        <v>4737.5451834299993</v>
      </c>
      <c r="X122" s="36">
        <f>SUMIFS(СВЦЭМ!$D$34:$D$777,СВЦЭМ!$A$34:$A$777,$A122,СВЦЭМ!$B$34:$B$777,X$119)+'СЕТ СН'!$I$11+СВЦЭМ!$D$10+'СЕТ СН'!$I$5-'СЕТ СН'!$I$21</f>
        <v>4778.4304327699992</v>
      </c>
      <c r="Y122" s="36">
        <f>SUMIFS(СВЦЭМ!$D$34:$D$777,СВЦЭМ!$A$34:$A$777,$A122,СВЦЭМ!$B$34:$B$777,Y$119)+'СЕТ СН'!$I$11+СВЦЭМ!$D$10+'СЕТ СН'!$I$5-'СЕТ СН'!$I$21</f>
        <v>4858.3004670599994</v>
      </c>
    </row>
    <row r="123" spans="1:27" ht="15.75" x14ac:dyDescent="0.2">
      <c r="A123" s="35">
        <f t="shared" si="3"/>
        <v>43408</v>
      </c>
      <c r="B123" s="36">
        <f>SUMIFS(СВЦЭМ!$D$34:$D$777,СВЦЭМ!$A$34:$A$777,$A123,СВЦЭМ!$B$34:$B$777,B$119)+'СЕТ СН'!$I$11+СВЦЭМ!$D$10+'СЕТ СН'!$I$5-'СЕТ СН'!$I$21</f>
        <v>4931.1009654399995</v>
      </c>
      <c r="C123" s="36">
        <f>SUMIFS(СВЦЭМ!$D$34:$D$777,СВЦЭМ!$A$34:$A$777,$A123,СВЦЭМ!$B$34:$B$777,C$119)+'СЕТ СН'!$I$11+СВЦЭМ!$D$10+'СЕТ СН'!$I$5-'СЕТ СН'!$I$21</f>
        <v>5033.3117905699992</v>
      </c>
      <c r="D123" s="36">
        <f>SUMIFS(СВЦЭМ!$D$34:$D$777,СВЦЭМ!$A$34:$A$777,$A123,СВЦЭМ!$B$34:$B$777,D$119)+'СЕТ СН'!$I$11+СВЦЭМ!$D$10+'СЕТ СН'!$I$5-'СЕТ СН'!$I$21</f>
        <v>5126.3261723699998</v>
      </c>
      <c r="E123" s="36">
        <f>SUMIFS(СВЦЭМ!$D$34:$D$777,СВЦЭМ!$A$34:$A$777,$A123,СВЦЭМ!$B$34:$B$777,E$119)+'СЕТ СН'!$I$11+СВЦЭМ!$D$10+'СЕТ СН'!$I$5-'СЕТ СН'!$I$21</f>
        <v>5175.6825869899994</v>
      </c>
      <c r="F123" s="36">
        <f>SUMIFS(СВЦЭМ!$D$34:$D$777,СВЦЭМ!$A$34:$A$777,$A123,СВЦЭМ!$B$34:$B$777,F$119)+'СЕТ СН'!$I$11+СВЦЭМ!$D$10+'СЕТ СН'!$I$5-'СЕТ СН'!$I$21</f>
        <v>5168.4475805599996</v>
      </c>
      <c r="G123" s="36">
        <f>SUMIFS(СВЦЭМ!$D$34:$D$777,СВЦЭМ!$A$34:$A$777,$A123,СВЦЭМ!$B$34:$B$777,G$119)+'СЕТ СН'!$I$11+СВЦЭМ!$D$10+'СЕТ СН'!$I$5-'СЕТ СН'!$I$21</f>
        <v>5154.0104898</v>
      </c>
      <c r="H123" s="36">
        <f>SUMIFS(СВЦЭМ!$D$34:$D$777,СВЦЭМ!$A$34:$A$777,$A123,СВЦЭМ!$B$34:$B$777,H$119)+'СЕТ СН'!$I$11+СВЦЭМ!$D$10+'СЕТ СН'!$I$5-'СЕТ СН'!$I$21</f>
        <v>5131.8593085999992</v>
      </c>
      <c r="I123" s="36">
        <f>SUMIFS(СВЦЭМ!$D$34:$D$777,СВЦЭМ!$A$34:$A$777,$A123,СВЦЭМ!$B$34:$B$777,I$119)+'СЕТ СН'!$I$11+СВЦЭМ!$D$10+'СЕТ СН'!$I$5-'СЕТ СН'!$I$21</f>
        <v>5090.8298098799996</v>
      </c>
      <c r="J123" s="36">
        <f>SUMIFS(СВЦЭМ!$D$34:$D$777,СВЦЭМ!$A$34:$A$777,$A123,СВЦЭМ!$B$34:$B$777,J$119)+'СЕТ СН'!$I$11+СВЦЭМ!$D$10+'СЕТ СН'!$I$5-'СЕТ СН'!$I$21</f>
        <v>5039.2354489899999</v>
      </c>
      <c r="K123" s="36">
        <f>SUMIFS(СВЦЭМ!$D$34:$D$777,СВЦЭМ!$A$34:$A$777,$A123,СВЦЭМ!$B$34:$B$777,K$119)+'СЕТ СН'!$I$11+СВЦЭМ!$D$10+'СЕТ СН'!$I$5-'СЕТ СН'!$I$21</f>
        <v>4995.9936369899997</v>
      </c>
      <c r="L123" s="36">
        <f>SUMIFS(СВЦЭМ!$D$34:$D$777,СВЦЭМ!$A$34:$A$777,$A123,СВЦЭМ!$B$34:$B$777,L$119)+'СЕТ СН'!$I$11+СВЦЭМ!$D$10+'СЕТ СН'!$I$5-'СЕТ СН'!$I$21</f>
        <v>4962.06639946</v>
      </c>
      <c r="M123" s="36">
        <f>SUMIFS(СВЦЭМ!$D$34:$D$777,СВЦЭМ!$A$34:$A$777,$A123,СВЦЭМ!$B$34:$B$777,M$119)+'СЕТ СН'!$I$11+СВЦЭМ!$D$10+'СЕТ СН'!$I$5-'СЕТ СН'!$I$21</f>
        <v>4953.98582025</v>
      </c>
      <c r="N123" s="36">
        <f>SUMIFS(СВЦЭМ!$D$34:$D$777,СВЦЭМ!$A$34:$A$777,$A123,СВЦЭМ!$B$34:$B$777,N$119)+'СЕТ СН'!$I$11+СВЦЭМ!$D$10+'СЕТ СН'!$I$5-'СЕТ СН'!$I$21</f>
        <v>4923.4926420099991</v>
      </c>
      <c r="O123" s="36">
        <f>SUMIFS(СВЦЭМ!$D$34:$D$777,СВЦЭМ!$A$34:$A$777,$A123,СВЦЭМ!$B$34:$B$777,O$119)+'СЕТ СН'!$I$11+СВЦЭМ!$D$10+'СЕТ СН'!$I$5-'СЕТ СН'!$I$21</f>
        <v>4885.1295951599996</v>
      </c>
      <c r="P123" s="36">
        <f>SUMIFS(СВЦЭМ!$D$34:$D$777,СВЦЭМ!$A$34:$A$777,$A123,СВЦЭМ!$B$34:$B$777,P$119)+'СЕТ СН'!$I$11+СВЦЭМ!$D$10+'СЕТ СН'!$I$5-'СЕТ СН'!$I$21</f>
        <v>4818.11430991</v>
      </c>
      <c r="Q123" s="36">
        <f>SUMIFS(СВЦЭМ!$D$34:$D$777,СВЦЭМ!$A$34:$A$777,$A123,СВЦЭМ!$B$34:$B$777,Q$119)+'СЕТ СН'!$I$11+СВЦЭМ!$D$10+'СЕТ СН'!$I$5-'СЕТ СН'!$I$21</f>
        <v>4800.8939867199997</v>
      </c>
      <c r="R123" s="36">
        <f>SUMIFS(СВЦЭМ!$D$34:$D$777,СВЦЭМ!$A$34:$A$777,$A123,СВЦЭМ!$B$34:$B$777,R$119)+'СЕТ СН'!$I$11+СВЦЭМ!$D$10+'СЕТ СН'!$I$5-'СЕТ СН'!$I$21</f>
        <v>4787.2049107099992</v>
      </c>
      <c r="S123" s="36">
        <f>SUMIFS(СВЦЭМ!$D$34:$D$777,СВЦЭМ!$A$34:$A$777,$A123,СВЦЭМ!$B$34:$B$777,S$119)+'СЕТ СН'!$I$11+СВЦЭМ!$D$10+'СЕТ СН'!$I$5-'СЕТ СН'!$I$21</f>
        <v>4759.0898060199997</v>
      </c>
      <c r="T123" s="36">
        <f>SUMIFS(СВЦЭМ!$D$34:$D$777,СВЦЭМ!$A$34:$A$777,$A123,СВЦЭМ!$B$34:$B$777,T$119)+'СЕТ СН'!$I$11+СВЦЭМ!$D$10+'СЕТ СН'!$I$5-'СЕТ СН'!$I$21</f>
        <v>4709.0679007199997</v>
      </c>
      <c r="U123" s="36">
        <f>SUMIFS(СВЦЭМ!$D$34:$D$777,СВЦЭМ!$A$34:$A$777,$A123,СВЦЭМ!$B$34:$B$777,U$119)+'СЕТ СН'!$I$11+СВЦЭМ!$D$10+'СЕТ СН'!$I$5-'СЕТ СН'!$I$21</f>
        <v>4703.0321637099996</v>
      </c>
      <c r="V123" s="36">
        <f>SUMIFS(СВЦЭМ!$D$34:$D$777,СВЦЭМ!$A$34:$A$777,$A123,СВЦЭМ!$B$34:$B$777,V$119)+'СЕТ СН'!$I$11+СВЦЭМ!$D$10+'СЕТ СН'!$I$5-'СЕТ СН'!$I$21</f>
        <v>4677.3050541599996</v>
      </c>
      <c r="W123" s="36">
        <f>SUMIFS(СВЦЭМ!$D$34:$D$777,СВЦЭМ!$A$34:$A$777,$A123,СВЦЭМ!$B$34:$B$777,W$119)+'СЕТ СН'!$I$11+СВЦЭМ!$D$10+'СЕТ СН'!$I$5-'СЕТ СН'!$I$21</f>
        <v>4698.64668532</v>
      </c>
      <c r="X123" s="36">
        <f>SUMIFS(СВЦЭМ!$D$34:$D$777,СВЦЭМ!$A$34:$A$777,$A123,СВЦЭМ!$B$34:$B$777,X$119)+'СЕТ СН'!$I$11+СВЦЭМ!$D$10+'СЕТ СН'!$I$5-'СЕТ СН'!$I$21</f>
        <v>4730.7129914499992</v>
      </c>
      <c r="Y123" s="36">
        <f>SUMIFS(СВЦЭМ!$D$34:$D$777,СВЦЭМ!$A$34:$A$777,$A123,СВЦЭМ!$B$34:$B$777,Y$119)+'СЕТ СН'!$I$11+СВЦЭМ!$D$10+'СЕТ СН'!$I$5-'СЕТ СН'!$I$21</f>
        <v>4816.2924738799993</v>
      </c>
    </row>
    <row r="124" spans="1:27" ht="15.75" x14ac:dyDescent="0.2">
      <c r="A124" s="35">
        <f t="shared" si="3"/>
        <v>43409</v>
      </c>
      <c r="B124" s="36">
        <f>SUMIFS(СВЦЭМ!$D$34:$D$777,СВЦЭМ!$A$34:$A$777,$A124,СВЦЭМ!$B$34:$B$777,B$119)+'СЕТ СН'!$I$11+СВЦЭМ!$D$10+'СЕТ СН'!$I$5-'СЕТ СН'!$I$21</f>
        <v>4944.89843853</v>
      </c>
      <c r="C124" s="36">
        <f>SUMIFS(СВЦЭМ!$D$34:$D$777,СВЦЭМ!$A$34:$A$777,$A124,СВЦЭМ!$B$34:$B$777,C$119)+'СЕТ СН'!$I$11+СВЦЭМ!$D$10+'СЕТ СН'!$I$5-'СЕТ СН'!$I$21</f>
        <v>5054.4479274999994</v>
      </c>
      <c r="D124" s="36">
        <f>SUMIFS(СВЦЭМ!$D$34:$D$777,СВЦЭМ!$A$34:$A$777,$A124,СВЦЭМ!$B$34:$B$777,D$119)+'СЕТ СН'!$I$11+СВЦЭМ!$D$10+'СЕТ СН'!$I$5-'СЕТ СН'!$I$21</f>
        <v>5155.4229684399997</v>
      </c>
      <c r="E124" s="36">
        <f>SUMIFS(СВЦЭМ!$D$34:$D$777,СВЦЭМ!$A$34:$A$777,$A124,СВЦЭМ!$B$34:$B$777,E$119)+'СЕТ СН'!$I$11+СВЦЭМ!$D$10+'СЕТ СН'!$I$5-'СЕТ СН'!$I$21</f>
        <v>5186.0538424699998</v>
      </c>
      <c r="F124" s="36">
        <f>SUMIFS(СВЦЭМ!$D$34:$D$777,СВЦЭМ!$A$34:$A$777,$A124,СВЦЭМ!$B$34:$B$777,F$119)+'СЕТ СН'!$I$11+СВЦЭМ!$D$10+'СЕТ СН'!$I$5-'СЕТ СН'!$I$21</f>
        <v>5172.1039057899998</v>
      </c>
      <c r="G124" s="36">
        <f>SUMIFS(СВЦЭМ!$D$34:$D$777,СВЦЭМ!$A$34:$A$777,$A124,СВЦЭМ!$B$34:$B$777,G$119)+'СЕТ СН'!$I$11+СВЦЭМ!$D$10+'СЕТ СН'!$I$5-'СЕТ СН'!$I$21</f>
        <v>5155.1661187099999</v>
      </c>
      <c r="H124" s="36">
        <f>SUMIFS(СВЦЭМ!$D$34:$D$777,СВЦЭМ!$A$34:$A$777,$A124,СВЦЭМ!$B$34:$B$777,H$119)+'СЕТ СН'!$I$11+СВЦЭМ!$D$10+'СЕТ СН'!$I$5-'СЕТ СН'!$I$21</f>
        <v>5129.6144735999997</v>
      </c>
      <c r="I124" s="36">
        <f>SUMIFS(СВЦЭМ!$D$34:$D$777,СВЦЭМ!$A$34:$A$777,$A124,СВЦЭМ!$B$34:$B$777,I$119)+'СЕТ СН'!$I$11+СВЦЭМ!$D$10+'СЕТ СН'!$I$5-'СЕТ СН'!$I$21</f>
        <v>5071.3999153799996</v>
      </c>
      <c r="J124" s="36">
        <f>SUMIFS(СВЦЭМ!$D$34:$D$777,СВЦЭМ!$A$34:$A$777,$A124,СВЦЭМ!$B$34:$B$777,J$119)+'СЕТ СН'!$I$11+СВЦЭМ!$D$10+'СЕТ СН'!$I$5-'СЕТ СН'!$I$21</f>
        <v>5017.1679089599993</v>
      </c>
      <c r="K124" s="36">
        <f>SUMIFS(СВЦЭМ!$D$34:$D$777,СВЦЭМ!$A$34:$A$777,$A124,СВЦЭМ!$B$34:$B$777,K$119)+'СЕТ СН'!$I$11+СВЦЭМ!$D$10+'СЕТ СН'!$I$5-'СЕТ СН'!$I$21</f>
        <v>4974.7425549399995</v>
      </c>
      <c r="L124" s="36">
        <f>SUMIFS(СВЦЭМ!$D$34:$D$777,СВЦЭМ!$A$34:$A$777,$A124,СВЦЭМ!$B$34:$B$777,L$119)+'СЕТ СН'!$I$11+СВЦЭМ!$D$10+'СЕТ СН'!$I$5-'СЕТ СН'!$I$21</f>
        <v>4962.3956940500002</v>
      </c>
      <c r="M124" s="36">
        <f>SUMIFS(СВЦЭМ!$D$34:$D$777,СВЦЭМ!$A$34:$A$777,$A124,СВЦЭМ!$B$34:$B$777,M$119)+'СЕТ СН'!$I$11+СВЦЭМ!$D$10+'СЕТ СН'!$I$5-'СЕТ СН'!$I$21</f>
        <v>4945.4336381499998</v>
      </c>
      <c r="N124" s="36">
        <f>SUMIFS(СВЦЭМ!$D$34:$D$777,СВЦЭМ!$A$34:$A$777,$A124,СВЦЭМ!$B$34:$B$777,N$119)+'СЕТ СН'!$I$11+СВЦЭМ!$D$10+'СЕТ СН'!$I$5-'СЕТ СН'!$I$21</f>
        <v>4915.0140459499999</v>
      </c>
      <c r="O124" s="36">
        <f>SUMIFS(СВЦЭМ!$D$34:$D$777,СВЦЭМ!$A$34:$A$777,$A124,СВЦЭМ!$B$34:$B$777,O$119)+'СЕТ СН'!$I$11+СВЦЭМ!$D$10+'СЕТ СН'!$I$5-'СЕТ СН'!$I$21</f>
        <v>4885.1942443299995</v>
      </c>
      <c r="P124" s="36">
        <f>SUMIFS(СВЦЭМ!$D$34:$D$777,СВЦЭМ!$A$34:$A$777,$A124,СВЦЭМ!$B$34:$B$777,P$119)+'СЕТ СН'!$I$11+СВЦЭМ!$D$10+'СЕТ СН'!$I$5-'СЕТ СН'!$I$21</f>
        <v>4822.8904926899995</v>
      </c>
      <c r="Q124" s="36">
        <f>SUMIFS(СВЦЭМ!$D$34:$D$777,СВЦЭМ!$A$34:$A$777,$A124,СВЦЭМ!$B$34:$B$777,Q$119)+'СЕТ СН'!$I$11+СВЦЭМ!$D$10+'СЕТ СН'!$I$5-'СЕТ СН'!$I$21</f>
        <v>4808.5838942499995</v>
      </c>
      <c r="R124" s="36">
        <f>SUMIFS(СВЦЭМ!$D$34:$D$777,СВЦЭМ!$A$34:$A$777,$A124,СВЦЭМ!$B$34:$B$777,R$119)+'СЕТ СН'!$I$11+СВЦЭМ!$D$10+'СЕТ СН'!$I$5-'СЕТ СН'!$I$21</f>
        <v>4794.1730885799998</v>
      </c>
      <c r="S124" s="36">
        <f>SUMIFS(СВЦЭМ!$D$34:$D$777,СВЦЭМ!$A$34:$A$777,$A124,СВЦЭМ!$B$34:$B$777,S$119)+'СЕТ СН'!$I$11+СВЦЭМ!$D$10+'СЕТ СН'!$I$5-'СЕТ СН'!$I$21</f>
        <v>4764.7192983499999</v>
      </c>
      <c r="T124" s="36">
        <f>SUMIFS(СВЦЭМ!$D$34:$D$777,СВЦЭМ!$A$34:$A$777,$A124,СВЦЭМ!$B$34:$B$777,T$119)+'СЕТ СН'!$I$11+СВЦЭМ!$D$10+'СЕТ СН'!$I$5-'СЕТ СН'!$I$21</f>
        <v>4719.8068283199991</v>
      </c>
      <c r="U124" s="36">
        <f>SUMIFS(СВЦЭМ!$D$34:$D$777,СВЦЭМ!$A$34:$A$777,$A124,СВЦЭМ!$B$34:$B$777,U$119)+'СЕТ СН'!$I$11+СВЦЭМ!$D$10+'СЕТ СН'!$I$5-'СЕТ СН'!$I$21</f>
        <v>4723.23710235</v>
      </c>
      <c r="V124" s="36">
        <f>SUMIFS(СВЦЭМ!$D$34:$D$777,СВЦЭМ!$A$34:$A$777,$A124,СВЦЭМ!$B$34:$B$777,V$119)+'СЕТ СН'!$I$11+СВЦЭМ!$D$10+'СЕТ СН'!$I$5-'СЕТ СН'!$I$21</f>
        <v>4733.0526941799999</v>
      </c>
      <c r="W124" s="36">
        <f>SUMIFS(СВЦЭМ!$D$34:$D$777,СВЦЭМ!$A$34:$A$777,$A124,СВЦЭМ!$B$34:$B$777,W$119)+'СЕТ СН'!$I$11+СВЦЭМ!$D$10+'СЕТ СН'!$I$5-'СЕТ СН'!$I$21</f>
        <v>4749.1131393899996</v>
      </c>
      <c r="X124" s="36">
        <f>SUMIFS(СВЦЭМ!$D$34:$D$777,СВЦЭМ!$A$34:$A$777,$A124,СВЦЭМ!$B$34:$B$777,X$119)+'СЕТ СН'!$I$11+СВЦЭМ!$D$10+'СЕТ СН'!$I$5-'СЕТ СН'!$I$21</f>
        <v>4766.0938208599991</v>
      </c>
      <c r="Y124" s="36">
        <f>SUMIFS(СВЦЭМ!$D$34:$D$777,СВЦЭМ!$A$34:$A$777,$A124,СВЦЭМ!$B$34:$B$777,Y$119)+'СЕТ СН'!$I$11+СВЦЭМ!$D$10+'СЕТ СН'!$I$5-'СЕТ СН'!$I$21</f>
        <v>4874.7388938499998</v>
      </c>
    </row>
    <row r="125" spans="1:27" ht="15.75" x14ac:dyDescent="0.2">
      <c r="A125" s="35">
        <f t="shared" si="3"/>
        <v>43410</v>
      </c>
      <c r="B125" s="36">
        <f>SUMIFS(СВЦЭМ!$D$34:$D$777,СВЦЭМ!$A$34:$A$777,$A125,СВЦЭМ!$B$34:$B$777,B$119)+'СЕТ СН'!$I$11+СВЦЭМ!$D$10+'СЕТ СН'!$I$5-'СЕТ СН'!$I$21</f>
        <v>5002.1274440899997</v>
      </c>
      <c r="C125" s="36">
        <f>SUMIFS(СВЦЭМ!$D$34:$D$777,СВЦЭМ!$A$34:$A$777,$A125,СВЦЭМ!$B$34:$B$777,C$119)+'СЕТ СН'!$I$11+СВЦЭМ!$D$10+'СЕТ СН'!$I$5-'СЕТ СН'!$I$21</f>
        <v>5090.4185633899997</v>
      </c>
      <c r="D125" s="36">
        <f>SUMIFS(СВЦЭМ!$D$34:$D$777,СВЦЭМ!$A$34:$A$777,$A125,СВЦЭМ!$B$34:$B$777,D$119)+'СЕТ СН'!$I$11+СВЦЭМ!$D$10+'СЕТ СН'!$I$5-'СЕТ СН'!$I$21</f>
        <v>5145.1386770899999</v>
      </c>
      <c r="E125" s="36">
        <f>SUMIFS(СВЦЭМ!$D$34:$D$777,СВЦЭМ!$A$34:$A$777,$A125,СВЦЭМ!$B$34:$B$777,E$119)+'СЕТ СН'!$I$11+СВЦЭМ!$D$10+'СЕТ СН'!$I$5-'СЕТ СН'!$I$21</f>
        <v>5152.1691163799997</v>
      </c>
      <c r="F125" s="36">
        <f>SUMIFS(СВЦЭМ!$D$34:$D$777,СВЦЭМ!$A$34:$A$777,$A125,СВЦЭМ!$B$34:$B$777,F$119)+'СЕТ СН'!$I$11+СВЦЭМ!$D$10+'СЕТ СН'!$I$5-'СЕТ СН'!$I$21</f>
        <v>5140.7481627400002</v>
      </c>
      <c r="G125" s="36">
        <f>SUMIFS(СВЦЭМ!$D$34:$D$777,СВЦЭМ!$A$34:$A$777,$A125,СВЦЭМ!$B$34:$B$777,G$119)+'СЕТ СН'!$I$11+СВЦЭМ!$D$10+'СЕТ СН'!$I$5-'СЕТ СН'!$I$21</f>
        <v>5128.9572620600002</v>
      </c>
      <c r="H125" s="36">
        <f>SUMIFS(СВЦЭМ!$D$34:$D$777,СВЦЭМ!$A$34:$A$777,$A125,СВЦЭМ!$B$34:$B$777,H$119)+'СЕТ СН'!$I$11+СВЦЭМ!$D$10+'СЕТ СН'!$I$5-'СЕТ СН'!$I$21</f>
        <v>5093.8176694499998</v>
      </c>
      <c r="I125" s="36">
        <f>SUMIFS(СВЦЭМ!$D$34:$D$777,СВЦЭМ!$A$34:$A$777,$A125,СВЦЭМ!$B$34:$B$777,I$119)+'СЕТ СН'!$I$11+СВЦЭМ!$D$10+'СЕТ СН'!$I$5-'СЕТ СН'!$I$21</f>
        <v>5002.0591990799994</v>
      </c>
      <c r="J125" s="36">
        <f>SUMIFS(СВЦЭМ!$D$34:$D$777,СВЦЭМ!$A$34:$A$777,$A125,СВЦЭМ!$B$34:$B$777,J$119)+'СЕТ СН'!$I$11+СВЦЭМ!$D$10+'СЕТ СН'!$I$5-'СЕТ СН'!$I$21</f>
        <v>4965.4433561699998</v>
      </c>
      <c r="K125" s="36">
        <f>SUMIFS(СВЦЭМ!$D$34:$D$777,СВЦЭМ!$A$34:$A$777,$A125,СВЦЭМ!$B$34:$B$777,K$119)+'СЕТ СН'!$I$11+СВЦЭМ!$D$10+'СЕТ СН'!$I$5-'СЕТ СН'!$I$21</f>
        <v>4977.6220264399999</v>
      </c>
      <c r="L125" s="36">
        <f>SUMIFS(СВЦЭМ!$D$34:$D$777,СВЦЭМ!$A$34:$A$777,$A125,СВЦЭМ!$B$34:$B$777,L$119)+'СЕТ СН'!$I$11+СВЦЭМ!$D$10+'СЕТ СН'!$I$5-'СЕТ СН'!$I$21</f>
        <v>4989.4415257499995</v>
      </c>
      <c r="M125" s="36">
        <f>SUMIFS(СВЦЭМ!$D$34:$D$777,СВЦЭМ!$A$34:$A$777,$A125,СВЦЭМ!$B$34:$B$777,M$119)+'СЕТ СН'!$I$11+СВЦЭМ!$D$10+'СЕТ СН'!$I$5-'СЕТ СН'!$I$21</f>
        <v>4969.6683767599998</v>
      </c>
      <c r="N125" s="36">
        <f>SUMIFS(СВЦЭМ!$D$34:$D$777,СВЦЭМ!$A$34:$A$777,$A125,СВЦЭМ!$B$34:$B$777,N$119)+'СЕТ СН'!$I$11+СВЦЭМ!$D$10+'СЕТ СН'!$I$5-'СЕТ СН'!$I$21</f>
        <v>4931.0700031499991</v>
      </c>
      <c r="O125" s="36">
        <f>SUMIFS(СВЦЭМ!$D$34:$D$777,СВЦЭМ!$A$34:$A$777,$A125,СВЦЭМ!$B$34:$B$777,O$119)+'СЕТ СН'!$I$11+СВЦЭМ!$D$10+'СЕТ СН'!$I$5-'СЕТ СН'!$I$21</f>
        <v>4887.1330655899992</v>
      </c>
      <c r="P125" s="36">
        <f>SUMIFS(СВЦЭМ!$D$34:$D$777,СВЦЭМ!$A$34:$A$777,$A125,СВЦЭМ!$B$34:$B$777,P$119)+'СЕТ СН'!$I$11+СВЦЭМ!$D$10+'СЕТ СН'!$I$5-'СЕТ СН'!$I$21</f>
        <v>4821.3860931399995</v>
      </c>
      <c r="Q125" s="36">
        <f>SUMIFS(СВЦЭМ!$D$34:$D$777,СВЦЭМ!$A$34:$A$777,$A125,СВЦЭМ!$B$34:$B$777,Q$119)+'СЕТ СН'!$I$11+СВЦЭМ!$D$10+'СЕТ СН'!$I$5-'СЕТ СН'!$I$21</f>
        <v>4800.3794941499991</v>
      </c>
      <c r="R125" s="36">
        <f>SUMIFS(СВЦЭМ!$D$34:$D$777,СВЦЭМ!$A$34:$A$777,$A125,СВЦЭМ!$B$34:$B$777,R$119)+'СЕТ СН'!$I$11+СВЦЭМ!$D$10+'СЕТ СН'!$I$5-'СЕТ СН'!$I$21</f>
        <v>4802.8330532999998</v>
      </c>
      <c r="S125" s="36">
        <f>SUMIFS(СВЦЭМ!$D$34:$D$777,СВЦЭМ!$A$34:$A$777,$A125,СВЦЭМ!$B$34:$B$777,S$119)+'СЕТ СН'!$I$11+СВЦЭМ!$D$10+'СЕТ СН'!$I$5-'СЕТ СН'!$I$21</f>
        <v>4792.8507292299992</v>
      </c>
      <c r="T125" s="36">
        <f>SUMIFS(СВЦЭМ!$D$34:$D$777,СВЦЭМ!$A$34:$A$777,$A125,СВЦЭМ!$B$34:$B$777,T$119)+'СЕТ СН'!$I$11+СВЦЭМ!$D$10+'СЕТ СН'!$I$5-'СЕТ СН'!$I$21</f>
        <v>4767.90661929</v>
      </c>
      <c r="U125" s="36">
        <f>SUMIFS(СВЦЭМ!$D$34:$D$777,СВЦЭМ!$A$34:$A$777,$A125,СВЦЭМ!$B$34:$B$777,U$119)+'СЕТ СН'!$I$11+СВЦЭМ!$D$10+'СЕТ СН'!$I$5-'СЕТ СН'!$I$21</f>
        <v>4776.4338680599994</v>
      </c>
      <c r="V125" s="36">
        <f>SUMIFS(СВЦЭМ!$D$34:$D$777,СВЦЭМ!$A$34:$A$777,$A125,СВЦЭМ!$B$34:$B$777,V$119)+'СЕТ СН'!$I$11+СВЦЭМ!$D$10+'СЕТ СН'!$I$5-'СЕТ СН'!$I$21</f>
        <v>4790.3010161899992</v>
      </c>
      <c r="W125" s="36">
        <f>SUMIFS(СВЦЭМ!$D$34:$D$777,СВЦЭМ!$A$34:$A$777,$A125,СВЦЭМ!$B$34:$B$777,W$119)+'СЕТ СН'!$I$11+СВЦЭМ!$D$10+'СЕТ СН'!$I$5-'СЕТ СН'!$I$21</f>
        <v>4798.8779286599993</v>
      </c>
      <c r="X125" s="36">
        <f>SUMIFS(СВЦЭМ!$D$34:$D$777,СВЦЭМ!$A$34:$A$777,$A125,СВЦЭМ!$B$34:$B$777,X$119)+'СЕТ СН'!$I$11+СВЦЭМ!$D$10+'СЕТ СН'!$I$5-'СЕТ СН'!$I$21</f>
        <v>4814.6246038999998</v>
      </c>
      <c r="Y125" s="36">
        <f>SUMIFS(СВЦЭМ!$D$34:$D$777,СВЦЭМ!$A$34:$A$777,$A125,СВЦЭМ!$B$34:$B$777,Y$119)+'СЕТ СН'!$I$11+СВЦЭМ!$D$10+'СЕТ СН'!$I$5-'СЕТ СН'!$I$21</f>
        <v>4913.4868393299994</v>
      </c>
    </row>
    <row r="126" spans="1:27" ht="15.75" x14ac:dyDescent="0.2">
      <c r="A126" s="35">
        <f t="shared" si="3"/>
        <v>43411</v>
      </c>
      <c r="B126" s="36">
        <f>SUMIFS(СВЦЭМ!$D$34:$D$777,СВЦЭМ!$A$34:$A$777,$A126,СВЦЭМ!$B$34:$B$777,B$119)+'СЕТ СН'!$I$11+СВЦЭМ!$D$10+'СЕТ СН'!$I$5-'СЕТ СН'!$I$21</f>
        <v>5044.1980138999998</v>
      </c>
      <c r="C126" s="36">
        <f>SUMIFS(СВЦЭМ!$D$34:$D$777,СВЦЭМ!$A$34:$A$777,$A126,СВЦЭМ!$B$34:$B$777,C$119)+'СЕТ СН'!$I$11+СВЦЭМ!$D$10+'СЕТ СН'!$I$5-'СЕТ СН'!$I$21</f>
        <v>5127.9143879399999</v>
      </c>
      <c r="D126" s="36">
        <f>SUMIFS(СВЦЭМ!$D$34:$D$777,СВЦЭМ!$A$34:$A$777,$A126,СВЦЭМ!$B$34:$B$777,D$119)+'СЕТ СН'!$I$11+СВЦЭМ!$D$10+'СЕТ СН'!$I$5-'СЕТ СН'!$I$21</f>
        <v>5204.6362212499998</v>
      </c>
      <c r="E126" s="36">
        <f>SUMIFS(СВЦЭМ!$D$34:$D$777,СВЦЭМ!$A$34:$A$777,$A126,СВЦЭМ!$B$34:$B$777,E$119)+'СЕТ СН'!$I$11+СВЦЭМ!$D$10+'СЕТ СН'!$I$5-'СЕТ СН'!$I$21</f>
        <v>5205.3390764199994</v>
      </c>
      <c r="F126" s="36">
        <f>SUMIFS(СВЦЭМ!$D$34:$D$777,СВЦЭМ!$A$34:$A$777,$A126,СВЦЭМ!$B$34:$B$777,F$119)+'СЕТ СН'!$I$11+СВЦЭМ!$D$10+'СЕТ СН'!$I$5-'СЕТ СН'!$I$21</f>
        <v>5201.6607147899995</v>
      </c>
      <c r="G126" s="36">
        <f>SUMIFS(СВЦЭМ!$D$34:$D$777,СВЦЭМ!$A$34:$A$777,$A126,СВЦЭМ!$B$34:$B$777,G$119)+'СЕТ СН'!$I$11+СВЦЭМ!$D$10+'СЕТ СН'!$I$5-'СЕТ СН'!$I$21</f>
        <v>5178.2462294400002</v>
      </c>
      <c r="H126" s="36">
        <f>SUMIFS(СВЦЭМ!$D$34:$D$777,СВЦЭМ!$A$34:$A$777,$A126,СВЦЭМ!$B$34:$B$777,H$119)+'СЕТ СН'!$I$11+СВЦЭМ!$D$10+'СЕТ СН'!$I$5-'СЕТ СН'!$I$21</f>
        <v>5119.1092155399992</v>
      </c>
      <c r="I126" s="36">
        <f>SUMIFS(СВЦЭМ!$D$34:$D$777,СВЦЭМ!$A$34:$A$777,$A126,СВЦЭМ!$B$34:$B$777,I$119)+'СЕТ СН'!$I$11+СВЦЭМ!$D$10+'СЕТ СН'!$I$5-'СЕТ СН'!$I$21</f>
        <v>5033.3297120099996</v>
      </c>
      <c r="J126" s="36">
        <f>SUMIFS(СВЦЭМ!$D$34:$D$777,СВЦЭМ!$A$34:$A$777,$A126,СВЦЭМ!$B$34:$B$777,J$119)+'СЕТ СН'!$I$11+СВЦЭМ!$D$10+'СЕТ СН'!$I$5-'СЕТ СН'!$I$21</f>
        <v>4996.9739064300002</v>
      </c>
      <c r="K126" s="36">
        <f>SUMIFS(СВЦЭМ!$D$34:$D$777,СВЦЭМ!$A$34:$A$777,$A126,СВЦЭМ!$B$34:$B$777,K$119)+'СЕТ СН'!$I$11+СВЦЭМ!$D$10+'СЕТ СН'!$I$5-'СЕТ СН'!$I$21</f>
        <v>4986.5827445299992</v>
      </c>
      <c r="L126" s="36">
        <f>SUMIFS(СВЦЭМ!$D$34:$D$777,СВЦЭМ!$A$34:$A$777,$A126,СВЦЭМ!$B$34:$B$777,L$119)+'СЕТ СН'!$I$11+СВЦЭМ!$D$10+'СЕТ СН'!$I$5-'СЕТ СН'!$I$21</f>
        <v>4982.7674261399998</v>
      </c>
      <c r="M126" s="36">
        <f>SUMIFS(СВЦЭМ!$D$34:$D$777,СВЦЭМ!$A$34:$A$777,$A126,СВЦЭМ!$B$34:$B$777,M$119)+'СЕТ СН'!$I$11+СВЦЭМ!$D$10+'СЕТ СН'!$I$5-'СЕТ СН'!$I$21</f>
        <v>4989.1436926199995</v>
      </c>
      <c r="N126" s="36">
        <f>SUMIFS(СВЦЭМ!$D$34:$D$777,СВЦЭМ!$A$34:$A$777,$A126,СВЦЭМ!$B$34:$B$777,N$119)+'СЕТ СН'!$I$11+СВЦЭМ!$D$10+'СЕТ СН'!$I$5-'СЕТ СН'!$I$21</f>
        <v>4961.2982944299993</v>
      </c>
      <c r="O126" s="36">
        <f>SUMIFS(СВЦЭМ!$D$34:$D$777,СВЦЭМ!$A$34:$A$777,$A126,СВЦЭМ!$B$34:$B$777,O$119)+'СЕТ СН'!$I$11+СВЦЭМ!$D$10+'СЕТ СН'!$I$5-'СЕТ СН'!$I$21</f>
        <v>4909.1682688599994</v>
      </c>
      <c r="P126" s="36">
        <f>SUMIFS(СВЦЭМ!$D$34:$D$777,СВЦЭМ!$A$34:$A$777,$A126,СВЦЭМ!$B$34:$B$777,P$119)+'СЕТ СН'!$I$11+СВЦЭМ!$D$10+'СЕТ СН'!$I$5-'СЕТ СН'!$I$21</f>
        <v>4838.3898766499997</v>
      </c>
      <c r="Q126" s="36">
        <f>SUMIFS(СВЦЭМ!$D$34:$D$777,СВЦЭМ!$A$34:$A$777,$A126,СВЦЭМ!$B$34:$B$777,Q$119)+'СЕТ СН'!$I$11+СВЦЭМ!$D$10+'СЕТ СН'!$I$5-'СЕТ СН'!$I$21</f>
        <v>4817.0661353099995</v>
      </c>
      <c r="R126" s="36">
        <f>SUMIFS(СВЦЭМ!$D$34:$D$777,СВЦЭМ!$A$34:$A$777,$A126,СВЦЭМ!$B$34:$B$777,R$119)+'СЕТ СН'!$I$11+СВЦЭМ!$D$10+'СЕТ СН'!$I$5-'СЕТ СН'!$I$21</f>
        <v>4816.2668791099995</v>
      </c>
      <c r="S126" s="36">
        <f>SUMIFS(СВЦЭМ!$D$34:$D$777,СВЦЭМ!$A$34:$A$777,$A126,СВЦЭМ!$B$34:$B$777,S$119)+'СЕТ СН'!$I$11+СВЦЭМ!$D$10+'СЕТ СН'!$I$5-'СЕТ СН'!$I$21</f>
        <v>4817.3308550999991</v>
      </c>
      <c r="T126" s="36">
        <f>SUMIFS(СВЦЭМ!$D$34:$D$777,СВЦЭМ!$A$34:$A$777,$A126,СВЦЭМ!$B$34:$B$777,T$119)+'СЕТ СН'!$I$11+СВЦЭМ!$D$10+'СЕТ СН'!$I$5-'СЕТ СН'!$I$21</f>
        <v>4787.61796564</v>
      </c>
      <c r="U126" s="36">
        <f>SUMIFS(СВЦЭМ!$D$34:$D$777,СВЦЭМ!$A$34:$A$777,$A126,СВЦЭМ!$B$34:$B$777,U$119)+'СЕТ СН'!$I$11+СВЦЭМ!$D$10+'СЕТ СН'!$I$5-'СЕТ СН'!$I$21</f>
        <v>4796.2371495299994</v>
      </c>
      <c r="V126" s="36">
        <f>SUMIFS(СВЦЭМ!$D$34:$D$777,СВЦЭМ!$A$34:$A$777,$A126,СВЦЭМ!$B$34:$B$777,V$119)+'СЕТ СН'!$I$11+СВЦЭМ!$D$10+'СЕТ СН'!$I$5-'СЕТ СН'!$I$21</f>
        <v>4796.6640977799998</v>
      </c>
      <c r="W126" s="36">
        <f>SUMIFS(СВЦЭМ!$D$34:$D$777,СВЦЭМ!$A$34:$A$777,$A126,СВЦЭМ!$B$34:$B$777,W$119)+'СЕТ СН'!$I$11+СВЦЭМ!$D$10+'СЕТ СН'!$I$5-'СЕТ СН'!$I$21</f>
        <v>4804.6704049999998</v>
      </c>
      <c r="X126" s="36">
        <f>SUMIFS(СВЦЭМ!$D$34:$D$777,СВЦЭМ!$A$34:$A$777,$A126,СВЦЭМ!$B$34:$B$777,X$119)+'СЕТ СН'!$I$11+СВЦЭМ!$D$10+'СЕТ СН'!$I$5-'СЕТ СН'!$I$21</f>
        <v>4810.9361702399992</v>
      </c>
      <c r="Y126" s="36">
        <f>SUMIFS(СВЦЭМ!$D$34:$D$777,СВЦЭМ!$A$34:$A$777,$A126,СВЦЭМ!$B$34:$B$777,Y$119)+'СЕТ СН'!$I$11+СВЦЭМ!$D$10+'СЕТ СН'!$I$5-'СЕТ СН'!$I$21</f>
        <v>4905.5090595399997</v>
      </c>
    </row>
    <row r="127" spans="1:27" ht="15.75" x14ac:dyDescent="0.2">
      <c r="A127" s="35">
        <f t="shared" si="3"/>
        <v>43412</v>
      </c>
      <c r="B127" s="36">
        <f>SUMIFS(СВЦЭМ!$D$34:$D$777,СВЦЭМ!$A$34:$A$777,$A127,СВЦЭМ!$B$34:$B$777,B$119)+'СЕТ СН'!$I$11+СВЦЭМ!$D$10+'СЕТ СН'!$I$5-'СЕТ СН'!$I$21</f>
        <v>5021.1406372299998</v>
      </c>
      <c r="C127" s="36">
        <f>SUMIFS(СВЦЭМ!$D$34:$D$777,СВЦЭМ!$A$34:$A$777,$A127,СВЦЭМ!$B$34:$B$777,C$119)+'СЕТ СН'!$I$11+СВЦЭМ!$D$10+'СЕТ СН'!$I$5-'СЕТ СН'!$I$21</f>
        <v>5126.2410685499999</v>
      </c>
      <c r="D127" s="36">
        <f>SUMIFS(СВЦЭМ!$D$34:$D$777,СВЦЭМ!$A$34:$A$777,$A127,СВЦЭМ!$B$34:$B$777,D$119)+'СЕТ СН'!$I$11+СВЦЭМ!$D$10+'СЕТ СН'!$I$5-'СЕТ СН'!$I$21</f>
        <v>5166.6193119299996</v>
      </c>
      <c r="E127" s="36">
        <f>SUMIFS(СВЦЭМ!$D$34:$D$777,СВЦЭМ!$A$34:$A$777,$A127,СВЦЭМ!$B$34:$B$777,E$119)+'СЕТ СН'!$I$11+СВЦЭМ!$D$10+'СЕТ СН'!$I$5-'СЕТ СН'!$I$21</f>
        <v>5162.1360311500002</v>
      </c>
      <c r="F127" s="36">
        <f>SUMIFS(СВЦЭМ!$D$34:$D$777,СВЦЭМ!$A$34:$A$777,$A127,СВЦЭМ!$B$34:$B$777,F$119)+'СЕТ СН'!$I$11+СВЦЭМ!$D$10+'СЕТ СН'!$I$5-'СЕТ СН'!$I$21</f>
        <v>5163.4243840499994</v>
      </c>
      <c r="G127" s="36">
        <f>SUMIFS(СВЦЭМ!$D$34:$D$777,СВЦЭМ!$A$34:$A$777,$A127,СВЦЭМ!$B$34:$B$777,G$119)+'СЕТ СН'!$I$11+СВЦЭМ!$D$10+'СЕТ СН'!$I$5-'СЕТ СН'!$I$21</f>
        <v>5164.2686481699993</v>
      </c>
      <c r="H127" s="36">
        <f>SUMIFS(СВЦЭМ!$D$34:$D$777,СВЦЭМ!$A$34:$A$777,$A127,СВЦЭМ!$B$34:$B$777,H$119)+'СЕТ СН'!$I$11+СВЦЭМ!$D$10+'СЕТ СН'!$I$5-'СЕТ СН'!$I$21</f>
        <v>5095.6912873399997</v>
      </c>
      <c r="I127" s="36">
        <f>SUMIFS(СВЦЭМ!$D$34:$D$777,СВЦЭМ!$A$34:$A$777,$A127,СВЦЭМ!$B$34:$B$777,I$119)+'СЕТ СН'!$I$11+СВЦЭМ!$D$10+'СЕТ СН'!$I$5-'СЕТ СН'!$I$21</f>
        <v>4990.7769219699994</v>
      </c>
      <c r="J127" s="36">
        <f>SUMIFS(СВЦЭМ!$D$34:$D$777,СВЦЭМ!$A$34:$A$777,$A127,СВЦЭМ!$B$34:$B$777,J$119)+'СЕТ СН'!$I$11+СВЦЭМ!$D$10+'СЕТ СН'!$I$5-'СЕТ СН'!$I$21</f>
        <v>4973.9408586999998</v>
      </c>
      <c r="K127" s="36">
        <f>SUMIFS(СВЦЭМ!$D$34:$D$777,СВЦЭМ!$A$34:$A$777,$A127,СВЦЭМ!$B$34:$B$777,K$119)+'СЕТ СН'!$I$11+СВЦЭМ!$D$10+'СЕТ СН'!$I$5-'СЕТ СН'!$I$21</f>
        <v>4965.9366692599997</v>
      </c>
      <c r="L127" s="36">
        <f>SUMIFS(СВЦЭМ!$D$34:$D$777,СВЦЭМ!$A$34:$A$777,$A127,СВЦЭМ!$B$34:$B$777,L$119)+'СЕТ СН'!$I$11+СВЦЭМ!$D$10+'СЕТ СН'!$I$5-'СЕТ СН'!$I$21</f>
        <v>4963.9465209</v>
      </c>
      <c r="M127" s="36">
        <f>SUMIFS(СВЦЭМ!$D$34:$D$777,СВЦЭМ!$A$34:$A$777,$A127,СВЦЭМ!$B$34:$B$777,M$119)+'СЕТ СН'!$I$11+СВЦЭМ!$D$10+'СЕТ СН'!$I$5-'СЕТ СН'!$I$21</f>
        <v>4967.9603858700002</v>
      </c>
      <c r="N127" s="36">
        <f>SUMIFS(СВЦЭМ!$D$34:$D$777,СВЦЭМ!$A$34:$A$777,$A127,СВЦЭМ!$B$34:$B$777,N$119)+'СЕТ СН'!$I$11+СВЦЭМ!$D$10+'СЕТ СН'!$I$5-'СЕТ СН'!$I$21</f>
        <v>4944.49590412</v>
      </c>
      <c r="O127" s="36">
        <f>SUMIFS(СВЦЭМ!$D$34:$D$777,СВЦЭМ!$A$34:$A$777,$A127,СВЦЭМ!$B$34:$B$777,O$119)+'СЕТ СН'!$I$11+СВЦЭМ!$D$10+'СЕТ СН'!$I$5-'СЕТ СН'!$I$21</f>
        <v>4878.6044351199998</v>
      </c>
      <c r="P127" s="36">
        <f>SUMIFS(СВЦЭМ!$D$34:$D$777,СВЦЭМ!$A$34:$A$777,$A127,СВЦЭМ!$B$34:$B$777,P$119)+'СЕТ СН'!$I$11+СВЦЭМ!$D$10+'СЕТ СН'!$I$5-'СЕТ СН'!$I$21</f>
        <v>4818.57421514</v>
      </c>
      <c r="Q127" s="36">
        <f>SUMIFS(СВЦЭМ!$D$34:$D$777,СВЦЭМ!$A$34:$A$777,$A127,СВЦЭМ!$B$34:$B$777,Q$119)+'СЕТ СН'!$I$11+СВЦЭМ!$D$10+'СЕТ СН'!$I$5-'СЕТ СН'!$I$21</f>
        <v>4808.5621398099993</v>
      </c>
      <c r="R127" s="36">
        <f>SUMIFS(СВЦЭМ!$D$34:$D$777,СВЦЭМ!$A$34:$A$777,$A127,СВЦЭМ!$B$34:$B$777,R$119)+'СЕТ СН'!$I$11+СВЦЭМ!$D$10+'СЕТ СН'!$I$5-'СЕТ СН'!$I$21</f>
        <v>4813.2093659999991</v>
      </c>
      <c r="S127" s="36">
        <f>SUMIFS(СВЦЭМ!$D$34:$D$777,СВЦЭМ!$A$34:$A$777,$A127,СВЦЭМ!$B$34:$B$777,S$119)+'СЕТ СН'!$I$11+СВЦЭМ!$D$10+'СЕТ СН'!$I$5-'СЕТ СН'!$I$21</f>
        <v>4802.2773077299998</v>
      </c>
      <c r="T127" s="36">
        <f>SUMIFS(СВЦЭМ!$D$34:$D$777,СВЦЭМ!$A$34:$A$777,$A127,СВЦЭМ!$B$34:$B$777,T$119)+'СЕТ СН'!$I$11+СВЦЭМ!$D$10+'СЕТ СН'!$I$5-'СЕТ СН'!$I$21</f>
        <v>4768.2750626499992</v>
      </c>
      <c r="U127" s="36">
        <f>SUMIFS(СВЦЭМ!$D$34:$D$777,СВЦЭМ!$A$34:$A$777,$A127,СВЦЭМ!$B$34:$B$777,U$119)+'СЕТ СН'!$I$11+СВЦЭМ!$D$10+'СЕТ СН'!$I$5-'СЕТ СН'!$I$21</f>
        <v>4787.2124028199996</v>
      </c>
      <c r="V127" s="36">
        <f>SUMIFS(СВЦЭМ!$D$34:$D$777,СВЦЭМ!$A$34:$A$777,$A127,СВЦЭМ!$B$34:$B$777,V$119)+'СЕТ СН'!$I$11+СВЦЭМ!$D$10+'СЕТ СН'!$I$5-'СЕТ СН'!$I$21</f>
        <v>4797.1630201599992</v>
      </c>
      <c r="W127" s="36">
        <f>SUMIFS(СВЦЭМ!$D$34:$D$777,СВЦЭМ!$A$34:$A$777,$A127,СВЦЭМ!$B$34:$B$777,W$119)+'СЕТ СН'!$I$11+СВЦЭМ!$D$10+'СЕТ СН'!$I$5-'СЕТ СН'!$I$21</f>
        <v>4796.1425188499998</v>
      </c>
      <c r="X127" s="36">
        <f>SUMIFS(СВЦЭМ!$D$34:$D$777,СВЦЭМ!$A$34:$A$777,$A127,СВЦЭМ!$B$34:$B$777,X$119)+'СЕТ СН'!$I$11+СВЦЭМ!$D$10+'СЕТ СН'!$I$5-'СЕТ СН'!$I$21</f>
        <v>4817.8621486699994</v>
      </c>
      <c r="Y127" s="36">
        <f>SUMIFS(СВЦЭМ!$D$34:$D$777,СВЦЭМ!$A$34:$A$777,$A127,СВЦЭМ!$B$34:$B$777,Y$119)+'СЕТ СН'!$I$11+СВЦЭМ!$D$10+'СЕТ СН'!$I$5-'СЕТ СН'!$I$21</f>
        <v>4922.9262737199997</v>
      </c>
    </row>
    <row r="128" spans="1:27" ht="15.75" x14ac:dyDescent="0.2">
      <c r="A128" s="35">
        <f t="shared" si="3"/>
        <v>43413</v>
      </c>
      <c r="B128" s="36">
        <f>SUMIFS(СВЦЭМ!$D$34:$D$777,СВЦЭМ!$A$34:$A$777,$A128,СВЦЭМ!$B$34:$B$777,B$119)+'СЕТ СН'!$I$11+СВЦЭМ!$D$10+'СЕТ СН'!$I$5-'СЕТ СН'!$I$21</f>
        <v>5035.3303933099996</v>
      </c>
      <c r="C128" s="36">
        <f>SUMIFS(СВЦЭМ!$D$34:$D$777,СВЦЭМ!$A$34:$A$777,$A128,СВЦЭМ!$B$34:$B$777,C$119)+'СЕТ СН'!$I$11+СВЦЭМ!$D$10+'СЕТ СН'!$I$5-'СЕТ СН'!$I$21</f>
        <v>5102.04262122</v>
      </c>
      <c r="D128" s="36">
        <f>SUMIFS(СВЦЭМ!$D$34:$D$777,СВЦЭМ!$A$34:$A$777,$A128,СВЦЭМ!$B$34:$B$777,D$119)+'СЕТ СН'!$I$11+СВЦЭМ!$D$10+'СЕТ СН'!$I$5-'СЕТ СН'!$I$21</f>
        <v>5180.06127818</v>
      </c>
      <c r="E128" s="36">
        <f>SUMIFS(СВЦЭМ!$D$34:$D$777,СВЦЭМ!$A$34:$A$777,$A128,СВЦЭМ!$B$34:$B$777,E$119)+'СЕТ СН'!$I$11+СВЦЭМ!$D$10+'СЕТ СН'!$I$5-'СЕТ СН'!$I$21</f>
        <v>5191.4576859500003</v>
      </c>
      <c r="F128" s="36">
        <f>SUMIFS(СВЦЭМ!$D$34:$D$777,СВЦЭМ!$A$34:$A$777,$A128,СВЦЭМ!$B$34:$B$777,F$119)+'СЕТ СН'!$I$11+СВЦЭМ!$D$10+'СЕТ СН'!$I$5-'СЕТ СН'!$I$21</f>
        <v>5175.3003660699997</v>
      </c>
      <c r="G128" s="36">
        <f>SUMIFS(СВЦЭМ!$D$34:$D$777,СВЦЭМ!$A$34:$A$777,$A128,СВЦЭМ!$B$34:$B$777,G$119)+'СЕТ СН'!$I$11+СВЦЭМ!$D$10+'СЕТ СН'!$I$5-'СЕТ СН'!$I$21</f>
        <v>5151.8197389299994</v>
      </c>
      <c r="H128" s="36">
        <f>SUMIFS(СВЦЭМ!$D$34:$D$777,СВЦЭМ!$A$34:$A$777,$A128,СВЦЭМ!$B$34:$B$777,H$119)+'СЕТ СН'!$I$11+СВЦЭМ!$D$10+'СЕТ СН'!$I$5-'СЕТ СН'!$I$21</f>
        <v>5092.9313945899994</v>
      </c>
      <c r="I128" s="36">
        <f>SUMIFS(СВЦЭМ!$D$34:$D$777,СВЦЭМ!$A$34:$A$777,$A128,СВЦЭМ!$B$34:$B$777,I$119)+'СЕТ СН'!$I$11+СВЦЭМ!$D$10+'СЕТ СН'!$I$5-'СЕТ СН'!$I$21</f>
        <v>5015.5549281599997</v>
      </c>
      <c r="J128" s="36">
        <f>SUMIFS(СВЦЭМ!$D$34:$D$777,СВЦЭМ!$A$34:$A$777,$A128,СВЦЭМ!$B$34:$B$777,J$119)+'СЕТ СН'!$I$11+СВЦЭМ!$D$10+'СЕТ СН'!$I$5-'СЕТ СН'!$I$21</f>
        <v>4997.2099488799995</v>
      </c>
      <c r="K128" s="36">
        <f>SUMIFS(СВЦЭМ!$D$34:$D$777,СВЦЭМ!$A$34:$A$777,$A128,СВЦЭМ!$B$34:$B$777,K$119)+'СЕТ СН'!$I$11+СВЦЭМ!$D$10+'СЕТ СН'!$I$5-'СЕТ СН'!$I$21</f>
        <v>4986.3436445099996</v>
      </c>
      <c r="L128" s="36">
        <f>SUMIFS(СВЦЭМ!$D$34:$D$777,СВЦЭМ!$A$34:$A$777,$A128,СВЦЭМ!$B$34:$B$777,L$119)+'СЕТ СН'!$I$11+СВЦЭМ!$D$10+'СЕТ СН'!$I$5-'СЕТ СН'!$I$21</f>
        <v>4974.9383038499991</v>
      </c>
      <c r="M128" s="36">
        <f>SUMIFS(СВЦЭМ!$D$34:$D$777,СВЦЭМ!$A$34:$A$777,$A128,СВЦЭМ!$B$34:$B$777,M$119)+'СЕТ СН'!$I$11+СВЦЭМ!$D$10+'СЕТ СН'!$I$5-'СЕТ СН'!$I$21</f>
        <v>4962.8367732399993</v>
      </c>
      <c r="N128" s="36">
        <f>SUMIFS(СВЦЭМ!$D$34:$D$777,СВЦЭМ!$A$34:$A$777,$A128,СВЦЭМ!$B$34:$B$777,N$119)+'СЕТ СН'!$I$11+СВЦЭМ!$D$10+'СЕТ СН'!$I$5-'СЕТ СН'!$I$21</f>
        <v>4918.1264107500001</v>
      </c>
      <c r="O128" s="36">
        <f>SUMIFS(СВЦЭМ!$D$34:$D$777,СВЦЭМ!$A$34:$A$777,$A128,СВЦЭМ!$B$34:$B$777,O$119)+'СЕТ СН'!$I$11+СВЦЭМ!$D$10+'СЕТ СН'!$I$5-'СЕТ СН'!$I$21</f>
        <v>4856.4165864299994</v>
      </c>
      <c r="P128" s="36">
        <f>SUMIFS(СВЦЭМ!$D$34:$D$777,СВЦЭМ!$A$34:$A$777,$A128,СВЦЭМ!$B$34:$B$777,P$119)+'СЕТ СН'!$I$11+СВЦЭМ!$D$10+'СЕТ СН'!$I$5-'СЕТ СН'!$I$21</f>
        <v>4791.2146183899995</v>
      </c>
      <c r="Q128" s="36">
        <f>SUMIFS(СВЦЭМ!$D$34:$D$777,СВЦЭМ!$A$34:$A$777,$A128,СВЦЭМ!$B$34:$B$777,Q$119)+'СЕТ СН'!$I$11+СВЦЭМ!$D$10+'СЕТ СН'!$I$5-'СЕТ СН'!$I$21</f>
        <v>4781.2609789899998</v>
      </c>
      <c r="R128" s="36">
        <f>SUMIFS(СВЦЭМ!$D$34:$D$777,СВЦЭМ!$A$34:$A$777,$A128,СВЦЭМ!$B$34:$B$777,R$119)+'СЕТ СН'!$I$11+СВЦЭМ!$D$10+'СЕТ СН'!$I$5-'СЕТ СН'!$I$21</f>
        <v>4783.3488097099998</v>
      </c>
      <c r="S128" s="36">
        <f>SUMIFS(СВЦЭМ!$D$34:$D$777,СВЦЭМ!$A$34:$A$777,$A128,СВЦЭМ!$B$34:$B$777,S$119)+'СЕТ СН'!$I$11+СВЦЭМ!$D$10+'СЕТ СН'!$I$5-'СЕТ СН'!$I$21</f>
        <v>4772.8634949699999</v>
      </c>
      <c r="T128" s="36">
        <f>SUMIFS(СВЦЭМ!$D$34:$D$777,СВЦЭМ!$A$34:$A$777,$A128,СВЦЭМ!$B$34:$B$777,T$119)+'СЕТ СН'!$I$11+СВЦЭМ!$D$10+'СЕТ СН'!$I$5-'СЕТ СН'!$I$21</f>
        <v>4769.7436360699994</v>
      </c>
      <c r="U128" s="36">
        <f>SUMIFS(СВЦЭМ!$D$34:$D$777,СВЦЭМ!$A$34:$A$777,$A128,СВЦЭМ!$B$34:$B$777,U$119)+'СЕТ СН'!$I$11+СВЦЭМ!$D$10+'СЕТ СН'!$I$5-'СЕТ СН'!$I$21</f>
        <v>4775.0527264699995</v>
      </c>
      <c r="V128" s="36">
        <f>SUMIFS(СВЦЭМ!$D$34:$D$777,СВЦЭМ!$A$34:$A$777,$A128,СВЦЭМ!$B$34:$B$777,V$119)+'СЕТ СН'!$I$11+СВЦЭМ!$D$10+'СЕТ СН'!$I$5-'СЕТ СН'!$I$21</f>
        <v>4773.3432766599999</v>
      </c>
      <c r="W128" s="36">
        <f>SUMIFS(СВЦЭМ!$D$34:$D$777,СВЦЭМ!$A$34:$A$777,$A128,СВЦЭМ!$B$34:$B$777,W$119)+'СЕТ СН'!$I$11+СВЦЭМ!$D$10+'СЕТ СН'!$I$5-'СЕТ СН'!$I$21</f>
        <v>4781.4889704299994</v>
      </c>
      <c r="X128" s="36">
        <f>SUMIFS(СВЦЭМ!$D$34:$D$777,СВЦЭМ!$A$34:$A$777,$A128,СВЦЭМ!$B$34:$B$777,X$119)+'СЕТ СН'!$I$11+СВЦЭМ!$D$10+'СЕТ СН'!$I$5-'СЕТ СН'!$I$21</f>
        <v>4790.4303788799998</v>
      </c>
      <c r="Y128" s="36">
        <f>SUMIFS(СВЦЭМ!$D$34:$D$777,СВЦЭМ!$A$34:$A$777,$A128,СВЦЭМ!$B$34:$B$777,Y$119)+'СЕТ СН'!$I$11+СВЦЭМ!$D$10+'СЕТ СН'!$I$5-'СЕТ СН'!$I$21</f>
        <v>4887.0860203799994</v>
      </c>
    </row>
    <row r="129" spans="1:25" ht="15.75" x14ac:dyDescent="0.2">
      <c r="A129" s="35">
        <f t="shared" si="3"/>
        <v>43414</v>
      </c>
      <c r="B129" s="36">
        <f>SUMIFS(СВЦЭМ!$D$34:$D$777,СВЦЭМ!$A$34:$A$777,$A129,СВЦЭМ!$B$34:$B$777,B$119)+'СЕТ СН'!$I$11+СВЦЭМ!$D$10+'СЕТ СН'!$I$5-'СЕТ СН'!$I$21</f>
        <v>4959.1831454100002</v>
      </c>
      <c r="C129" s="36">
        <f>SUMIFS(СВЦЭМ!$D$34:$D$777,СВЦЭМ!$A$34:$A$777,$A129,СВЦЭМ!$B$34:$B$777,C$119)+'СЕТ СН'!$I$11+СВЦЭМ!$D$10+'СЕТ СН'!$I$5-'СЕТ СН'!$I$21</f>
        <v>5036.9969854499996</v>
      </c>
      <c r="D129" s="36">
        <f>SUMIFS(СВЦЭМ!$D$34:$D$777,СВЦЭМ!$A$34:$A$777,$A129,СВЦЭМ!$B$34:$B$777,D$119)+'СЕТ СН'!$I$11+СВЦЭМ!$D$10+'СЕТ СН'!$I$5-'СЕТ СН'!$I$21</f>
        <v>5067.8348644400003</v>
      </c>
      <c r="E129" s="36">
        <f>SUMIFS(СВЦЭМ!$D$34:$D$777,СВЦЭМ!$A$34:$A$777,$A129,СВЦЭМ!$B$34:$B$777,E$119)+'СЕТ СН'!$I$11+СВЦЭМ!$D$10+'СЕТ СН'!$I$5-'СЕТ СН'!$I$21</f>
        <v>5110.4327791199994</v>
      </c>
      <c r="F129" s="36">
        <f>SUMIFS(СВЦЭМ!$D$34:$D$777,СВЦЭМ!$A$34:$A$777,$A129,СВЦЭМ!$B$34:$B$777,F$119)+'СЕТ СН'!$I$11+СВЦЭМ!$D$10+'СЕТ СН'!$I$5-'СЕТ СН'!$I$21</f>
        <v>5108.4536076199993</v>
      </c>
      <c r="G129" s="36">
        <f>SUMIFS(СВЦЭМ!$D$34:$D$777,СВЦЭМ!$A$34:$A$777,$A129,СВЦЭМ!$B$34:$B$777,G$119)+'СЕТ СН'!$I$11+СВЦЭМ!$D$10+'СЕТ СН'!$I$5-'СЕТ СН'!$I$21</f>
        <v>5086.5889142099995</v>
      </c>
      <c r="H129" s="36">
        <f>SUMIFS(СВЦЭМ!$D$34:$D$777,СВЦЭМ!$A$34:$A$777,$A129,СВЦЭМ!$B$34:$B$777,H$119)+'СЕТ СН'!$I$11+СВЦЭМ!$D$10+'СЕТ СН'!$I$5-'СЕТ СН'!$I$21</f>
        <v>5036.0445958299997</v>
      </c>
      <c r="I129" s="36">
        <f>SUMIFS(СВЦЭМ!$D$34:$D$777,СВЦЭМ!$A$34:$A$777,$A129,СВЦЭМ!$B$34:$B$777,I$119)+'СЕТ СН'!$I$11+СВЦЭМ!$D$10+'СЕТ СН'!$I$5-'СЕТ СН'!$I$21</f>
        <v>4975.3112256899994</v>
      </c>
      <c r="J129" s="36">
        <f>SUMIFS(СВЦЭМ!$D$34:$D$777,СВЦЭМ!$A$34:$A$777,$A129,СВЦЭМ!$B$34:$B$777,J$119)+'СЕТ СН'!$I$11+СВЦЭМ!$D$10+'СЕТ СН'!$I$5-'СЕТ СН'!$I$21</f>
        <v>4919.6190256700002</v>
      </c>
      <c r="K129" s="36">
        <f>SUMIFS(СВЦЭМ!$D$34:$D$777,СВЦЭМ!$A$34:$A$777,$A129,СВЦЭМ!$B$34:$B$777,K$119)+'СЕТ СН'!$I$11+СВЦЭМ!$D$10+'СЕТ СН'!$I$5-'СЕТ СН'!$I$21</f>
        <v>4906.3149262799998</v>
      </c>
      <c r="L129" s="36">
        <f>SUMIFS(СВЦЭМ!$D$34:$D$777,СВЦЭМ!$A$34:$A$777,$A129,СВЦЭМ!$B$34:$B$777,L$119)+'СЕТ СН'!$I$11+СВЦЭМ!$D$10+'СЕТ СН'!$I$5-'СЕТ СН'!$I$21</f>
        <v>4916.7565439999998</v>
      </c>
      <c r="M129" s="36">
        <f>SUMIFS(СВЦЭМ!$D$34:$D$777,СВЦЭМ!$A$34:$A$777,$A129,СВЦЭМ!$B$34:$B$777,M$119)+'СЕТ СН'!$I$11+СВЦЭМ!$D$10+'СЕТ СН'!$I$5-'СЕТ СН'!$I$21</f>
        <v>4906.5675370700001</v>
      </c>
      <c r="N129" s="36">
        <f>SUMIFS(СВЦЭМ!$D$34:$D$777,СВЦЭМ!$A$34:$A$777,$A129,СВЦЭМ!$B$34:$B$777,N$119)+'СЕТ СН'!$I$11+СВЦЭМ!$D$10+'СЕТ СН'!$I$5-'СЕТ СН'!$I$21</f>
        <v>4875.4890777800001</v>
      </c>
      <c r="O129" s="36">
        <f>SUMIFS(СВЦЭМ!$D$34:$D$777,СВЦЭМ!$A$34:$A$777,$A129,СВЦЭМ!$B$34:$B$777,O$119)+'СЕТ СН'!$I$11+СВЦЭМ!$D$10+'СЕТ СН'!$I$5-'СЕТ СН'!$I$21</f>
        <v>4837.9392030699992</v>
      </c>
      <c r="P129" s="36">
        <f>SUMIFS(СВЦЭМ!$D$34:$D$777,СВЦЭМ!$A$34:$A$777,$A129,СВЦЭМ!$B$34:$B$777,P$119)+'СЕТ СН'!$I$11+СВЦЭМ!$D$10+'СЕТ СН'!$I$5-'СЕТ СН'!$I$21</f>
        <v>4774.0348728399995</v>
      </c>
      <c r="Q129" s="36">
        <f>SUMIFS(СВЦЭМ!$D$34:$D$777,СВЦЭМ!$A$34:$A$777,$A129,СВЦЭМ!$B$34:$B$777,Q$119)+'СЕТ СН'!$I$11+СВЦЭМ!$D$10+'СЕТ СН'!$I$5-'СЕТ СН'!$I$21</f>
        <v>4763.5579647899995</v>
      </c>
      <c r="R129" s="36">
        <f>SUMIFS(СВЦЭМ!$D$34:$D$777,СВЦЭМ!$A$34:$A$777,$A129,СВЦЭМ!$B$34:$B$777,R$119)+'СЕТ СН'!$I$11+СВЦЭМ!$D$10+'СЕТ СН'!$I$5-'СЕТ СН'!$I$21</f>
        <v>4751.9418567199991</v>
      </c>
      <c r="S129" s="36">
        <f>SUMIFS(СВЦЭМ!$D$34:$D$777,СВЦЭМ!$A$34:$A$777,$A129,СВЦЭМ!$B$34:$B$777,S$119)+'СЕТ СН'!$I$11+СВЦЭМ!$D$10+'СЕТ СН'!$I$5-'СЕТ СН'!$I$21</f>
        <v>4724.2934524499997</v>
      </c>
      <c r="T129" s="36">
        <f>SUMIFS(СВЦЭМ!$D$34:$D$777,СВЦЭМ!$A$34:$A$777,$A129,СВЦЭМ!$B$34:$B$777,T$119)+'СЕТ СН'!$I$11+СВЦЭМ!$D$10+'СЕТ СН'!$I$5-'СЕТ СН'!$I$21</f>
        <v>4688.4082735499996</v>
      </c>
      <c r="U129" s="36">
        <f>SUMIFS(СВЦЭМ!$D$34:$D$777,СВЦЭМ!$A$34:$A$777,$A129,СВЦЭМ!$B$34:$B$777,U$119)+'СЕТ СН'!$I$11+СВЦЭМ!$D$10+'СЕТ СН'!$I$5-'СЕТ СН'!$I$21</f>
        <v>4690.4934742699998</v>
      </c>
      <c r="V129" s="36">
        <f>SUMIFS(СВЦЭМ!$D$34:$D$777,СВЦЭМ!$A$34:$A$777,$A129,СВЦЭМ!$B$34:$B$777,V$119)+'СЕТ СН'!$I$11+СВЦЭМ!$D$10+'СЕТ СН'!$I$5-'СЕТ СН'!$I$21</f>
        <v>4706.4052622399995</v>
      </c>
      <c r="W129" s="36">
        <f>SUMIFS(СВЦЭМ!$D$34:$D$777,СВЦЭМ!$A$34:$A$777,$A129,СВЦЭМ!$B$34:$B$777,W$119)+'СЕТ СН'!$I$11+СВЦЭМ!$D$10+'СЕТ СН'!$I$5-'СЕТ СН'!$I$21</f>
        <v>4728.8125293599996</v>
      </c>
      <c r="X129" s="36">
        <f>SUMIFS(СВЦЭМ!$D$34:$D$777,СВЦЭМ!$A$34:$A$777,$A129,СВЦЭМ!$B$34:$B$777,X$119)+'СЕТ СН'!$I$11+СВЦЭМ!$D$10+'СЕТ СН'!$I$5-'СЕТ СН'!$I$21</f>
        <v>4759.2633025999994</v>
      </c>
      <c r="Y129" s="36">
        <f>SUMIFS(СВЦЭМ!$D$34:$D$777,СВЦЭМ!$A$34:$A$777,$A129,СВЦЭМ!$B$34:$B$777,Y$119)+'СЕТ СН'!$I$11+СВЦЭМ!$D$10+'СЕТ СН'!$I$5-'СЕТ СН'!$I$21</f>
        <v>4864.57107172</v>
      </c>
    </row>
    <row r="130" spans="1:25" ht="15.75" x14ac:dyDescent="0.2">
      <c r="A130" s="35">
        <f t="shared" si="3"/>
        <v>43415</v>
      </c>
      <c r="B130" s="36">
        <f>SUMIFS(СВЦЭМ!$D$34:$D$777,СВЦЭМ!$A$34:$A$777,$A130,СВЦЭМ!$B$34:$B$777,B$119)+'СЕТ СН'!$I$11+СВЦЭМ!$D$10+'СЕТ СН'!$I$5-'СЕТ СН'!$I$21</f>
        <v>4933.20479686</v>
      </c>
      <c r="C130" s="36">
        <f>SUMIFS(СВЦЭМ!$D$34:$D$777,СВЦЭМ!$A$34:$A$777,$A130,СВЦЭМ!$B$34:$B$777,C$119)+'СЕТ СН'!$I$11+СВЦЭМ!$D$10+'СЕТ СН'!$I$5-'СЕТ СН'!$I$21</f>
        <v>5022.5103940599993</v>
      </c>
      <c r="D130" s="36">
        <f>SUMIFS(СВЦЭМ!$D$34:$D$777,СВЦЭМ!$A$34:$A$777,$A130,СВЦЭМ!$B$34:$B$777,D$119)+'СЕТ СН'!$I$11+СВЦЭМ!$D$10+'СЕТ СН'!$I$5-'СЕТ СН'!$I$21</f>
        <v>5074.7540770099995</v>
      </c>
      <c r="E130" s="36">
        <f>SUMIFS(СВЦЭМ!$D$34:$D$777,СВЦЭМ!$A$34:$A$777,$A130,СВЦЭМ!$B$34:$B$777,E$119)+'СЕТ СН'!$I$11+СВЦЭМ!$D$10+'СЕТ СН'!$I$5-'СЕТ СН'!$I$21</f>
        <v>5070.3773247599993</v>
      </c>
      <c r="F130" s="36">
        <f>SUMIFS(СВЦЭМ!$D$34:$D$777,СВЦЭМ!$A$34:$A$777,$A130,СВЦЭМ!$B$34:$B$777,F$119)+'СЕТ СН'!$I$11+СВЦЭМ!$D$10+'СЕТ СН'!$I$5-'СЕТ СН'!$I$21</f>
        <v>5067.5813307099997</v>
      </c>
      <c r="G130" s="36">
        <f>SUMIFS(СВЦЭМ!$D$34:$D$777,СВЦЭМ!$A$34:$A$777,$A130,СВЦЭМ!$B$34:$B$777,G$119)+'СЕТ СН'!$I$11+СВЦЭМ!$D$10+'СЕТ СН'!$I$5-'СЕТ СН'!$I$21</f>
        <v>5057.4705305899997</v>
      </c>
      <c r="H130" s="36">
        <f>SUMIFS(СВЦЭМ!$D$34:$D$777,СВЦЭМ!$A$34:$A$777,$A130,СВЦЭМ!$B$34:$B$777,H$119)+'СЕТ СН'!$I$11+СВЦЭМ!$D$10+'СЕТ СН'!$I$5-'СЕТ СН'!$I$21</f>
        <v>5045.1214735999993</v>
      </c>
      <c r="I130" s="36">
        <f>SUMIFS(СВЦЭМ!$D$34:$D$777,СВЦЭМ!$A$34:$A$777,$A130,СВЦЭМ!$B$34:$B$777,I$119)+'СЕТ СН'!$I$11+СВЦЭМ!$D$10+'СЕТ СН'!$I$5-'СЕТ СН'!$I$21</f>
        <v>5011.4699728899996</v>
      </c>
      <c r="J130" s="36">
        <f>SUMIFS(СВЦЭМ!$D$34:$D$777,СВЦЭМ!$A$34:$A$777,$A130,СВЦЭМ!$B$34:$B$777,J$119)+'СЕТ СН'!$I$11+СВЦЭМ!$D$10+'СЕТ СН'!$I$5-'СЕТ СН'!$I$21</f>
        <v>4962.54634885</v>
      </c>
      <c r="K130" s="36">
        <f>SUMIFS(СВЦЭМ!$D$34:$D$777,СВЦЭМ!$A$34:$A$777,$A130,СВЦЭМ!$B$34:$B$777,K$119)+'СЕТ СН'!$I$11+СВЦЭМ!$D$10+'СЕТ СН'!$I$5-'СЕТ СН'!$I$21</f>
        <v>4934.0954554199998</v>
      </c>
      <c r="L130" s="36">
        <f>SUMIFS(СВЦЭМ!$D$34:$D$777,СВЦЭМ!$A$34:$A$777,$A130,СВЦЭМ!$B$34:$B$777,L$119)+'СЕТ СН'!$I$11+СВЦЭМ!$D$10+'СЕТ СН'!$I$5-'СЕТ СН'!$I$21</f>
        <v>4921.1234528899995</v>
      </c>
      <c r="M130" s="36">
        <f>SUMIFS(СВЦЭМ!$D$34:$D$777,СВЦЭМ!$A$34:$A$777,$A130,СВЦЭМ!$B$34:$B$777,M$119)+'СЕТ СН'!$I$11+СВЦЭМ!$D$10+'СЕТ СН'!$I$5-'СЕТ СН'!$I$21</f>
        <v>4921.9181211999994</v>
      </c>
      <c r="N130" s="36">
        <f>SUMIFS(СВЦЭМ!$D$34:$D$777,СВЦЭМ!$A$34:$A$777,$A130,СВЦЭМ!$B$34:$B$777,N$119)+'СЕТ СН'!$I$11+СВЦЭМ!$D$10+'СЕТ СН'!$I$5-'СЕТ СН'!$I$21</f>
        <v>4896.1226948699996</v>
      </c>
      <c r="O130" s="36">
        <f>SUMIFS(СВЦЭМ!$D$34:$D$777,СВЦЭМ!$A$34:$A$777,$A130,СВЦЭМ!$B$34:$B$777,O$119)+'СЕТ СН'!$I$11+СВЦЭМ!$D$10+'СЕТ СН'!$I$5-'СЕТ СН'!$I$21</f>
        <v>4839.7918153999999</v>
      </c>
      <c r="P130" s="36">
        <f>SUMIFS(СВЦЭМ!$D$34:$D$777,СВЦЭМ!$A$34:$A$777,$A130,СВЦЭМ!$B$34:$B$777,P$119)+'СЕТ СН'!$I$11+СВЦЭМ!$D$10+'СЕТ СН'!$I$5-'СЕТ СН'!$I$21</f>
        <v>4782.6840869799998</v>
      </c>
      <c r="Q130" s="36">
        <f>SUMIFS(СВЦЭМ!$D$34:$D$777,СВЦЭМ!$A$34:$A$777,$A130,СВЦЭМ!$B$34:$B$777,Q$119)+'СЕТ СН'!$I$11+СВЦЭМ!$D$10+'СЕТ СН'!$I$5-'СЕТ СН'!$I$21</f>
        <v>4770.9337317099998</v>
      </c>
      <c r="R130" s="36">
        <f>SUMIFS(СВЦЭМ!$D$34:$D$777,СВЦЭМ!$A$34:$A$777,$A130,СВЦЭМ!$B$34:$B$777,R$119)+'СЕТ СН'!$I$11+СВЦЭМ!$D$10+'СЕТ СН'!$I$5-'СЕТ СН'!$I$21</f>
        <v>4760.5758251199995</v>
      </c>
      <c r="S130" s="36">
        <f>SUMIFS(СВЦЭМ!$D$34:$D$777,СВЦЭМ!$A$34:$A$777,$A130,СВЦЭМ!$B$34:$B$777,S$119)+'СЕТ СН'!$I$11+СВЦЭМ!$D$10+'СЕТ СН'!$I$5-'СЕТ СН'!$I$21</f>
        <v>4728.5817588999998</v>
      </c>
      <c r="T130" s="36">
        <f>SUMIFS(СВЦЭМ!$D$34:$D$777,СВЦЭМ!$A$34:$A$777,$A130,СВЦЭМ!$B$34:$B$777,T$119)+'СЕТ СН'!$I$11+СВЦЭМ!$D$10+'СЕТ СН'!$I$5-'СЕТ СН'!$I$21</f>
        <v>4697.4156090099996</v>
      </c>
      <c r="U130" s="36">
        <f>SUMIFS(СВЦЭМ!$D$34:$D$777,СВЦЭМ!$A$34:$A$777,$A130,СВЦЭМ!$B$34:$B$777,U$119)+'СЕТ СН'!$I$11+СВЦЭМ!$D$10+'СЕТ СН'!$I$5-'СЕТ СН'!$I$21</f>
        <v>4696.2717657999992</v>
      </c>
      <c r="V130" s="36">
        <f>SUMIFS(СВЦЭМ!$D$34:$D$777,СВЦЭМ!$A$34:$A$777,$A130,СВЦЭМ!$B$34:$B$777,V$119)+'СЕТ СН'!$I$11+СВЦЭМ!$D$10+'СЕТ СН'!$I$5-'СЕТ СН'!$I$21</f>
        <v>4714.8573770099993</v>
      </c>
      <c r="W130" s="36">
        <f>SUMIFS(СВЦЭМ!$D$34:$D$777,СВЦЭМ!$A$34:$A$777,$A130,СВЦЭМ!$B$34:$B$777,W$119)+'СЕТ СН'!$I$11+СВЦЭМ!$D$10+'СЕТ СН'!$I$5-'СЕТ СН'!$I$21</f>
        <v>4739.7265744199995</v>
      </c>
      <c r="X130" s="36">
        <f>SUMIFS(СВЦЭМ!$D$34:$D$777,СВЦЭМ!$A$34:$A$777,$A130,СВЦЭМ!$B$34:$B$777,X$119)+'СЕТ СН'!$I$11+СВЦЭМ!$D$10+'СЕТ СН'!$I$5-'СЕТ СН'!$I$21</f>
        <v>4763.8531004999995</v>
      </c>
      <c r="Y130" s="36">
        <f>SUMIFS(СВЦЭМ!$D$34:$D$777,СВЦЭМ!$A$34:$A$777,$A130,СВЦЭМ!$B$34:$B$777,Y$119)+'СЕТ СН'!$I$11+СВЦЭМ!$D$10+'СЕТ СН'!$I$5-'СЕТ СН'!$I$21</f>
        <v>4863.2699129699995</v>
      </c>
    </row>
    <row r="131" spans="1:25" ht="15.75" x14ac:dyDescent="0.2">
      <c r="A131" s="35">
        <f t="shared" si="3"/>
        <v>43416</v>
      </c>
      <c r="B131" s="36">
        <f>SUMIFS(СВЦЭМ!$D$34:$D$777,СВЦЭМ!$A$34:$A$777,$A131,СВЦЭМ!$B$34:$B$777,B$119)+'СЕТ СН'!$I$11+СВЦЭМ!$D$10+'СЕТ СН'!$I$5-'СЕТ СН'!$I$21</f>
        <v>4930.0462164599994</v>
      </c>
      <c r="C131" s="36">
        <f>SUMIFS(СВЦЭМ!$D$34:$D$777,СВЦЭМ!$A$34:$A$777,$A131,СВЦЭМ!$B$34:$B$777,C$119)+'СЕТ СН'!$I$11+СВЦЭМ!$D$10+'СЕТ СН'!$I$5-'СЕТ СН'!$I$21</f>
        <v>5024.2608355900002</v>
      </c>
      <c r="D131" s="36">
        <f>SUMIFS(СВЦЭМ!$D$34:$D$777,СВЦЭМ!$A$34:$A$777,$A131,СВЦЭМ!$B$34:$B$777,D$119)+'СЕТ СН'!$I$11+СВЦЭМ!$D$10+'СЕТ СН'!$I$5-'СЕТ СН'!$I$21</f>
        <v>5085.9493124599994</v>
      </c>
      <c r="E131" s="36">
        <f>SUMIFS(СВЦЭМ!$D$34:$D$777,СВЦЭМ!$A$34:$A$777,$A131,СВЦЭМ!$B$34:$B$777,E$119)+'СЕТ СН'!$I$11+СВЦЭМ!$D$10+'СЕТ СН'!$I$5-'СЕТ СН'!$I$21</f>
        <v>5083.2258304500001</v>
      </c>
      <c r="F131" s="36">
        <f>SUMIFS(СВЦЭМ!$D$34:$D$777,СВЦЭМ!$A$34:$A$777,$A131,СВЦЭМ!$B$34:$B$777,F$119)+'СЕТ СН'!$I$11+СВЦЭМ!$D$10+'СЕТ СН'!$I$5-'СЕТ СН'!$I$21</f>
        <v>5080.8964034499995</v>
      </c>
      <c r="G131" s="36">
        <f>SUMIFS(СВЦЭМ!$D$34:$D$777,СВЦЭМ!$A$34:$A$777,$A131,СВЦЭМ!$B$34:$B$777,G$119)+'СЕТ СН'!$I$11+СВЦЭМ!$D$10+'СЕТ СН'!$I$5-'СЕТ СН'!$I$21</f>
        <v>5079.3944439299994</v>
      </c>
      <c r="H131" s="36">
        <f>SUMIFS(СВЦЭМ!$D$34:$D$777,СВЦЭМ!$A$34:$A$777,$A131,СВЦЭМ!$B$34:$B$777,H$119)+'СЕТ СН'!$I$11+СВЦЭМ!$D$10+'СЕТ СН'!$I$5-'СЕТ СН'!$I$21</f>
        <v>5038.9714202200003</v>
      </c>
      <c r="I131" s="36">
        <f>SUMIFS(СВЦЭМ!$D$34:$D$777,СВЦЭМ!$A$34:$A$777,$A131,СВЦЭМ!$B$34:$B$777,I$119)+'СЕТ СН'!$I$11+СВЦЭМ!$D$10+'СЕТ СН'!$I$5-'СЕТ СН'!$I$21</f>
        <v>4983.0353698499994</v>
      </c>
      <c r="J131" s="36">
        <f>SUMIFS(СВЦЭМ!$D$34:$D$777,СВЦЭМ!$A$34:$A$777,$A131,СВЦЭМ!$B$34:$B$777,J$119)+'СЕТ СН'!$I$11+СВЦЭМ!$D$10+'СЕТ СН'!$I$5-'СЕТ СН'!$I$21</f>
        <v>4945.9331400799992</v>
      </c>
      <c r="K131" s="36">
        <f>SUMIFS(СВЦЭМ!$D$34:$D$777,СВЦЭМ!$A$34:$A$777,$A131,СВЦЭМ!$B$34:$B$777,K$119)+'СЕТ СН'!$I$11+СВЦЭМ!$D$10+'СЕТ СН'!$I$5-'СЕТ СН'!$I$21</f>
        <v>4944.6732984999999</v>
      </c>
      <c r="L131" s="36">
        <f>SUMIFS(СВЦЭМ!$D$34:$D$777,СВЦЭМ!$A$34:$A$777,$A131,СВЦЭМ!$B$34:$B$777,L$119)+'СЕТ СН'!$I$11+СВЦЭМ!$D$10+'СЕТ СН'!$I$5-'СЕТ СН'!$I$21</f>
        <v>4934.80983741</v>
      </c>
      <c r="M131" s="36">
        <f>SUMIFS(СВЦЭМ!$D$34:$D$777,СВЦЭМ!$A$34:$A$777,$A131,СВЦЭМ!$B$34:$B$777,M$119)+'СЕТ СН'!$I$11+СВЦЭМ!$D$10+'СЕТ СН'!$I$5-'СЕТ СН'!$I$21</f>
        <v>4931.0224393999997</v>
      </c>
      <c r="N131" s="36">
        <f>SUMIFS(СВЦЭМ!$D$34:$D$777,СВЦЭМ!$A$34:$A$777,$A131,СВЦЭМ!$B$34:$B$777,N$119)+'СЕТ СН'!$I$11+СВЦЭМ!$D$10+'СЕТ СН'!$I$5-'СЕТ СН'!$I$21</f>
        <v>4900.8617606199996</v>
      </c>
      <c r="O131" s="36">
        <f>SUMIFS(СВЦЭМ!$D$34:$D$777,СВЦЭМ!$A$34:$A$777,$A131,СВЦЭМ!$B$34:$B$777,O$119)+'СЕТ СН'!$I$11+СВЦЭМ!$D$10+'СЕТ СН'!$I$5-'СЕТ СН'!$I$21</f>
        <v>4859.7166546299995</v>
      </c>
      <c r="P131" s="36">
        <f>SUMIFS(СВЦЭМ!$D$34:$D$777,СВЦЭМ!$A$34:$A$777,$A131,СВЦЭМ!$B$34:$B$777,P$119)+'СЕТ СН'!$I$11+СВЦЭМ!$D$10+'СЕТ СН'!$I$5-'СЕТ СН'!$I$21</f>
        <v>4791.4468829799998</v>
      </c>
      <c r="Q131" s="36">
        <f>SUMIFS(СВЦЭМ!$D$34:$D$777,СВЦЭМ!$A$34:$A$777,$A131,СВЦЭМ!$B$34:$B$777,Q$119)+'СЕТ СН'!$I$11+СВЦЭМ!$D$10+'СЕТ СН'!$I$5-'СЕТ СН'!$I$21</f>
        <v>4780.5612886899999</v>
      </c>
      <c r="R131" s="36">
        <f>SUMIFS(СВЦЭМ!$D$34:$D$777,СВЦЭМ!$A$34:$A$777,$A131,СВЦЭМ!$B$34:$B$777,R$119)+'СЕТ СН'!$I$11+СВЦЭМ!$D$10+'СЕТ СН'!$I$5-'СЕТ СН'!$I$21</f>
        <v>4769.3052580199992</v>
      </c>
      <c r="S131" s="36">
        <f>SUMIFS(СВЦЭМ!$D$34:$D$777,СВЦЭМ!$A$34:$A$777,$A131,СВЦЭМ!$B$34:$B$777,S$119)+'СЕТ СН'!$I$11+СВЦЭМ!$D$10+'СЕТ СН'!$I$5-'СЕТ СН'!$I$21</f>
        <v>4742.6600908599994</v>
      </c>
      <c r="T131" s="36">
        <f>SUMIFS(СВЦЭМ!$D$34:$D$777,СВЦЭМ!$A$34:$A$777,$A131,СВЦЭМ!$B$34:$B$777,T$119)+'СЕТ СН'!$I$11+СВЦЭМ!$D$10+'СЕТ СН'!$I$5-'СЕТ СН'!$I$21</f>
        <v>4728.1551499299994</v>
      </c>
      <c r="U131" s="36">
        <f>SUMIFS(СВЦЭМ!$D$34:$D$777,СВЦЭМ!$A$34:$A$777,$A131,СВЦЭМ!$B$34:$B$777,U$119)+'СЕТ СН'!$I$11+СВЦЭМ!$D$10+'СЕТ СН'!$I$5-'СЕТ СН'!$I$21</f>
        <v>4729.5698630099996</v>
      </c>
      <c r="V131" s="36">
        <f>SUMIFS(СВЦЭМ!$D$34:$D$777,СВЦЭМ!$A$34:$A$777,$A131,СВЦЭМ!$B$34:$B$777,V$119)+'СЕТ СН'!$I$11+СВЦЭМ!$D$10+'СЕТ СН'!$I$5-'СЕТ СН'!$I$21</f>
        <v>4731.1494920099994</v>
      </c>
      <c r="W131" s="36">
        <f>SUMIFS(СВЦЭМ!$D$34:$D$777,СВЦЭМ!$A$34:$A$777,$A131,СВЦЭМ!$B$34:$B$777,W$119)+'СЕТ СН'!$I$11+СВЦЭМ!$D$10+'СЕТ СН'!$I$5-'СЕТ СН'!$I$21</f>
        <v>4738.3786360399999</v>
      </c>
      <c r="X131" s="36">
        <f>SUMIFS(СВЦЭМ!$D$34:$D$777,СВЦЭМ!$A$34:$A$777,$A131,СВЦЭМ!$B$34:$B$777,X$119)+'СЕТ СН'!$I$11+СВЦЭМ!$D$10+'СЕТ СН'!$I$5-'СЕТ СН'!$I$21</f>
        <v>4770.0277659399999</v>
      </c>
      <c r="Y131" s="36">
        <f>SUMIFS(СВЦЭМ!$D$34:$D$777,СВЦЭМ!$A$34:$A$777,$A131,СВЦЭМ!$B$34:$B$777,Y$119)+'СЕТ СН'!$I$11+СВЦЭМ!$D$10+'СЕТ СН'!$I$5-'СЕТ СН'!$I$21</f>
        <v>4872.6620533699997</v>
      </c>
    </row>
    <row r="132" spans="1:25" ht="15.75" x14ac:dyDescent="0.2">
      <c r="A132" s="35">
        <f t="shared" si="3"/>
        <v>43417</v>
      </c>
      <c r="B132" s="36">
        <f>SUMIFS(СВЦЭМ!$D$34:$D$777,СВЦЭМ!$A$34:$A$777,$A132,СВЦЭМ!$B$34:$B$777,B$119)+'СЕТ СН'!$I$11+СВЦЭМ!$D$10+'СЕТ СН'!$I$5-'СЕТ СН'!$I$21</f>
        <v>4960.2155613699997</v>
      </c>
      <c r="C132" s="36">
        <f>SUMIFS(СВЦЭМ!$D$34:$D$777,СВЦЭМ!$A$34:$A$777,$A132,СВЦЭМ!$B$34:$B$777,C$119)+'СЕТ СН'!$I$11+СВЦЭМ!$D$10+'СЕТ СН'!$I$5-'СЕТ СН'!$I$21</f>
        <v>5034.2500268100002</v>
      </c>
      <c r="D132" s="36">
        <f>SUMIFS(СВЦЭМ!$D$34:$D$777,СВЦЭМ!$A$34:$A$777,$A132,СВЦЭМ!$B$34:$B$777,D$119)+'СЕТ СН'!$I$11+СВЦЭМ!$D$10+'СЕТ СН'!$I$5-'СЕТ СН'!$I$21</f>
        <v>5061.1139701900001</v>
      </c>
      <c r="E132" s="36">
        <f>SUMIFS(СВЦЭМ!$D$34:$D$777,СВЦЭМ!$A$34:$A$777,$A132,СВЦЭМ!$B$34:$B$777,E$119)+'СЕТ СН'!$I$11+СВЦЭМ!$D$10+'СЕТ СН'!$I$5-'СЕТ СН'!$I$21</f>
        <v>5058.5607033599999</v>
      </c>
      <c r="F132" s="36">
        <f>SUMIFS(СВЦЭМ!$D$34:$D$777,СВЦЭМ!$A$34:$A$777,$A132,СВЦЭМ!$B$34:$B$777,F$119)+'СЕТ СН'!$I$11+СВЦЭМ!$D$10+'СЕТ СН'!$I$5-'СЕТ СН'!$I$21</f>
        <v>5059.4473118399992</v>
      </c>
      <c r="G132" s="36">
        <f>SUMIFS(СВЦЭМ!$D$34:$D$777,СВЦЭМ!$A$34:$A$777,$A132,СВЦЭМ!$B$34:$B$777,G$119)+'СЕТ СН'!$I$11+СВЦЭМ!$D$10+'СЕТ СН'!$I$5-'СЕТ СН'!$I$21</f>
        <v>5066.2022413299992</v>
      </c>
      <c r="H132" s="36">
        <f>SUMIFS(СВЦЭМ!$D$34:$D$777,СВЦЭМ!$A$34:$A$777,$A132,СВЦЭМ!$B$34:$B$777,H$119)+'СЕТ СН'!$I$11+СВЦЭМ!$D$10+'СЕТ СН'!$I$5-'СЕТ СН'!$I$21</f>
        <v>5030.7075204399998</v>
      </c>
      <c r="I132" s="36">
        <f>SUMIFS(СВЦЭМ!$D$34:$D$777,СВЦЭМ!$A$34:$A$777,$A132,СВЦЭМ!$B$34:$B$777,I$119)+'СЕТ СН'!$I$11+СВЦЭМ!$D$10+'СЕТ СН'!$I$5-'СЕТ СН'!$I$21</f>
        <v>4965.3283528499996</v>
      </c>
      <c r="J132" s="36">
        <f>SUMIFS(СВЦЭМ!$D$34:$D$777,СВЦЭМ!$A$34:$A$777,$A132,СВЦЭМ!$B$34:$B$777,J$119)+'СЕТ СН'!$I$11+СВЦЭМ!$D$10+'СЕТ СН'!$I$5-'СЕТ СН'!$I$21</f>
        <v>4950.0972838999996</v>
      </c>
      <c r="K132" s="36">
        <f>SUMIFS(СВЦЭМ!$D$34:$D$777,СВЦЭМ!$A$34:$A$777,$A132,СВЦЭМ!$B$34:$B$777,K$119)+'СЕТ СН'!$I$11+СВЦЭМ!$D$10+'СЕТ СН'!$I$5-'СЕТ СН'!$I$21</f>
        <v>4935.8417390200002</v>
      </c>
      <c r="L132" s="36">
        <f>SUMIFS(СВЦЭМ!$D$34:$D$777,СВЦЭМ!$A$34:$A$777,$A132,СВЦЭМ!$B$34:$B$777,L$119)+'СЕТ СН'!$I$11+СВЦЭМ!$D$10+'СЕТ СН'!$I$5-'СЕТ СН'!$I$21</f>
        <v>4931.4499913099999</v>
      </c>
      <c r="M132" s="36">
        <f>SUMIFS(СВЦЭМ!$D$34:$D$777,СВЦЭМ!$A$34:$A$777,$A132,СВЦЭМ!$B$34:$B$777,M$119)+'СЕТ СН'!$I$11+СВЦЭМ!$D$10+'СЕТ СН'!$I$5-'СЕТ СН'!$I$21</f>
        <v>4930.5114682100002</v>
      </c>
      <c r="N132" s="36">
        <f>SUMIFS(СВЦЭМ!$D$34:$D$777,СВЦЭМ!$A$34:$A$777,$A132,СВЦЭМ!$B$34:$B$777,N$119)+'СЕТ СН'!$I$11+СВЦЭМ!$D$10+'СЕТ СН'!$I$5-'СЕТ СН'!$I$21</f>
        <v>4897.3058232799995</v>
      </c>
      <c r="O132" s="36">
        <f>SUMIFS(СВЦЭМ!$D$34:$D$777,СВЦЭМ!$A$34:$A$777,$A132,СВЦЭМ!$B$34:$B$777,O$119)+'СЕТ СН'!$I$11+СВЦЭМ!$D$10+'СЕТ СН'!$I$5-'СЕТ СН'!$I$21</f>
        <v>4853.5523167599995</v>
      </c>
      <c r="P132" s="36">
        <f>SUMIFS(СВЦЭМ!$D$34:$D$777,СВЦЭМ!$A$34:$A$777,$A132,СВЦЭМ!$B$34:$B$777,P$119)+'СЕТ СН'!$I$11+СВЦЭМ!$D$10+'СЕТ СН'!$I$5-'СЕТ СН'!$I$21</f>
        <v>4791.4630543499998</v>
      </c>
      <c r="Q132" s="36">
        <f>SUMIFS(СВЦЭМ!$D$34:$D$777,СВЦЭМ!$A$34:$A$777,$A132,СВЦЭМ!$B$34:$B$777,Q$119)+'СЕТ СН'!$I$11+СВЦЭМ!$D$10+'СЕТ СН'!$I$5-'СЕТ СН'!$I$21</f>
        <v>4780.3106165499994</v>
      </c>
      <c r="R132" s="36">
        <f>SUMIFS(СВЦЭМ!$D$34:$D$777,СВЦЭМ!$A$34:$A$777,$A132,СВЦЭМ!$B$34:$B$777,R$119)+'СЕТ СН'!$I$11+СВЦЭМ!$D$10+'СЕТ СН'!$I$5-'СЕТ СН'!$I$21</f>
        <v>4791.3083040699994</v>
      </c>
      <c r="S132" s="36">
        <f>SUMIFS(СВЦЭМ!$D$34:$D$777,СВЦЭМ!$A$34:$A$777,$A132,СВЦЭМ!$B$34:$B$777,S$119)+'СЕТ СН'!$I$11+СВЦЭМ!$D$10+'СЕТ СН'!$I$5-'СЕТ СН'!$I$21</f>
        <v>4767.1878722799993</v>
      </c>
      <c r="T132" s="36">
        <f>SUMIFS(СВЦЭМ!$D$34:$D$777,СВЦЭМ!$A$34:$A$777,$A132,СВЦЭМ!$B$34:$B$777,T$119)+'СЕТ СН'!$I$11+СВЦЭМ!$D$10+'СЕТ СН'!$I$5-'СЕТ СН'!$I$21</f>
        <v>4725.0825525099999</v>
      </c>
      <c r="U132" s="36">
        <f>SUMIFS(СВЦЭМ!$D$34:$D$777,СВЦЭМ!$A$34:$A$777,$A132,СВЦЭМ!$B$34:$B$777,U$119)+'СЕТ СН'!$I$11+СВЦЭМ!$D$10+'СЕТ СН'!$I$5-'СЕТ СН'!$I$21</f>
        <v>4726.2354867399999</v>
      </c>
      <c r="V132" s="36">
        <f>SUMIFS(СВЦЭМ!$D$34:$D$777,СВЦЭМ!$A$34:$A$777,$A132,СВЦЭМ!$B$34:$B$777,V$119)+'СЕТ СН'!$I$11+СВЦЭМ!$D$10+'СЕТ СН'!$I$5-'СЕТ СН'!$I$21</f>
        <v>4731.55102343</v>
      </c>
      <c r="W132" s="36">
        <f>SUMIFS(СВЦЭМ!$D$34:$D$777,СВЦЭМ!$A$34:$A$777,$A132,СВЦЭМ!$B$34:$B$777,W$119)+'СЕТ СН'!$I$11+СВЦЭМ!$D$10+'СЕТ СН'!$I$5-'СЕТ СН'!$I$21</f>
        <v>4737.4423343799999</v>
      </c>
      <c r="X132" s="36">
        <f>SUMIFS(СВЦЭМ!$D$34:$D$777,СВЦЭМ!$A$34:$A$777,$A132,СВЦЭМ!$B$34:$B$777,X$119)+'СЕТ СН'!$I$11+СВЦЭМ!$D$10+'СЕТ СН'!$I$5-'СЕТ СН'!$I$21</f>
        <v>4771.4331629799999</v>
      </c>
      <c r="Y132" s="36">
        <f>SUMIFS(СВЦЭМ!$D$34:$D$777,СВЦЭМ!$A$34:$A$777,$A132,СВЦЭМ!$B$34:$B$777,Y$119)+'СЕТ СН'!$I$11+СВЦЭМ!$D$10+'СЕТ СН'!$I$5-'СЕТ СН'!$I$21</f>
        <v>4871.52828924</v>
      </c>
    </row>
    <row r="133" spans="1:25" ht="15.75" x14ac:dyDescent="0.2">
      <c r="A133" s="35">
        <f t="shared" si="3"/>
        <v>43418</v>
      </c>
      <c r="B133" s="36">
        <f>SUMIFS(СВЦЭМ!$D$34:$D$777,СВЦЭМ!$A$34:$A$777,$A133,СВЦЭМ!$B$34:$B$777,B$119)+'СЕТ СН'!$I$11+СВЦЭМ!$D$10+'СЕТ СН'!$I$5-'СЕТ СН'!$I$21</f>
        <v>4964.3573431999994</v>
      </c>
      <c r="C133" s="36">
        <f>SUMIFS(СВЦЭМ!$D$34:$D$777,СВЦЭМ!$A$34:$A$777,$A133,СВЦЭМ!$B$34:$B$777,C$119)+'СЕТ СН'!$I$11+СВЦЭМ!$D$10+'СЕТ СН'!$I$5-'СЕТ СН'!$I$21</f>
        <v>5041.9375627199997</v>
      </c>
      <c r="D133" s="36">
        <f>SUMIFS(СВЦЭМ!$D$34:$D$777,СВЦЭМ!$A$34:$A$777,$A133,СВЦЭМ!$B$34:$B$777,D$119)+'СЕТ СН'!$I$11+СВЦЭМ!$D$10+'СЕТ СН'!$I$5-'СЕТ СН'!$I$21</f>
        <v>5060.1626946299994</v>
      </c>
      <c r="E133" s="36">
        <f>SUMIFS(СВЦЭМ!$D$34:$D$777,СВЦЭМ!$A$34:$A$777,$A133,СВЦЭМ!$B$34:$B$777,E$119)+'СЕТ СН'!$I$11+СВЦЭМ!$D$10+'СЕТ СН'!$I$5-'СЕТ СН'!$I$21</f>
        <v>5059.1632732099997</v>
      </c>
      <c r="F133" s="36">
        <f>SUMIFS(СВЦЭМ!$D$34:$D$777,СВЦЭМ!$A$34:$A$777,$A133,СВЦЭМ!$B$34:$B$777,F$119)+'СЕТ СН'!$I$11+СВЦЭМ!$D$10+'СЕТ СН'!$I$5-'СЕТ СН'!$I$21</f>
        <v>5060.00597948</v>
      </c>
      <c r="G133" s="36">
        <f>SUMIFS(СВЦЭМ!$D$34:$D$777,СВЦЭМ!$A$34:$A$777,$A133,СВЦЭМ!$B$34:$B$777,G$119)+'СЕТ СН'!$I$11+СВЦЭМ!$D$10+'СЕТ СН'!$I$5-'СЕТ СН'!$I$21</f>
        <v>5066.8604880799994</v>
      </c>
      <c r="H133" s="36">
        <f>SUMIFS(СВЦЭМ!$D$34:$D$777,СВЦЭМ!$A$34:$A$777,$A133,СВЦЭМ!$B$34:$B$777,H$119)+'СЕТ СН'!$I$11+СВЦЭМ!$D$10+'СЕТ СН'!$I$5-'СЕТ СН'!$I$21</f>
        <v>5031.0572849299997</v>
      </c>
      <c r="I133" s="36">
        <f>SUMIFS(СВЦЭМ!$D$34:$D$777,СВЦЭМ!$A$34:$A$777,$A133,СВЦЭМ!$B$34:$B$777,I$119)+'СЕТ СН'!$I$11+СВЦЭМ!$D$10+'СЕТ СН'!$I$5-'СЕТ СН'!$I$21</f>
        <v>4956.4430672299995</v>
      </c>
      <c r="J133" s="36">
        <f>SUMIFS(СВЦЭМ!$D$34:$D$777,СВЦЭМ!$A$34:$A$777,$A133,СВЦЭМ!$B$34:$B$777,J$119)+'СЕТ СН'!$I$11+СВЦЭМ!$D$10+'СЕТ СН'!$I$5-'СЕТ СН'!$I$21</f>
        <v>4950.0151178799997</v>
      </c>
      <c r="K133" s="36">
        <f>SUMIFS(СВЦЭМ!$D$34:$D$777,СВЦЭМ!$A$34:$A$777,$A133,СВЦЭМ!$B$34:$B$777,K$119)+'СЕТ СН'!$I$11+СВЦЭМ!$D$10+'СЕТ СН'!$I$5-'СЕТ СН'!$I$21</f>
        <v>4944.1038184199997</v>
      </c>
      <c r="L133" s="36">
        <f>SUMIFS(СВЦЭМ!$D$34:$D$777,СВЦЭМ!$A$34:$A$777,$A133,СВЦЭМ!$B$34:$B$777,L$119)+'СЕТ СН'!$I$11+СВЦЭМ!$D$10+'СЕТ СН'!$I$5-'СЕТ СН'!$I$21</f>
        <v>4948.9150077899994</v>
      </c>
      <c r="M133" s="36">
        <f>SUMIFS(СВЦЭМ!$D$34:$D$777,СВЦЭМ!$A$34:$A$777,$A133,СВЦЭМ!$B$34:$B$777,M$119)+'СЕТ СН'!$I$11+СВЦЭМ!$D$10+'СЕТ СН'!$I$5-'СЕТ СН'!$I$21</f>
        <v>4954.2657671999996</v>
      </c>
      <c r="N133" s="36">
        <f>SUMIFS(СВЦЭМ!$D$34:$D$777,СВЦЭМ!$A$34:$A$777,$A133,СВЦЭМ!$B$34:$B$777,N$119)+'СЕТ СН'!$I$11+СВЦЭМ!$D$10+'СЕТ СН'!$I$5-'СЕТ СН'!$I$21</f>
        <v>4905.3873366199996</v>
      </c>
      <c r="O133" s="36">
        <f>SUMIFS(СВЦЭМ!$D$34:$D$777,СВЦЭМ!$A$34:$A$777,$A133,СВЦЭМ!$B$34:$B$777,O$119)+'СЕТ СН'!$I$11+СВЦЭМ!$D$10+'СЕТ СН'!$I$5-'СЕТ СН'!$I$21</f>
        <v>4877.3453867299995</v>
      </c>
      <c r="P133" s="36">
        <f>SUMIFS(СВЦЭМ!$D$34:$D$777,СВЦЭМ!$A$34:$A$777,$A133,СВЦЭМ!$B$34:$B$777,P$119)+'СЕТ СН'!$I$11+СВЦЭМ!$D$10+'СЕТ СН'!$I$5-'СЕТ СН'!$I$21</f>
        <v>4815.5953265599992</v>
      </c>
      <c r="Q133" s="36">
        <f>SUMIFS(СВЦЭМ!$D$34:$D$777,СВЦЭМ!$A$34:$A$777,$A133,СВЦЭМ!$B$34:$B$777,Q$119)+'СЕТ СН'!$I$11+СВЦЭМ!$D$10+'СЕТ СН'!$I$5-'СЕТ СН'!$I$21</f>
        <v>4791.35103024</v>
      </c>
      <c r="R133" s="36">
        <f>SUMIFS(СВЦЭМ!$D$34:$D$777,СВЦЭМ!$A$34:$A$777,$A133,СВЦЭМ!$B$34:$B$777,R$119)+'СЕТ СН'!$I$11+СВЦЭМ!$D$10+'СЕТ СН'!$I$5-'СЕТ СН'!$I$21</f>
        <v>4794.9039769299998</v>
      </c>
      <c r="S133" s="36">
        <f>SUMIFS(СВЦЭМ!$D$34:$D$777,СВЦЭМ!$A$34:$A$777,$A133,СВЦЭМ!$B$34:$B$777,S$119)+'СЕТ СН'!$I$11+СВЦЭМ!$D$10+'СЕТ СН'!$I$5-'СЕТ СН'!$I$21</f>
        <v>4765.7266677099997</v>
      </c>
      <c r="T133" s="36">
        <f>SUMIFS(СВЦЭМ!$D$34:$D$777,СВЦЭМ!$A$34:$A$777,$A133,СВЦЭМ!$B$34:$B$777,T$119)+'СЕТ СН'!$I$11+СВЦЭМ!$D$10+'СЕТ СН'!$I$5-'СЕТ СН'!$I$21</f>
        <v>4718.4998752299998</v>
      </c>
      <c r="U133" s="36">
        <f>SUMIFS(СВЦЭМ!$D$34:$D$777,СВЦЭМ!$A$34:$A$777,$A133,СВЦЭМ!$B$34:$B$777,U$119)+'СЕТ СН'!$I$11+СВЦЭМ!$D$10+'СЕТ СН'!$I$5-'СЕТ СН'!$I$21</f>
        <v>4734.3467042599996</v>
      </c>
      <c r="V133" s="36">
        <f>SUMIFS(СВЦЭМ!$D$34:$D$777,СВЦЭМ!$A$34:$A$777,$A133,СВЦЭМ!$B$34:$B$777,V$119)+'СЕТ СН'!$I$11+СВЦЭМ!$D$10+'СЕТ СН'!$I$5-'СЕТ СН'!$I$21</f>
        <v>4752.8363358699999</v>
      </c>
      <c r="W133" s="36">
        <f>SUMIFS(СВЦЭМ!$D$34:$D$777,СВЦЭМ!$A$34:$A$777,$A133,СВЦЭМ!$B$34:$B$777,W$119)+'СЕТ СН'!$I$11+СВЦЭМ!$D$10+'СЕТ СН'!$I$5-'СЕТ СН'!$I$21</f>
        <v>4728.4893317799997</v>
      </c>
      <c r="X133" s="36">
        <f>SUMIFS(СВЦЭМ!$D$34:$D$777,СВЦЭМ!$A$34:$A$777,$A133,СВЦЭМ!$B$34:$B$777,X$119)+'СЕТ СН'!$I$11+СВЦЭМ!$D$10+'СЕТ СН'!$I$5-'СЕТ СН'!$I$21</f>
        <v>4751.14173321</v>
      </c>
      <c r="Y133" s="36">
        <f>SUMIFS(СВЦЭМ!$D$34:$D$777,СВЦЭМ!$A$34:$A$777,$A133,СВЦЭМ!$B$34:$B$777,Y$119)+'СЕТ СН'!$I$11+СВЦЭМ!$D$10+'СЕТ СН'!$I$5-'СЕТ СН'!$I$21</f>
        <v>4846.5634191499994</v>
      </c>
    </row>
    <row r="134" spans="1:25" ht="15.75" x14ac:dyDescent="0.2">
      <c r="A134" s="35">
        <f t="shared" si="3"/>
        <v>43419</v>
      </c>
      <c r="B134" s="36">
        <f>SUMIFS(СВЦЭМ!$D$34:$D$777,СВЦЭМ!$A$34:$A$777,$A134,СВЦЭМ!$B$34:$B$777,B$119)+'СЕТ СН'!$I$11+СВЦЭМ!$D$10+'СЕТ СН'!$I$5-'СЕТ СН'!$I$21</f>
        <v>4949.7747816799993</v>
      </c>
      <c r="C134" s="36">
        <f>SUMIFS(СВЦЭМ!$D$34:$D$777,СВЦЭМ!$A$34:$A$777,$A134,СВЦЭМ!$B$34:$B$777,C$119)+'СЕТ СН'!$I$11+СВЦЭМ!$D$10+'СЕТ СН'!$I$5-'СЕТ СН'!$I$21</f>
        <v>5041.3473725899994</v>
      </c>
      <c r="D134" s="36">
        <f>SUMIFS(СВЦЭМ!$D$34:$D$777,СВЦЭМ!$A$34:$A$777,$A134,СВЦЭМ!$B$34:$B$777,D$119)+'СЕТ СН'!$I$11+СВЦЭМ!$D$10+'СЕТ СН'!$I$5-'СЕТ СН'!$I$21</f>
        <v>5062.7671785799994</v>
      </c>
      <c r="E134" s="36">
        <f>SUMIFS(СВЦЭМ!$D$34:$D$777,СВЦЭМ!$A$34:$A$777,$A134,СВЦЭМ!$B$34:$B$777,E$119)+'СЕТ СН'!$I$11+СВЦЭМ!$D$10+'СЕТ СН'!$I$5-'СЕТ СН'!$I$21</f>
        <v>5058.4799262199995</v>
      </c>
      <c r="F134" s="36">
        <f>SUMIFS(СВЦЭМ!$D$34:$D$777,СВЦЭМ!$A$34:$A$777,$A134,СВЦЭМ!$B$34:$B$777,F$119)+'СЕТ СН'!$I$11+СВЦЭМ!$D$10+'СЕТ СН'!$I$5-'СЕТ СН'!$I$21</f>
        <v>5058.2365172599993</v>
      </c>
      <c r="G134" s="36">
        <f>SUMIFS(СВЦЭМ!$D$34:$D$777,СВЦЭМ!$A$34:$A$777,$A134,СВЦЭМ!$B$34:$B$777,G$119)+'СЕТ СН'!$I$11+СВЦЭМ!$D$10+'СЕТ СН'!$I$5-'СЕТ СН'!$I$21</f>
        <v>5065.8332012799992</v>
      </c>
      <c r="H134" s="36">
        <f>SUMIFS(СВЦЭМ!$D$34:$D$777,СВЦЭМ!$A$34:$A$777,$A134,СВЦЭМ!$B$34:$B$777,H$119)+'СЕТ СН'!$I$11+СВЦЭМ!$D$10+'СЕТ СН'!$I$5-'СЕТ СН'!$I$21</f>
        <v>5029.4297385399996</v>
      </c>
      <c r="I134" s="36">
        <f>SUMIFS(СВЦЭМ!$D$34:$D$777,СВЦЭМ!$A$34:$A$777,$A134,СВЦЭМ!$B$34:$B$777,I$119)+'СЕТ СН'!$I$11+СВЦЭМ!$D$10+'СЕТ СН'!$I$5-'СЕТ СН'!$I$21</f>
        <v>4952.2172337799993</v>
      </c>
      <c r="J134" s="36">
        <f>SUMIFS(СВЦЭМ!$D$34:$D$777,СВЦЭМ!$A$34:$A$777,$A134,СВЦЭМ!$B$34:$B$777,J$119)+'СЕТ СН'!$I$11+СВЦЭМ!$D$10+'СЕТ СН'!$I$5-'СЕТ СН'!$I$21</f>
        <v>4942.9505207699995</v>
      </c>
      <c r="K134" s="36">
        <f>SUMIFS(СВЦЭМ!$D$34:$D$777,СВЦЭМ!$A$34:$A$777,$A134,СВЦЭМ!$B$34:$B$777,K$119)+'СЕТ СН'!$I$11+СВЦЭМ!$D$10+'СЕТ СН'!$I$5-'СЕТ СН'!$I$21</f>
        <v>4945.3315474199999</v>
      </c>
      <c r="L134" s="36">
        <f>SUMIFS(СВЦЭМ!$D$34:$D$777,СВЦЭМ!$A$34:$A$777,$A134,СВЦЭМ!$B$34:$B$777,L$119)+'СЕТ СН'!$I$11+СВЦЭМ!$D$10+'СЕТ СН'!$I$5-'СЕТ СН'!$I$21</f>
        <v>4944.9507423199993</v>
      </c>
      <c r="M134" s="36">
        <f>SUMIFS(СВЦЭМ!$D$34:$D$777,СВЦЭМ!$A$34:$A$777,$A134,СВЦЭМ!$B$34:$B$777,M$119)+'СЕТ СН'!$I$11+СВЦЭМ!$D$10+'СЕТ СН'!$I$5-'СЕТ СН'!$I$21</f>
        <v>4949.8077121699998</v>
      </c>
      <c r="N134" s="36">
        <f>SUMIFS(СВЦЭМ!$D$34:$D$777,СВЦЭМ!$A$34:$A$777,$A134,СВЦЭМ!$B$34:$B$777,N$119)+'СЕТ СН'!$I$11+СВЦЭМ!$D$10+'СЕТ СН'!$I$5-'СЕТ СН'!$I$21</f>
        <v>4893.5993230199992</v>
      </c>
      <c r="O134" s="36">
        <f>SUMIFS(СВЦЭМ!$D$34:$D$777,СВЦЭМ!$A$34:$A$777,$A134,СВЦЭМ!$B$34:$B$777,O$119)+'СЕТ СН'!$I$11+СВЦЭМ!$D$10+'СЕТ СН'!$I$5-'СЕТ СН'!$I$21</f>
        <v>4853.1154530799995</v>
      </c>
      <c r="P134" s="36">
        <f>SUMIFS(СВЦЭМ!$D$34:$D$777,СВЦЭМ!$A$34:$A$777,$A134,СВЦЭМ!$B$34:$B$777,P$119)+'СЕТ СН'!$I$11+СВЦЭМ!$D$10+'СЕТ СН'!$I$5-'СЕТ СН'!$I$21</f>
        <v>4791.6723225699998</v>
      </c>
      <c r="Q134" s="36">
        <f>SUMIFS(СВЦЭМ!$D$34:$D$777,СВЦЭМ!$A$34:$A$777,$A134,СВЦЭМ!$B$34:$B$777,Q$119)+'СЕТ СН'!$I$11+СВЦЭМ!$D$10+'СЕТ СН'!$I$5-'СЕТ СН'!$I$21</f>
        <v>4770.9537524299994</v>
      </c>
      <c r="R134" s="36">
        <f>SUMIFS(СВЦЭМ!$D$34:$D$777,СВЦЭМ!$A$34:$A$777,$A134,СВЦЭМ!$B$34:$B$777,R$119)+'СЕТ СН'!$I$11+СВЦЭМ!$D$10+'СЕТ СН'!$I$5-'СЕТ СН'!$I$21</f>
        <v>4780.0113211099997</v>
      </c>
      <c r="S134" s="36">
        <f>SUMIFS(СВЦЭМ!$D$34:$D$777,СВЦЭМ!$A$34:$A$777,$A134,СВЦЭМ!$B$34:$B$777,S$119)+'СЕТ СН'!$I$11+СВЦЭМ!$D$10+'СЕТ СН'!$I$5-'СЕТ СН'!$I$21</f>
        <v>4752.9459269899999</v>
      </c>
      <c r="T134" s="36">
        <f>SUMIFS(СВЦЭМ!$D$34:$D$777,СВЦЭМ!$A$34:$A$777,$A134,СВЦЭМ!$B$34:$B$777,T$119)+'СЕТ СН'!$I$11+СВЦЭМ!$D$10+'СЕТ СН'!$I$5-'СЕТ СН'!$I$21</f>
        <v>4706.6949471899998</v>
      </c>
      <c r="U134" s="36">
        <f>SUMIFS(СВЦЭМ!$D$34:$D$777,СВЦЭМ!$A$34:$A$777,$A134,СВЦЭМ!$B$34:$B$777,U$119)+'СЕТ СН'!$I$11+СВЦЭМ!$D$10+'СЕТ СН'!$I$5-'СЕТ СН'!$I$21</f>
        <v>4708.1799225999994</v>
      </c>
      <c r="V134" s="36">
        <f>SUMIFS(СВЦЭМ!$D$34:$D$777,СВЦЭМ!$A$34:$A$777,$A134,СВЦЭМ!$B$34:$B$777,V$119)+'СЕТ СН'!$I$11+СВЦЭМ!$D$10+'СЕТ СН'!$I$5-'СЕТ СН'!$I$21</f>
        <v>4734.4021984399997</v>
      </c>
      <c r="W134" s="36">
        <f>SUMIFS(СВЦЭМ!$D$34:$D$777,СВЦЭМ!$A$34:$A$777,$A134,СВЦЭМ!$B$34:$B$777,W$119)+'СЕТ СН'!$I$11+СВЦЭМ!$D$10+'СЕТ СН'!$I$5-'СЕТ СН'!$I$21</f>
        <v>4752.6035325599996</v>
      </c>
      <c r="X134" s="36">
        <f>SUMIFS(СВЦЭМ!$D$34:$D$777,СВЦЭМ!$A$34:$A$777,$A134,СВЦЭМ!$B$34:$B$777,X$119)+'СЕТ СН'!$I$11+СВЦЭМ!$D$10+'СЕТ СН'!$I$5-'СЕТ СН'!$I$21</f>
        <v>4775.1372717799995</v>
      </c>
      <c r="Y134" s="36">
        <f>SUMIFS(СВЦЭМ!$D$34:$D$777,СВЦЭМ!$A$34:$A$777,$A134,СВЦЭМ!$B$34:$B$777,Y$119)+'СЕТ СН'!$I$11+СВЦЭМ!$D$10+'СЕТ СН'!$I$5-'СЕТ СН'!$I$21</f>
        <v>4878.31221757</v>
      </c>
    </row>
    <row r="135" spans="1:25" ht="15.75" x14ac:dyDescent="0.2">
      <c r="A135" s="35">
        <f t="shared" si="3"/>
        <v>43420</v>
      </c>
      <c r="B135" s="36">
        <f>SUMIFS(СВЦЭМ!$D$34:$D$777,СВЦЭМ!$A$34:$A$777,$A135,СВЦЭМ!$B$34:$B$777,B$119)+'СЕТ СН'!$I$11+СВЦЭМ!$D$10+'СЕТ СН'!$I$5-'СЕТ СН'!$I$21</f>
        <v>4966.1776756099998</v>
      </c>
      <c r="C135" s="36">
        <f>SUMIFS(СВЦЭМ!$D$34:$D$777,СВЦЭМ!$A$34:$A$777,$A135,СВЦЭМ!$B$34:$B$777,C$119)+'СЕТ СН'!$I$11+СВЦЭМ!$D$10+'СЕТ СН'!$I$5-'СЕТ СН'!$I$21</f>
        <v>4995.6427129699996</v>
      </c>
      <c r="D135" s="36">
        <f>SUMIFS(СВЦЭМ!$D$34:$D$777,СВЦЭМ!$A$34:$A$777,$A135,СВЦЭМ!$B$34:$B$777,D$119)+'СЕТ СН'!$I$11+СВЦЭМ!$D$10+'СЕТ СН'!$I$5-'СЕТ СН'!$I$21</f>
        <v>5059.5557057300002</v>
      </c>
      <c r="E135" s="36">
        <f>SUMIFS(СВЦЭМ!$D$34:$D$777,СВЦЭМ!$A$34:$A$777,$A135,СВЦЭМ!$B$34:$B$777,E$119)+'СЕТ СН'!$I$11+СВЦЭМ!$D$10+'СЕТ СН'!$I$5-'СЕТ СН'!$I$21</f>
        <v>5055.8832162099998</v>
      </c>
      <c r="F135" s="36">
        <f>SUMIFS(СВЦЭМ!$D$34:$D$777,СВЦЭМ!$A$34:$A$777,$A135,СВЦЭМ!$B$34:$B$777,F$119)+'СЕТ СН'!$I$11+СВЦЭМ!$D$10+'СЕТ СН'!$I$5-'СЕТ СН'!$I$21</f>
        <v>5058.0993748800001</v>
      </c>
      <c r="G135" s="36">
        <f>SUMIFS(СВЦЭМ!$D$34:$D$777,СВЦЭМ!$A$34:$A$777,$A135,СВЦЭМ!$B$34:$B$777,G$119)+'СЕТ СН'!$I$11+СВЦЭМ!$D$10+'СЕТ СН'!$I$5-'СЕТ СН'!$I$21</f>
        <v>5050.2567790099993</v>
      </c>
      <c r="H135" s="36">
        <f>SUMIFS(СВЦЭМ!$D$34:$D$777,СВЦЭМ!$A$34:$A$777,$A135,СВЦЭМ!$B$34:$B$777,H$119)+'СЕТ СН'!$I$11+СВЦЭМ!$D$10+'СЕТ СН'!$I$5-'СЕТ СН'!$I$21</f>
        <v>4984.1300564099993</v>
      </c>
      <c r="I135" s="36">
        <f>SUMIFS(СВЦЭМ!$D$34:$D$777,СВЦЭМ!$A$34:$A$777,$A135,СВЦЭМ!$B$34:$B$777,I$119)+'СЕТ СН'!$I$11+СВЦЭМ!$D$10+'СЕТ СН'!$I$5-'СЕТ СН'!$I$21</f>
        <v>4977.7486610400001</v>
      </c>
      <c r="J135" s="36">
        <f>SUMIFS(СВЦЭМ!$D$34:$D$777,СВЦЭМ!$A$34:$A$777,$A135,СВЦЭМ!$B$34:$B$777,J$119)+'СЕТ СН'!$I$11+СВЦЭМ!$D$10+'СЕТ СН'!$I$5-'СЕТ СН'!$I$21</f>
        <v>4968.7947512499995</v>
      </c>
      <c r="K135" s="36">
        <f>SUMIFS(СВЦЭМ!$D$34:$D$777,СВЦЭМ!$A$34:$A$777,$A135,СВЦЭМ!$B$34:$B$777,K$119)+'СЕТ СН'!$I$11+СВЦЭМ!$D$10+'СЕТ СН'!$I$5-'СЕТ СН'!$I$21</f>
        <v>4973.7516313999995</v>
      </c>
      <c r="L135" s="36">
        <f>SUMIFS(СВЦЭМ!$D$34:$D$777,СВЦЭМ!$A$34:$A$777,$A135,СВЦЭМ!$B$34:$B$777,L$119)+'СЕТ СН'!$I$11+СВЦЭМ!$D$10+'СЕТ СН'!$I$5-'СЕТ СН'!$I$21</f>
        <v>4973.3986930299998</v>
      </c>
      <c r="M135" s="36">
        <f>SUMIFS(СВЦЭМ!$D$34:$D$777,СВЦЭМ!$A$34:$A$777,$A135,СВЦЭМ!$B$34:$B$777,M$119)+'СЕТ СН'!$I$11+СВЦЭМ!$D$10+'СЕТ СН'!$I$5-'СЕТ СН'!$I$21</f>
        <v>4968.1462875899997</v>
      </c>
      <c r="N135" s="36">
        <f>SUMIFS(СВЦЭМ!$D$34:$D$777,СВЦЭМ!$A$34:$A$777,$A135,СВЦЭМ!$B$34:$B$777,N$119)+'СЕТ СН'!$I$11+СВЦЭМ!$D$10+'СЕТ СН'!$I$5-'СЕТ СН'!$I$21</f>
        <v>4954.9534678499995</v>
      </c>
      <c r="O135" s="36">
        <f>SUMIFS(СВЦЭМ!$D$34:$D$777,СВЦЭМ!$A$34:$A$777,$A135,СВЦЭМ!$B$34:$B$777,O$119)+'СЕТ СН'!$I$11+СВЦЭМ!$D$10+'СЕТ СН'!$I$5-'СЕТ СН'!$I$21</f>
        <v>4880.7655707399999</v>
      </c>
      <c r="P135" s="36">
        <f>SUMIFS(СВЦЭМ!$D$34:$D$777,СВЦЭМ!$A$34:$A$777,$A135,СВЦЭМ!$B$34:$B$777,P$119)+'СЕТ СН'!$I$11+СВЦЭМ!$D$10+'СЕТ СН'!$I$5-'СЕТ СН'!$I$21</f>
        <v>4823.3219308299995</v>
      </c>
      <c r="Q135" s="36">
        <f>SUMIFS(СВЦЭМ!$D$34:$D$777,СВЦЭМ!$A$34:$A$777,$A135,СВЦЭМ!$B$34:$B$777,Q$119)+'СЕТ СН'!$I$11+СВЦЭМ!$D$10+'СЕТ СН'!$I$5-'СЕТ СН'!$I$21</f>
        <v>4816.3674518899998</v>
      </c>
      <c r="R135" s="36">
        <f>SUMIFS(СВЦЭМ!$D$34:$D$777,СВЦЭМ!$A$34:$A$777,$A135,СВЦЭМ!$B$34:$B$777,R$119)+'СЕТ СН'!$I$11+СВЦЭМ!$D$10+'СЕТ СН'!$I$5-'СЕТ СН'!$I$21</f>
        <v>4825.1256965599996</v>
      </c>
      <c r="S135" s="36">
        <f>SUMIFS(СВЦЭМ!$D$34:$D$777,СВЦЭМ!$A$34:$A$777,$A135,СВЦЭМ!$B$34:$B$777,S$119)+'СЕТ СН'!$I$11+СВЦЭМ!$D$10+'СЕТ СН'!$I$5-'СЕТ СН'!$I$21</f>
        <v>4782.3920864699994</v>
      </c>
      <c r="T135" s="36">
        <f>SUMIFS(СВЦЭМ!$D$34:$D$777,СВЦЭМ!$A$34:$A$777,$A135,СВЦЭМ!$B$34:$B$777,T$119)+'СЕТ СН'!$I$11+СВЦЭМ!$D$10+'СЕТ СН'!$I$5-'СЕТ СН'!$I$21</f>
        <v>4774.9556311399992</v>
      </c>
      <c r="U135" s="36">
        <f>SUMIFS(СВЦЭМ!$D$34:$D$777,СВЦЭМ!$A$34:$A$777,$A135,СВЦЭМ!$B$34:$B$777,U$119)+'СЕТ СН'!$I$11+СВЦЭМ!$D$10+'СЕТ СН'!$I$5-'СЕТ СН'!$I$21</f>
        <v>4769.3295838799995</v>
      </c>
      <c r="V135" s="36">
        <f>SUMIFS(СВЦЭМ!$D$34:$D$777,СВЦЭМ!$A$34:$A$777,$A135,СВЦЭМ!$B$34:$B$777,V$119)+'СЕТ СН'!$I$11+СВЦЭМ!$D$10+'СЕТ СН'!$I$5-'СЕТ СН'!$I$21</f>
        <v>4789.96696858</v>
      </c>
      <c r="W135" s="36">
        <f>SUMIFS(СВЦЭМ!$D$34:$D$777,СВЦЭМ!$A$34:$A$777,$A135,СВЦЭМ!$B$34:$B$777,W$119)+'СЕТ СН'!$I$11+СВЦЭМ!$D$10+'СЕТ СН'!$I$5-'СЕТ СН'!$I$21</f>
        <v>4795.2641800099991</v>
      </c>
      <c r="X135" s="36">
        <f>SUMIFS(СВЦЭМ!$D$34:$D$777,СВЦЭМ!$A$34:$A$777,$A135,СВЦЭМ!$B$34:$B$777,X$119)+'СЕТ СН'!$I$11+СВЦЭМ!$D$10+'СЕТ СН'!$I$5-'СЕТ СН'!$I$21</f>
        <v>4803.5847820899999</v>
      </c>
      <c r="Y135" s="36">
        <f>SUMIFS(СВЦЭМ!$D$34:$D$777,СВЦЭМ!$A$34:$A$777,$A135,СВЦЭМ!$B$34:$B$777,Y$119)+'СЕТ СН'!$I$11+СВЦЭМ!$D$10+'СЕТ СН'!$I$5-'СЕТ СН'!$I$21</f>
        <v>4899.2414817899999</v>
      </c>
    </row>
    <row r="136" spans="1:25" ht="15.75" x14ac:dyDescent="0.2">
      <c r="A136" s="35">
        <f t="shared" si="3"/>
        <v>43421</v>
      </c>
      <c r="B136" s="36">
        <f>SUMIFS(СВЦЭМ!$D$34:$D$777,СВЦЭМ!$A$34:$A$777,$A136,СВЦЭМ!$B$34:$B$777,B$119)+'СЕТ СН'!$I$11+СВЦЭМ!$D$10+'СЕТ СН'!$I$5-'СЕТ СН'!$I$21</f>
        <v>4942.6043525099994</v>
      </c>
      <c r="C136" s="36">
        <f>SUMIFS(СВЦЭМ!$D$34:$D$777,СВЦЭМ!$A$34:$A$777,$A136,СВЦЭМ!$B$34:$B$777,C$119)+'СЕТ СН'!$I$11+СВЦЭМ!$D$10+'СЕТ СН'!$I$5-'СЕТ СН'!$I$21</f>
        <v>5015.4052261799998</v>
      </c>
      <c r="D136" s="36">
        <f>SUMIFS(СВЦЭМ!$D$34:$D$777,СВЦЭМ!$A$34:$A$777,$A136,СВЦЭМ!$B$34:$B$777,D$119)+'СЕТ СН'!$I$11+СВЦЭМ!$D$10+'СЕТ СН'!$I$5-'СЕТ СН'!$I$21</f>
        <v>5065.5515301400001</v>
      </c>
      <c r="E136" s="36">
        <f>SUMIFS(СВЦЭМ!$D$34:$D$777,СВЦЭМ!$A$34:$A$777,$A136,СВЦЭМ!$B$34:$B$777,E$119)+'СЕТ СН'!$I$11+СВЦЭМ!$D$10+'СЕТ СН'!$I$5-'СЕТ СН'!$I$21</f>
        <v>5061.5429593899999</v>
      </c>
      <c r="F136" s="36">
        <f>SUMIFS(СВЦЭМ!$D$34:$D$777,СВЦЭМ!$A$34:$A$777,$A136,СВЦЭМ!$B$34:$B$777,F$119)+'СЕТ СН'!$I$11+СВЦЭМ!$D$10+'СЕТ СН'!$I$5-'СЕТ СН'!$I$21</f>
        <v>5059.6972286800001</v>
      </c>
      <c r="G136" s="36">
        <f>SUMIFS(СВЦЭМ!$D$34:$D$777,СВЦЭМ!$A$34:$A$777,$A136,СВЦЭМ!$B$34:$B$777,G$119)+'СЕТ СН'!$I$11+СВЦЭМ!$D$10+'СЕТ СН'!$I$5-'СЕТ СН'!$I$21</f>
        <v>5053.59517194</v>
      </c>
      <c r="H136" s="36">
        <f>SUMIFS(СВЦЭМ!$D$34:$D$777,СВЦЭМ!$A$34:$A$777,$A136,СВЦЭМ!$B$34:$B$777,H$119)+'СЕТ СН'!$I$11+СВЦЭМ!$D$10+'СЕТ СН'!$I$5-'СЕТ СН'!$I$21</f>
        <v>5028.7695214299993</v>
      </c>
      <c r="I136" s="36">
        <f>SUMIFS(СВЦЭМ!$D$34:$D$777,СВЦЭМ!$A$34:$A$777,$A136,СВЦЭМ!$B$34:$B$777,I$119)+'СЕТ СН'!$I$11+СВЦЭМ!$D$10+'СЕТ СН'!$I$5-'СЕТ СН'!$I$21</f>
        <v>4994.0920258899996</v>
      </c>
      <c r="J136" s="36">
        <f>SUMIFS(СВЦЭМ!$D$34:$D$777,СВЦЭМ!$A$34:$A$777,$A136,СВЦЭМ!$B$34:$B$777,J$119)+'СЕТ СН'!$I$11+СВЦЭМ!$D$10+'СЕТ СН'!$I$5-'СЕТ СН'!$I$21</f>
        <v>4961.0094225900002</v>
      </c>
      <c r="K136" s="36">
        <f>SUMIFS(СВЦЭМ!$D$34:$D$777,СВЦЭМ!$A$34:$A$777,$A136,СВЦЭМ!$B$34:$B$777,K$119)+'СЕТ СН'!$I$11+СВЦЭМ!$D$10+'СЕТ СН'!$I$5-'СЕТ СН'!$I$21</f>
        <v>4937.2752355299999</v>
      </c>
      <c r="L136" s="36">
        <f>SUMIFS(СВЦЭМ!$D$34:$D$777,СВЦЭМ!$A$34:$A$777,$A136,СВЦЭМ!$B$34:$B$777,L$119)+'СЕТ СН'!$I$11+СВЦЭМ!$D$10+'СЕТ СН'!$I$5-'СЕТ СН'!$I$21</f>
        <v>4939.8471608599993</v>
      </c>
      <c r="M136" s="36">
        <f>SUMIFS(СВЦЭМ!$D$34:$D$777,СВЦЭМ!$A$34:$A$777,$A136,СВЦЭМ!$B$34:$B$777,M$119)+'СЕТ СН'!$I$11+СВЦЭМ!$D$10+'СЕТ СН'!$I$5-'СЕТ СН'!$I$21</f>
        <v>4940.0037307399998</v>
      </c>
      <c r="N136" s="36">
        <f>SUMIFS(СВЦЭМ!$D$34:$D$777,СВЦЭМ!$A$34:$A$777,$A136,СВЦЭМ!$B$34:$B$777,N$119)+'СЕТ СН'!$I$11+СВЦЭМ!$D$10+'СЕТ СН'!$I$5-'СЕТ СН'!$I$21</f>
        <v>4908.2036412399993</v>
      </c>
      <c r="O136" s="36">
        <f>SUMIFS(СВЦЭМ!$D$34:$D$777,СВЦЭМ!$A$34:$A$777,$A136,СВЦЭМ!$B$34:$B$777,O$119)+'СЕТ СН'!$I$11+СВЦЭМ!$D$10+'СЕТ СН'!$I$5-'СЕТ СН'!$I$21</f>
        <v>4860.4743972599999</v>
      </c>
      <c r="P136" s="36">
        <f>SUMIFS(СВЦЭМ!$D$34:$D$777,СВЦЭМ!$A$34:$A$777,$A136,СВЦЭМ!$B$34:$B$777,P$119)+'СЕТ СН'!$I$11+СВЦЭМ!$D$10+'СЕТ СН'!$I$5-'СЕТ СН'!$I$21</f>
        <v>4782.7896887999996</v>
      </c>
      <c r="Q136" s="36">
        <f>SUMIFS(СВЦЭМ!$D$34:$D$777,СВЦЭМ!$A$34:$A$777,$A136,СВЦЭМ!$B$34:$B$777,Q$119)+'СЕТ СН'!$I$11+СВЦЭМ!$D$10+'СЕТ СН'!$I$5-'СЕТ СН'!$I$21</f>
        <v>4768.7931738099996</v>
      </c>
      <c r="R136" s="36">
        <f>SUMIFS(СВЦЭМ!$D$34:$D$777,СВЦЭМ!$A$34:$A$777,$A136,СВЦЭМ!$B$34:$B$777,R$119)+'СЕТ СН'!$I$11+СВЦЭМ!$D$10+'СЕТ СН'!$I$5-'СЕТ СН'!$I$21</f>
        <v>4768.0672771599993</v>
      </c>
      <c r="S136" s="36">
        <f>SUMIFS(СВЦЭМ!$D$34:$D$777,СВЦЭМ!$A$34:$A$777,$A136,СВЦЭМ!$B$34:$B$777,S$119)+'СЕТ СН'!$I$11+СВЦЭМ!$D$10+'СЕТ СН'!$I$5-'СЕТ СН'!$I$21</f>
        <v>4733.3001155699994</v>
      </c>
      <c r="T136" s="36">
        <f>SUMIFS(СВЦЭМ!$D$34:$D$777,СВЦЭМ!$A$34:$A$777,$A136,СВЦЭМ!$B$34:$B$777,T$119)+'СЕТ СН'!$I$11+СВЦЭМ!$D$10+'СЕТ СН'!$I$5-'СЕТ СН'!$I$21</f>
        <v>4704.5339918499994</v>
      </c>
      <c r="U136" s="36">
        <f>SUMIFS(СВЦЭМ!$D$34:$D$777,СВЦЭМ!$A$34:$A$777,$A136,СВЦЭМ!$B$34:$B$777,U$119)+'СЕТ СН'!$I$11+СВЦЭМ!$D$10+'СЕТ СН'!$I$5-'СЕТ СН'!$I$21</f>
        <v>4695.6708427699996</v>
      </c>
      <c r="V136" s="36">
        <f>SUMIFS(СВЦЭМ!$D$34:$D$777,СВЦЭМ!$A$34:$A$777,$A136,СВЦЭМ!$B$34:$B$777,V$119)+'СЕТ СН'!$I$11+СВЦЭМ!$D$10+'СЕТ СН'!$I$5-'СЕТ СН'!$I$21</f>
        <v>4720.6665060999994</v>
      </c>
      <c r="W136" s="36">
        <f>SUMIFS(СВЦЭМ!$D$34:$D$777,СВЦЭМ!$A$34:$A$777,$A136,СВЦЭМ!$B$34:$B$777,W$119)+'СЕТ СН'!$I$11+СВЦЭМ!$D$10+'СЕТ СН'!$I$5-'СЕТ СН'!$I$21</f>
        <v>4733.1384569899992</v>
      </c>
      <c r="X136" s="36">
        <f>SUMIFS(СВЦЭМ!$D$34:$D$777,СВЦЭМ!$A$34:$A$777,$A136,СВЦЭМ!$B$34:$B$777,X$119)+'СЕТ СН'!$I$11+СВЦЭМ!$D$10+'СЕТ СН'!$I$5-'СЕТ СН'!$I$21</f>
        <v>4761.5246414799994</v>
      </c>
      <c r="Y136" s="36">
        <f>SUMIFS(СВЦЭМ!$D$34:$D$777,СВЦЭМ!$A$34:$A$777,$A136,СВЦЭМ!$B$34:$B$777,Y$119)+'СЕТ СН'!$I$11+СВЦЭМ!$D$10+'СЕТ СН'!$I$5-'СЕТ СН'!$I$21</f>
        <v>4848.0142979299999</v>
      </c>
    </row>
    <row r="137" spans="1:25" ht="15.75" x14ac:dyDescent="0.2">
      <c r="A137" s="35">
        <f t="shared" si="3"/>
        <v>43422</v>
      </c>
      <c r="B137" s="36">
        <f>SUMIFS(СВЦЭМ!$D$34:$D$777,СВЦЭМ!$A$34:$A$777,$A137,СВЦЭМ!$B$34:$B$777,B$119)+'СЕТ СН'!$I$11+СВЦЭМ!$D$10+'СЕТ СН'!$I$5-'СЕТ СН'!$I$21</f>
        <v>4961.2049295799998</v>
      </c>
      <c r="C137" s="36">
        <f>SUMIFS(СВЦЭМ!$D$34:$D$777,СВЦЭМ!$A$34:$A$777,$A137,СВЦЭМ!$B$34:$B$777,C$119)+'СЕТ СН'!$I$11+СВЦЭМ!$D$10+'СЕТ СН'!$I$5-'СЕТ СН'!$I$21</f>
        <v>5031.9350629999999</v>
      </c>
      <c r="D137" s="36">
        <f>SUMIFS(СВЦЭМ!$D$34:$D$777,СВЦЭМ!$A$34:$A$777,$A137,СВЦЭМ!$B$34:$B$777,D$119)+'СЕТ СН'!$I$11+СВЦЭМ!$D$10+'СЕТ СН'!$I$5-'СЕТ СН'!$I$21</f>
        <v>5094.9015176000003</v>
      </c>
      <c r="E137" s="36">
        <f>SUMIFS(СВЦЭМ!$D$34:$D$777,СВЦЭМ!$A$34:$A$777,$A137,СВЦЭМ!$B$34:$B$777,E$119)+'СЕТ СН'!$I$11+СВЦЭМ!$D$10+'СЕТ СН'!$I$5-'СЕТ СН'!$I$21</f>
        <v>5090.4520385400001</v>
      </c>
      <c r="F137" s="36">
        <f>SUMIFS(СВЦЭМ!$D$34:$D$777,СВЦЭМ!$A$34:$A$777,$A137,СВЦЭМ!$B$34:$B$777,F$119)+'СЕТ СН'!$I$11+СВЦЭМ!$D$10+'СЕТ СН'!$I$5-'СЕТ СН'!$I$21</f>
        <v>5087.8252027299995</v>
      </c>
      <c r="G137" s="36">
        <f>SUMIFS(СВЦЭМ!$D$34:$D$777,СВЦЭМ!$A$34:$A$777,$A137,СВЦЭМ!$B$34:$B$777,G$119)+'СЕТ СН'!$I$11+СВЦЭМ!$D$10+'СЕТ СН'!$I$5-'СЕТ СН'!$I$21</f>
        <v>5083.27882727</v>
      </c>
      <c r="H137" s="36">
        <f>SUMIFS(СВЦЭМ!$D$34:$D$777,СВЦЭМ!$A$34:$A$777,$A137,СВЦЭМ!$B$34:$B$777,H$119)+'СЕТ СН'!$I$11+СВЦЭМ!$D$10+'СЕТ СН'!$I$5-'СЕТ СН'!$I$21</f>
        <v>5089.2323373499994</v>
      </c>
      <c r="I137" s="36">
        <f>SUMIFS(СВЦЭМ!$D$34:$D$777,СВЦЭМ!$A$34:$A$777,$A137,СВЦЭМ!$B$34:$B$777,I$119)+'СЕТ СН'!$I$11+СВЦЭМ!$D$10+'СЕТ СН'!$I$5-'СЕТ СН'!$I$21</f>
        <v>5073.8823235600003</v>
      </c>
      <c r="J137" s="36">
        <f>SUMIFS(СВЦЭМ!$D$34:$D$777,СВЦЭМ!$A$34:$A$777,$A137,СВЦЭМ!$B$34:$B$777,J$119)+'СЕТ СН'!$I$11+СВЦЭМ!$D$10+'СЕТ СН'!$I$5-'СЕТ СН'!$I$21</f>
        <v>5013.7895073399995</v>
      </c>
      <c r="K137" s="36">
        <f>SUMIFS(СВЦЭМ!$D$34:$D$777,СВЦЭМ!$A$34:$A$777,$A137,СВЦЭМ!$B$34:$B$777,K$119)+'СЕТ СН'!$I$11+СВЦЭМ!$D$10+'СЕТ СН'!$I$5-'СЕТ СН'!$I$21</f>
        <v>4981.7628452199997</v>
      </c>
      <c r="L137" s="36">
        <f>SUMIFS(СВЦЭМ!$D$34:$D$777,СВЦЭМ!$A$34:$A$777,$A137,СВЦЭМ!$B$34:$B$777,L$119)+'СЕТ СН'!$I$11+СВЦЭМ!$D$10+'СЕТ СН'!$I$5-'СЕТ СН'!$I$21</f>
        <v>4964.0518746299995</v>
      </c>
      <c r="M137" s="36">
        <f>SUMIFS(СВЦЭМ!$D$34:$D$777,СВЦЭМ!$A$34:$A$777,$A137,СВЦЭМ!$B$34:$B$777,M$119)+'СЕТ СН'!$I$11+СВЦЭМ!$D$10+'СЕТ СН'!$I$5-'СЕТ СН'!$I$21</f>
        <v>4954.1176737599999</v>
      </c>
      <c r="N137" s="36">
        <f>SUMIFS(СВЦЭМ!$D$34:$D$777,СВЦЭМ!$A$34:$A$777,$A137,СВЦЭМ!$B$34:$B$777,N$119)+'СЕТ СН'!$I$11+СВЦЭМ!$D$10+'СЕТ СН'!$I$5-'СЕТ СН'!$I$21</f>
        <v>4916.1706910799994</v>
      </c>
      <c r="O137" s="36">
        <f>SUMIFS(СВЦЭМ!$D$34:$D$777,СВЦЭМ!$A$34:$A$777,$A137,СВЦЭМ!$B$34:$B$777,O$119)+'СЕТ СН'!$I$11+СВЦЭМ!$D$10+'СЕТ СН'!$I$5-'СЕТ СН'!$I$21</f>
        <v>4858.8105009799992</v>
      </c>
      <c r="P137" s="36">
        <f>SUMIFS(СВЦЭМ!$D$34:$D$777,СВЦЭМ!$A$34:$A$777,$A137,СВЦЭМ!$B$34:$B$777,P$119)+'СЕТ СН'!$I$11+СВЦЭМ!$D$10+'СЕТ СН'!$I$5-'СЕТ СН'!$I$21</f>
        <v>4790.1420773399996</v>
      </c>
      <c r="Q137" s="36">
        <f>SUMIFS(СВЦЭМ!$D$34:$D$777,СВЦЭМ!$A$34:$A$777,$A137,СВЦЭМ!$B$34:$B$777,Q$119)+'СЕТ СН'!$I$11+СВЦЭМ!$D$10+'СЕТ СН'!$I$5-'СЕТ СН'!$I$21</f>
        <v>4777.9138497199992</v>
      </c>
      <c r="R137" s="36">
        <f>SUMIFS(СВЦЭМ!$D$34:$D$777,СВЦЭМ!$A$34:$A$777,$A137,СВЦЭМ!$B$34:$B$777,R$119)+'СЕТ СН'!$I$11+СВЦЭМ!$D$10+'СЕТ СН'!$I$5-'СЕТ СН'!$I$21</f>
        <v>4775.6112886799992</v>
      </c>
      <c r="S137" s="36">
        <f>SUMIFS(СВЦЭМ!$D$34:$D$777,СВЦЭМ!$A$34:$A$777,$A137,СВЦЭМ!$B$34:$B$777,S$119)+'СЕТ СН'!$I$11+СВЦЭМ!$D$10+'СЕТ СН'!$I$5-'СЕТ СН'!$I$21</f>
        <v>4734.7015585299996</v>
      </c>
      <c r="T137" s="36">
        <f>SUMIFS(СВЦЭМ!$D$34:$D$777,СВЦЭМ!$A$34:$A$777,$A137,СВЦЭМ!$B$34:$B$777,T$119)+'СЕТ СН'!$I$11+СВЦЭМ!$D$10+'СЕТ СН'!$I$5-'СЕТ СН'!$I$21</f>
        <v>4706.1623748699994</v>
      </c>
      <c r="U137" s="36">
        <f>SUMIFS(СВЦЭМ!$D$34:$D$777,СВЦЭМ!$A$34:$A$777,$A137,СВЦЭМ!$B$34:$B$777,U$119)+'СЕТ СН'!$I$11+СВЦЭМ!$D$10+'СЕТ СН'!$I$5-'СЕТ СН'!$I$21</f>
        <v>4706.6176367599992</v>
      </c>
      <c r="V137" s="36">
        <f>SUMIFS(СВЦЭМ!$D$34:$D$777,СВЦЭМ!$A$34:$A$777,$A137,СВЦЭМ!$B$34:$B$777,V$119)+'СЕТ СН'!$I$11+СВЦЭМ!$D$10+'СЕТ СН'!$I$5-'СЕТ СН'!$I$21</f>
        <v>4728.0440433299991</v>
      </c>
      <c r="W137" s="36">
        <f>SUMIFS(СВЦЭМ!$D$34:$D$777,СВЦЭМ!$A$34:$A$777,$A137,СВЦЭМ!$B$34:$B$777,W$119)+'СЕТ СН'!$I$11+СВЦЭМ!$D$10+'СЕТ СН'!$I$5-'СЕТ СН'!$I$21</f>
        <v>4747.4331196999992</v>
      </c>
      <c r="X137" s="36">
        <f>SUMIFS(СВЦЭМ!$D$34:$D$777,СВЦЭМ!$A$34:$A$777,$A137,СВЦЭМ!$B$34:$B$777,X$119)+'СЕТ СН'!$I$11+СВЦЭМ!$D$10+'СЕТ СН'!$I$5-'СЕТ СН'!$I$21</f>
        <v>4774.8742012399998</v>
      </c>
      <c r="Y137" s="36">
        <f>SUMIFS(СВЦЭМ!$D$34:$D$777,СВЦЭМ!$A$34:$A$777,$A137,СВЦЭМ!$B$34:$B$777,Y$119)+'СЕТ СН'!$I$11+СВЦЭМ!$D$10+'СЕТ СН'!$I$5-'СЕТ СН'!$I$21</f>
        <v>4887.4464353100002</v>
      </c>
    </row>
    <row r="138" spans="1:25" ht="15.75" x14ac:dyDescent="0.2">
      <c r="A138" s="35">
        <f t="shared" si="3"/>
        <v>43423</v>
      </c>
      <c r="B138" s="36">
        <f>SUMIFS(СВЦЭМ!$D$34:$D$777,СВЦЭМ!$A$34:$A$777,$A138,СВЦЭМ!$B$34:$B$777,B$119)+'СЕТ СН'!$I$11+СВЦЭМ!$D$10+'СЕТ СН'!$I$5-'СЕТ СН'!$I$21</f>
        <v>4942.6718973299994</v>
      </c>
      <c r="C138" s="36">
        <f>SUMIFS(СВЦЭМ!$D$34:$D$777,СВЦЭМ!$A$34:$A$777,$A138,СВЦЭМ!$B$34:$B$777,C$119)+'СЕТ СН'!$I$11+СВЦЭМ!$D$10+'СЕТ СН'!$I$5-'СЕТ СН'!$I$21</f>
        <v>4984.0754377699996</v>
      </c>
      <c r="D138" s="36">
        <f>SUMIFS(СВЦЭМ!$D$34:$D$777,СВЦЭМ!$A$34:$A$777,$A138,СВЦЭМ!$B$34:$B$777,D$119)+'СЕТ СН'!$I$11+СВЦЭМ!$D$10+'СЕТ СН'!$I$5-'СЕТ СН'!$I$21</f>
        <v>5070.5189188599998</v>
      </c>
      <c r="E138" s="36">
        <f>SUMIFS(СВЦЭМ!$D$34:$D$777,СВЦЭМ!$A$34:$A$777,$A138,СВЦЭМ!$B$34:$B$777,E$119)+'СЕТ СН'!$I$11+СВЦЭМ!$D$10+'СЕТ СН'!$I$5-'СЕТ СН'!$I$21</f>
        <v>5073.9596753899996</v>
      </c>
      <c r="F138" s="36">
        <f>SUMIFS(СВЦЭМ!$D$34:$D$777,СВЦЭМ!$A$34:$A$777,$A138,СВЦЭМ!$B$34:$B$777,F$119)+'СЕТ СН'!$I$11+СВЦЭМ!$D$10+'СЕТ СН'!$I$5-'СЕТ СН'!$I$21</f>
        <v>5074.3085779200001</v>
      </c>
      <c r="G138" s="36">
        <f>SUMIFS(СВЦЭМ!$D$34:$D$777,СВЦЭМ!$A$34:$A$777,$A138,СВЦЭМ!$B$34:$B$777,G$119)+'СЕТ СН'!$I$11+СВЦЭМ!$D$10+'СЕТ СН'!$I$5-'СЕТ СН'!$I$21</f>
        <v>5083.6563098999995</v>
      </c>
      <c r="H138" s="36">
        <f>SUMIFS(СВЦЭМ!$D$34:$D$777,СВЦЭМ!$A$34:$A$777,$A138,СВЦЭМ!$B$34:$B$777,H$119)+'СЕТ СН'!$I$11+СВЦЭМ!$D$10+'СЕТ СН'!$I$5-'СЕТ СН'!$I$21</f>
        <v>5060.7519159899994</v>
      </c>
      <c r="I138" s="36">
        <f>SUMIFS(СВЦЭМ!$D$34:$D$777,СВЦЭМ!$A$34:$A$777,$A138,СВЦЭМ!$B$34:$B$777,I$119)+'СЕТ СН'!$I$11+СВЦЭМ!$D$10+'СЕТ СН'!$I$5-'СЕТ СН'!$I$21</f>
        <v>5024.99032678</v>
      </c>
      <c r="J138" s="36">
        <f>SUMIFS(СВЦЭМ!$D$34:$D$777,СВЦЭМ!$A$34:$A$777,$A138,СВЦЭМ!$B$34:$B$777,J$119)+'СЕТ СН'!$I$11+СВЦЭМ!$D$10+'СЕТ СН'!$I$5-'СЕТ СН'!$I$21</f>
        <v>4997.5434139399995</v>
      </c>
      <c r="K138" s="36">
        <f>SUMIFS(СВЦЭМ!$D$34:$D$777,СВЦЭМ!$A$34:$A$777,$A138,СВЦЭМ!$B$34:$B$777,K$119)+'СЕТ СН'!$I$11+СВЦЭМ!$D$10+'СЕТ СН'!$I$5-'СЕТ СН'!$I$21</f>
        <v>4974.9381210099991</v>
      </c>
      <c r="L138" s="36">
        <f>SUMIFS(СВЦЭМ!$D$34:$D$777,СВЦЭМ!$A$34:$A$777,$A138,СВЦЭМ!$B$34:$B$777,L$119)+'СЕТ СН'!$I$11+СВЦЭМ!$D$10+'СЕТ СН'!$I$5-'СЕТ СН'!$I$21</f>
        <v>4977.5415438</v>
      </c>
      <c r="M138" s="36">
        <f>SUMIFS(СВЦЭМ!$D$34:$D$777,СВЦЭМ!$A$34:$A$777,$A138,СВЦЭМ!$B$34:$B$777,M$119)+'СЕТ СН'!$I$11+СВЦЭМ!$D$10+'СЕТ СН'!$I$5-'СЕТ СН'!$I$21</f>
        <v>4977.3790638099999</v>
      </c>
      <c r="N138" s="36">
        <f>SUMIFS(СВЦЭМ!$D$34:$D$777,СВЦЭМ!$A$34:$A$777,$A138,СВЦЭМ!$B$34:$B$777,N$119)+'СЕТ СН'!$I$11+СВЦЭМ!$D$10+'СЕТ СН'!$I$5-'СЕТ СН'!$I$21</f>
        <v>4953.8375649399995</v>
      </c>
      <c r="O138" s="36">
        <f>SUMIFS(СВЦЭМ!$D$34:$D$777,СВЦЭМ!$A$34:$A$777,$A138,СВЦЭМ!$B$34:$B$777,O$119)+'СЕТ СН'!$I$11+СВЦЭМ!$D$10+'СЕТ СН'!$I$5-'СЕТ СН'!$I$21</f>
        <v>4879.9940307999996</v>
      </c>
      <c r="P138" s="36">
        <f>SUMIFS(СВЦЭМ!$D$34:$D$777,СВЦЭМ!$A$34:$A$777,$A138,СВЦЭМ!$B$34:$B$777,P$119)+'СЕТ СН'!$I$11+СВЦЭМ!$D$10+'СЕТ СН'!$I$5-'СЕТ СН'!$I$21</f>
        <v>4811.8999506299997</v>
      </c>
      <c r="Q138" s="36">
        <f>SUMIFS(СВЦЭМ!$D$34:$D$777,СВЦЭМ!$A$34:$A$777,$A138,СВЦЭМ!$B$34:$B$777,Q$119)+'СЕТ СН'!$I$11+СВЦЭМ!$D$10+'СЕТ СН'!$I$5-'СЕТ СН'!$I$21</f>
        <v>4809.6515517499993</v>
      </c>
      <c r="R138" s="36">
        <f>SUMIFS(СВЦЭМ!$D$34:$D$777,СВЦЭМ!$A$34:$A$777,$A138,СВЦЭМ!$B$34:$B$777,R$119)+'СЕТ СН'!$I$11+СВЦЭМ!$D$10+'СЕТ СН'!$I$5-'СЕТ СН'!$I$21</f>
        <v>4825.2201550699992</v>
      </c>
      <c r="S138" s="36">
        <f>SUMIFS(СВЦЭМ!$D$34:$D$777,СВЦЭМ!$A$34:$A$777,$A138,СВЦЭМ!$B$34:$B$777,S$119)+'СЕТ СН'!$I$11+СВЦЭМ!$D$10+'СЕТ СН'!$I$5-'СЕТ СН'!$I$21</f>
        <v>4794.6455550399996</v>
      </c>
      <c r="T138" s="36">
        <f>SUMIFS(СВЦЭМ!$D$34:$D$777,СВЦЭМ!$A$34:$A$777,$A138,СВЦЭМ!$B$34:$B$777,T$119)+'СЕТ СН'!$I$11+СВЦЭМ!$D$10+'СЕТ СН'!$I$5-'СЕТ СН'!$I$21</f>
        <v>4784.9176823299995</v>
      </c>
      <c r="U138" s="36">
        <f>SUMIFS(СВЦЭМ!$D$34:$D$777,СВЦЭМ!$A$34:$A$777,$A138,СВЦЭМ!$B$34:$B$777,U$119)+'СЕТ СН'!$I$11+СВЦЭМ!$D$10+'СЕТ СН'!$I$5-'СЕТ СН'!$I$21</f>
        <v>4771.2746662499994</v>
      </c>
      <c r="V138" s="36">
        <f>SUMIFS(СВЦЭМ!$D$34:$D$777,СВЦЭМ!$A$34:$A$777,$A138,СВЦЭМ!$B$34:$B$777,V$119)+'СЕТ СН'!$I$11+СВЦЭМ!$D$10+'СЕТ СН'!$I$5-'СЕТ СН'!$I$21</f>
        <v>4792.3874293199997</v>
      </c>
      <c r="W138" s="36">
        <f>SUMIFS(СВЦЭМ!$D$34:$D$777,СВЦЭМ!$A$34:$A$777,$A138,СВЦЭМ!$B$34:$B$777,W$119)+'СЕТ СН'!$I$11+СВЦЭМ!$D$10+'СЕТ СН'!$I$5-'СЕТ СН'!$I$21</f>
        <v>4810.8814238599998</v>
      </c>
      <c r="X138" s="36">
        <f>SUMIFS(СВЦЭМ!$D$34:$D$777,СВЦЭМ!$A$34:$A$777,$A138,СВЦЭМ!$B$34:$B$777,X$119)+'СЕТ СН'!$I$11+СВЦЭМ!$D$10+'СЕТ СН'!$I$5-'СЕТ СН'!$I$21</f>
        <v>4834.9693669399994</v>
      </c>
      <c r="Y138" s="36">
        <f>SUMIFS(СВЦЭМ!$D$34:$D$777,СВЦЭМ!$A$34:$A$777,$A138,СВЦЭМ!$B$34:$B$777,Y$119)+'СЕТ СН'!$I$11+СВЦЭМ!$D$10+'СЕТ СН'!$I$5-'СЕТ СН'!$I$21</f>
        <v>4920.2817659900002</v>
      </c>
    </row>
    <row r="139" spans="1:25" ht="15.75" x14ac:dyDescent="0.2">
      <c r="A139" s="35">
        <f t="shared" si="3"/>
        <v>43424</v>
      </c>
      <c r="B139" s="36">
        <f>SUMIFS(СВЦЭМ!$D$34:$D$777,СВЦЭМ!$A$34:$A$777,$A139,СВЦЭМ!$B$34:$B$777,B$119)+'СЕТ СН'!$I$11+СВЦЭМ!$D$10+'СЕТ СН'!$I$5-'СЕТ СН'!$I$21</f>
        <v>4916.70969797</v>
      </c>
      <c r="C139" s="36">
        <f>SUMIFS(СВЦЭМ!$D$34:$D$777,СВЦЭМ!$A$34:$A$777,$A139,СВЦЭМ!$B$34:$B$777,C$119)+'СЕТ СН'!$I$11+СВЦЭМ!$D$10+'СЕТ СН'!$I$5-'СЕТ СН'!$I$21</f>
        <v>5002.4202667999998</v>
      </c>
      <c r="D139" s="36">
        <f>SUMIFS(СВЦЭМ!$D$34:$D$777,СВЦЭМ!$A$34:$A$777,$A139,СВЦЭМ!$B$34:$B$777,D$119)+'СЕТ СН'!$I$11+СВЦЭМ!$D$10+'СЕТ СН'!$I$5-'СЕТ СН'!$I$21</f>
        <v>5094.2261532999992</v>
      </c>
      <c r="E139" s="36">
        <f>SUMIFS(СВЦЭМ!$D$34:$D$777,СВЦЭМ!$A$34:$A$777,$A139,СВЦЭМ!$B$34:$B$777,E$119)+'СЕТ СН'!$I$11+СВЦЭМ!$D$10+'СЕТ СН'!$I$5-'СЕТ СН'!$I$21</f>
        <v>5098.8988145399999</v>
      </c>
      <c r="F139" s="36">
        <f>SUMIFS(СВЦЭМ!$D$34:$D$777,СВЦЭМ!$A$34:$A$777,$A139,СВЦЭМ!$B$34:$B$777,F$119)+'СЕТ СН'!$I$11+СВЦЭМ!$D$10+'СЕТ СН'!$I$5-'СЕТ СН'!$I$21</f>
        <v>5099.0985644599996</v>
      </c>
      <c r="G139" s="36">
        <f>SUMIFS(СВЦЭМ!$D$34:$D$777,СВЦЭМ!$A$34:$A$777,$A139,СВЦЭМ!$B$34:$B$777,G$119)+'СЕТ СН'!$I$11+СВЦЭМ!$D$10+'СЕТ СН'!$I$5-'СЕТ СН'!$I$21</f>
        <v>5092.1107251200001</v>
      </c>
      <c r="H139" s="36">
        <f>SUMIFS(СВЦЭМ!$D$34:$D$777,СВЦЭМ!$A$34:$A$777,$A139,СВЦЭМ!$B$34:$B$777,H$119)+'СЕТ СН'!$I$11+СВЦЭМ!$D$10+'СЕТ СН'!$I$5-'СЕТ СН'!$I$21</f>
        <v>5001.3741620499995</v>
      </c>
      <c r="I139" s="36">
        <f>SUMIFS(СВЦЭМ!$D$34:$D$777,СВЦЭМ!$A$34:$A$777,$A139,СВЦЭМ!$B$34:$B$777,I$119)+'СЕТ СН'!$I$11+СВЦЭМ!$D$10+'СЕТ СН'!$I$5-'СЕТ СН'!$I$21</f>
        <v>4952.3114342099998</v>
      </c>
      <c r="J139" s="36">
        <f>SUMIFS(СВЦЭМ!$D$34:$D$777,СВЦЭМ!$A$34:$A$777,$A139,СВЦЭМ!$B$34:$B$777,J$119)+'СЕТ СН'!$I$11+СВЦЭМ!$D$10+'СЕТ СН'!$I$5-'СЕТ СН'!$I$21</f>
        <v>4928.62589948</v>
      </c>
      <c r="K139" s="36">
        <f>SUMIFS(СВЦЭМ!$D$34:$D$777,СВЦЭМ!$A$34:$A$777,$A139,СВЦЭМ!$B$34:$B$777,K$119)+'СЕТ СН'!$I$11+СВЦЭМ!$D$10+'СЕТ СН'!$I$5-'СЕТ СН'!$I$21</f>
        <v>4915.8555951399994</v>
      </c>
      <c r="L139" s="36">
        <f>SUMIFS(СВЦЭМ!$D$34:$D$777,СВЦЭМ!$A$34:$A$777,$A139,СВЦЭМ!$B$34:$B$777,L$119)+'СЕТ СН'!$I$11+СВЦЭМ!$D$10+'СЕТ СН'!$I$5-'СЕТ СН'!$I$21</f>
        <v>4922.15604257</v>
      </c>
      <c r="M139" s="36">
        <f>SUMIFS(СВЦЭМ!$D$34:$D$777,СВЦЭМ!$A$34:$A$777,$A139,СВЦЭМ!$B$34:$B$777,M$119)+'СЕТ СН'!$I$11+СВЦЭМ!$D$10+'СЕТ СН'!$I$5-'СЕТ СН'!$I$21</f>
        <v>4922.8055761899996</v>
      </c>
      <c r="N139" s="36">
        <f>SUMIFS(СВЦЭМ!$D$34:$D$777,СВЦЭМ!$A$34:$A$777,$A139,СВЦЭМ!$B$34:$B$777,N$119)+'СЕТ СН'!$I$11+СВЦЭМ!$D$10+'СЕТ СН'!$I$5-'СЕТ СН'!$I$21</f>
        <v>4893.7897706699996</v>
      </c>
      <c r="O139" s="36">
        <f>SUMIFS(СВЦЭМ!$D$34:$D$777,СВЦЭМ!$A$34:$A$777,$A139,СВЦЭМ!$B$34:$B$777,O$119)+'СЕТ СН'!$I$11+СВЦЭМ!$D$10+'СЕТ СН'!$I$5-'СЕТ СН'!$I$21</f>
        <v>4875.6216975299994</v>
      </c>
      <c r="P139" s="36">
        <f>SUMIFS(СВЦЭМ!$D$34:$D$777,СВЦЭМ!$A$34:$A$777,$A139,СВЦЭМ!$B$34:$B$777,P$119)+'СЕТ СН'!$I$11+СВЦЭМ!$D$10+'СЕТ СН'!$I$5-'СЕТ СН'!$I$21</f>
        <v>4786.3092097899998</v>
      </c>
      <c r="Q139" s="36">
        <f>SUMIFS(СВЦЭМ!$D$34:$D$777,СВЦЭМ!$A$34:$A$777,$A139,СВЦЭМ!$B$34:$B$777,Q$119)+'СЕТ СН'!$I$11+СВЦЭМ!$D$10+'СЕТ СН'!$I$5-'СЕТ СН'!$I$21</f>
        <v>4771.6950425799996</v>
      </c>
      <c r="R139" s="36">
        <f>SUMIFS(СВЦЭМ!$D$34:$D$777,СВЦЭМ!$A$34:$A$777,$A139,СВЦЭМ!$B$34:$B$777,R$119)+'СЕТ СН'!$I$11+СВЦЭМ!$D$10+'СЕТ СН'!$I$5-'СЕТ СН'!$I$21</f>
        <v>4798.3820991199991</v>
      </c>
      <c r="S139" s="36">
        <f>SUMIFS(СВЦЭМ!$D$34:$D$777,СВЦЭМ!$A$34:$A$777,$A139,СВЦЭМ!$B$34:$B$777,S$119)+'СЕТ СН'!$I$11+СВЦЭМ!$D$10+'СЕТ СН'!$I$5-'СЕТ СН'!$I$21</f>
        <v>4770.7215805199994</v>
      </c>
      <c r="T139" s="36">
        <f>SUMIFS(СВЦЭМ!$D$34:$D$777,СВЦЭМ!$A$34:$A$777,$A139,СВЦЭМ!$B$34:$B$777,T$119)+'СЕТ СН'!$I$11+СВЦЭМ!$D$10+'СЕТ СН'!$I$5-'СЕТ СН'!$I$21</f>
        <v>4736.2926997799996</v>
      </c>
      <c r="U139" s="36">
        <f>SUMIFS(СВЦЭМ!$D$34:$D$777,СВЦЭМ!$A$34:$A$777,$A139,СВЦЭМ!$B$34:$B$777,U$119)+'СЕТ СН'!$I$11+СВЦЭМ!$D$10+'СЕТ СН'!$I$5-'СЕТ СН'!$I$21</f>
        <v>4740.3334956899998</v>
      </c>
      <c r="V139" s="36">
        <f>SUMIFS(СВЦЭМ!$D$34:$D$777,СВЦЭМ!$A$34:$A$777,$A139,СВЦЭМ!$B$34:$B$777,V$119)+'СЕТ СН'!$I$11+СВЦЭМ!$D$10+'СЕТ СН'!$I$5-'СЕТ СН'!$I$21</f>
        <v>4756.6603489199997</v>
      </c>
      <c r="W139" s="36">
        <f>SUMIFS(СВЦЭМ!$D$34:$D$777,СВЦЭМ!$A$34:$A$777,$A139,СВЦЭМ!$B$34:$B$777,W$119)+'СЕТ СН'!$I$11+СВЦЭМ!$D$10+'СЕТ СН'!$I$5-'СЕТ СН'!$I$21</f>
        <v>4759.9595009199993</v>
      </c>
      <c r="X139" s="36">
        <f>SUMIFS(СВЦЭМ!$D$34:$D$777,СВЦЭМ!$A$34:$A$777,$A139,СВЦЭМ!$B$34:$B$777,X$119)+'СЕТ СН'!$I$11+СВЦЭМ!$D$10+'СЕТ СН'!$I$5-'СЕТ СН'!$I$21</f>
        <v>4769.6348125199993</v>
      </c>
      <c r="Y139" s="36">
        <f>SUMIFS(СВЦЭМ!$D$34:$D$777,СВЦЭМ!$A$34:$A$777,$A139,СВЦЭМ!$B$34:$B$777,Y$119)+'СЕТ СН'!$I$11+СВЦЭМ!$D$10+'СЕТ СН'!$I$5-'СЕТ СН'!$I$21</f>
        <v>4854.2363313199994</v>
      </c>
    </row>
    <row r="140" spans="1:25" ht="15.75" x14ac:dyDescent="0.2">
      <c r="A140" s="35">
        <f t="shared" si="3"/>
        <v>43425</v>
      </c>
      <c r="B140" s="36">
        <f>SUMIFS(СВЦЭМ!$D$34:$D$777,СВЦЭМ!$A$34:$A$777,$A140,СВЦЭМ!$B$34:$B$777,B$119)+'СЕТ СН'!$I$11+СВЦЭМ!$D$10+'СЕТ СН'!$I$5-'СЕТ СН'!$I$21</f>
        <v>4908.5228940400002</v>
      </c>
      <c r="C140" s="36">
        <f>SUMIFS(СВЦЭМ!$D$34:$D$777,СВЦЭМ!$A$34:$A$777,$A140,СВЦЭМ!$B$34:$B$777,C$119)+'СЕТ СН'!$I$11+СВЦЭМ!$D$10+'СЕТ СН'!$I$5-'СЕТ СН'!$I$21</f>
        <v>4989.8670308199999</v>
      </c>
      <c r="D140" s="36">
        <f>SUMIFS(СВЦЭМ!$D$34:$D$777,СВЦЭМ!$A$34:$A$777,$A140,СВЦЭМ!$B$34:$B$777,D$119)+'СЕТ СН'!$I$11+СВЦЭМ!$D$10+'СЕТ СН'!$I$5-'СЕТ СН'!$I$21</f>
        <v>5087.2719288399994</v>
      </c>
      <c r="E140" s="36">
        <f>SUMIFS(СВЦЭМ!$D$34:$D$777,СВЦЭМ!$A$34:$A$777,$A140,СВЦЭМ!$B$34:$B$777,E$119)+'СЕТ СН'!$I$11+СВЦЭМ!$D$10+'СЕТ СН'!$I$5-'СЕТ СН'!$I$21</f>
        <v>5087.6386818599995</v>
      </c>
      <c r="F140" s="36">
        <f>SUMIFS(СВЦЭМ!$D$34:$D$777,СВЦЭМ!$A$34:$A$777,$A140,СВЦЭМ!$B$34:$B$777,F$119)+'СЕТ СН'!$I$11+СВЦЭМ!$D$10+'СЕТ СН'!$I$5-'СЕТ СН'!$I$21</f>
        <v>5089.2275500999995</v>
      </c>
      <c r="G140" s="36">
        <f>SUMIFS(СВЦЭМ!$D$34:$D$777,СВЦЭМ!$A$34:$A$777,$A140,СВЦЭМ!$B$34:$B$777,G$119)+'СЕТ СН'!$I$11+СВЦЭМ!$D$10+'СЕТ СН'!$I$5-'СЕТ СН'!$I$21</f>
        <v>5095.9971733499997</v>
      </c>
      <c r="H140" s="36">
        <f>SUMIFS(СВЦЭМ!$D$34:$D$777,СВЦЭМ!$A$34:$A$777,$A140,СВЦЭМ!$B$34:$B$777,H$119)+'СЕТ СН'!$I$11+СВЦЭМ!$D$10+'СЕТ СН'!$I$5-'СЕТ СН'!$I$21</f>
        <v>5059.4155757599992</v>
      </c>
      <c r="I140" s="36">
        <f>SUMIFS(СВЦЭМ!$D$34:$D$777,СВЦЭМ!$A$34:$A$777,$A140,СВЦЭМ!$B$34:$B$777,I$119)+'СЕТ СН'!$I$11+СВЦЭМ!$D$10+'СЕТ СН'!$I$5-'СЕТ СН'!$I$21</f>
        <v>5001.0499450999996</v>
      </c>
      <c r="J140" s="36">
        <f>SUMIFS(СВЦЭМ!$D$34:$D$777,СВЦЭМ!$A$34:$A$777,$A140,СВЦЭМ!$B$34:$B$777,J$119)+'СЕТ СН'!$I$11+СВЦЭМ!$D$10+'СЕТ СН'!$I$5-'СЕТ СН'!$I$21</f>
        <v>4987.3295018399995</v>
      </c>
      <c r="K140" s="36">
        <f>SUMIFS(СВЦЭМ!$D$34:$D$777,СВЦЭМ!$A$34:$A$777,$A140,СВЦЭМ!$B$34:$B$777,K$119)+'СЕТ СН'!$I$11+СВЦЭМ!$D$10+'СЕТ СН'!$I$5-'СЕТ СН'!$I$21</f>
        <v>4982.8534095999994</v>
      </c>
      <c r="L140" s="36">
        <f>SUMIFS(СВЦЭМ!$D$34:$D$777,СВЦЭМ!$A$34:$A$777,$A140,СВЦЭМ!$B$34:$B$777,L$119)+'СЕТ СН'!$I$11+СВЦЭМ!$D$10+'СЕТ СН'!$I$5-'СЕТ СН'!$I$21</f>
        <v>4981.7107251299994</v>
      </c>
      <c r="M140" s="36">
        <f>SUMIFS(СВЦЭМ!$D$34:$D$777,СВЦЭМ!$A$34:$A$777,$A140,СВЦЭМ!$B$34:$B$777,M$119)+'СЕТ СН'!$I$11+СВЦЭМ!$D$10+'СЕТ СН'!$I$5-'СЕТ СН'!$I$21</f>
        <v>4973.1019403499995</v>
      </c>
      <c r="N140" s="36">
        <f>SUMIFS(СВЦЭМ!$D$34:$D$777,СВЦЭМ!$A$34:$A$777,$A140,СВЦЭМ!$B$34:$B$777,N$119)+'СЕТ СН'!$I$11+СВЦЭМ!$D$10+'СЕТ СН'!$I$5-'СЕТ СН'!$I$21</f>
        <v>4931.7029058500002</v>
      </c>
      <c r="O140" s="36">
        <f>SUMIFS(СВЦЭМ!$D$34:$D$777,СВЦЭМ!$A$34:$A$777,$A140,СВЦЭМ!$B$34:$B$777,O$119)+'СЕТ СН'!$I$11+СВЦЭМ!$D$10+'СЕТ СН'!$I$5-'СЕТ СН'!$I$21</f>
        <v>4863.5521707599992</v>
      </c>
      <c r="P140" s="36">
        <f>SUMIFS(СВЦЭМ!$D$34:$D$777,СВЦЭМ!$A$34:$A$777,$A140,СВЦЭМ!$B$34:$B$777,P$119)+'СЕТ СН'!$I$11+СВЦЭМ!$D$10+'СЕТ СН'!$I$5-'СЕТ СН'!$I$21</f>
        <v>4781.6532344699999</v>
      </c>
      <c r="Q140" s="36">
        <f>SUMIFS(СВЦЭМ!$D$34:$D$777,СВЦЭМ!$A$34:$A$777,$A140,СВЦЭМ!$B$34:$B$777,Q$119)+'СЕТ СН'!$I$11+СВЦЭМ!$D$10+'СЕТ СН'!$I$5-'СЕТ СН'!$I$21</f>
        <v>4761.3788615099993</v>
      </c>
      <c r="R140" s="36">
        <f>SUMIFS(СВЦЭМ!$D$34:$D$777,СВЦЭМ!$A$34:$A$777,$A140,СВЦЭМ!$B$34:$B$777,R$119)+'СЕТ СН'!$I$11+СВЦЭМ!$D$10+'СЕТ СН'!$I$5-'СЕТ СН'!$I$21</f>
        <v>4774.3296485399997</v>
      </c>
      <c r="S140" s="36">
        <f>SUMIFS(СВЦЭМ!$D$34:$D$777,СВЦЭМ!$A$34:$A$777,$A140,СВЦЭМ!$B$34:$B$777,S$119)+'СЕТ СН'!$I$11+СВЦЭМ!$D$10+'СЕТ СН'!$I$5-'СЕТ СН'!$I$21</f>
        <v>4755.7196566499997</v>
      </c>
      <c r="T140" s="36">
        <f>SUMIFS(СВЦЭМ!$D$34:$D$777,СВЦЭМ!$A$34:$A$777,$A140,СВЦЭМ!$B$34:$B$777,T$119)+'СЕТ СН'!$I$11+СВЦЭМ!$D$10+'СЕТ СН'!$I$5-'СЕТ СН'!$I$21</f>
        <v>4717.0625034599998</v>
      </c>
      <c r="U140" s="36">
        <f>SUMIFS(СВЦЭМ!$D$34:$D$777,СВЦЭМ!$A$34:$A$777,$A140,СВЦЭМ!$B$34:$B$777,U$119)+'СЕТ СН'!$I$11+СВЦЭМ!$D$10+'СЕТ СН'!$I$5-'СЕТ СН'!$I$21</f>
        <v>4718.4445917599996</v>
      </c>
      <c r="V140" s="36">
        <f>SUMIFS(СВЦЭМ!$D$34:$D$777,СВЦЭМ!$A$34:$A$777,$A140,СВЦЭМ!$B$34:$B$777,V$119)+'СЕТ СН'!$I$11+СВЦЭМ!$D$10+'СЕТ СН'!$I$5-'СЕТ СН'!$I$21</f>
        <v>4738.6551507799995</v>
      </c>
      <c r="W140" s="36">
        <f>SUMIFS(СВЦЭМ!$D$34:$D$777,СВЦЭМ!$A$34:$A$777,$A140,СВЦЭМ!$B$34:$B$777,W$119)+'СЕТ СН'!$I$11+СВЦЭМ!$D$10+'СЕТ СН'!$I$5-'СЕТ СН'!$I$21</f>
        <v>4748.4608230499998</v>
      </c>
      <c r="X140" s="36">
        <f>SUMIFS(СВЦЭМ!$D$34:$D$777,СВЦЭМ!$A$34:$A$777,$A140,СВЦЭМ!$B$34:$B$777,X$119)+'СЕТ СН'!$I$11+СВЦЭМ!$D$10+'СЕТ СН'!$I$5-'СЕТ СН'!$I$21</f>
        <v>4770.6258396799994</v>
      </c>
      <c r="Y140" s="36">
        <f>SUMIFS(СВЦЭМ!$D$34:$D$777,СВЦЭМ!$A$34:$A$777,$A140,СВЦЭМ!$B$34:$B$777,Y$119)+'СЕТ СН'!$I$11+СВЦЭМ!$D$10+'СЕТ СН'!$I$5-'СЕТ СН'!$I$21</f>
        <v>4862.4645907199993</v>
      </c>
    </row>
    <row r="141" spans="1:25" ht="15.75" x14ac:dyDescent="0.2">
      <c r="A141" s="35">
        <f t="shared" si="3"/>
        <v>43426</v>
      </c>
      <c r="B141" s="36">
        <f>SUMIFS(СВЦЭМ!$D$34:$D$777,СВЦЭМ!$A$34:$A$777,$A141,СВЦЭМ!$B$34:$B$777,B$119)+'СЕТ СН'!$I$11+СВЦЭМ!$D$10+'СЕТ СН'!$I$5-'СЕТ СН'!$I$21</f>
        <v>4967.7231736499998</v>
      </c>
      <c r="C141" s="36">
        <f>SUMIFS(СВЦЭМ!$D$34:$D$777,СВЦЭМ!$A$34:$A$777,$A141,СВЦЭМ!$B$34:$B$777,C$119)+'СЕТ СН'!$I$11+СВЦЭМ!$D$10+'СЕТ СН'!$I$5-'СЕТ СН'!$I$21</f>
        <v>5063.0246131699996</v>
      </c>
      <c r="D141" s="36">
        <f>SUMIFS(СВЦЭМ!$D$34:$D$777,СВЦЭМ!$A$34:$A$777,$A141,СВЦЭМ!$B$34:$B$777,D$119)+'СЕТ СН'!$I$11+СВЦЭМ!$D$10+'СЕТ СН'!$I$5-'СЕТ СН'!$I$21</f>
        <v>5178.0493640799996</v>
      </c>
      <c r="E141" s="36">
        <f>SUMIFS(СВЦЭМ!$D$34:$D$777,СВЦЭМ!$A$34:$A$777,$A141,СВЦЭМ!$B$34:$B$777,E$119)+'СЕТ СН'!$I$11+СВЦЭМ!$D$10+'СЕТ СН'!$I$5-'СЕТ СН'!$I$21</f>
        <v>5189.0372201799992</v>
      </c>
      <c r="F141" s="36">
        <f>SUMIFS(СВЦЭМ!$D$34:$D$777,СВЦЭМ!$A$34:$A$777,$A141,СВЦЭМ!$B$34:$B$777,F$119)+'СЕТ СН'!$I$11+СВЦЭМ!$D$10+'СЕТ СН'!$I$5-'СЕТ СН'!$I$21</f>
        <v>5185.7586287099994</v>
      </c>
      <c r="G141" s="36">
        <f>SUMIFS(СВЦЭМ!$D$34:$D$777,СВЦЭМ!$A$34:$A$777,$A141,СВЦЭМ!$B$34:$B$777,G$119)+'СЕТ СН'!$I$11+СВЦЭМ!$D$10+'СЕТ СН'!$I$5-'СЕТ СН'!$I$21</f>
        <v>5159.9648663299995</v>
      </c>
      <c r="H141" s="36">
        <f>SUMIFS(СВЦЭМ!$D$34:$D$777,СВЦЭМ!$A$34:$A$777,$A141,СВЦЭМ!$B$34:$B$777,H$119)+'СЕТ СН'!$I$11+СВЦЭМ!$D$10+'СЕТ СН'!$I$5-'СЕТ СН'!$I$21</f>
        <v>5068.8480548199996</v>
      </c>
      <c r="I141" s="36">
        <f>SUMIFS(СВЦЭМ!$D$34:$D$777,СВЦЭМ!$A$34:$A$777,$A141,СВЦЭМ!$B$34:$B$777,I$119)+'СЕТ СН'!$I$11+СВЦЭМ!$D$10+'СЕТ СН'!$I$5-'СЕТ СН'!$I$21</f>
        <v>5006.09491007</v>
      </c>
      <c r="J141" s="36">
        <f>SUMIFS(СВЦЭМ!$D$34:$D$777,СВЦЭМ!$A$34:$A$777,$A141,СВЦЭМ!$B$34:$B$777,J$119)+'СЕТ СН'!$I$11+СВЦЭМ!$D$10+'СЕТ СН'!$I$5-'СЕТ СН'!$I$21</f>
        <v>4989.7864445299992</v>
      </c>
      <c r="K141" s="36">
        <f>SUMIFS(СВЦЭМ!$D$34:$D$777,СВЦЭМ!$A$34:$A$777,$A141,СВЦЭМ!$B$34:$B$777,K$119)+'СЕТ СН'!$I$11+СВЦЭМ!$D$10+'СЕТ СН'!$I$5-'СЕТ СН'!$I$21</f>
        <v>4989.9189914699991</v>
      </c>
      <c r="L141" s="36">
        <f>SUMIFS(СВЦЭМ!$D$34:$D$777,СВЦЭМ!$A$34:$A$777,$A141,СВЦЭМ!$B$34:$B$777,L$119)+'СЕТ СН'!$I$11+СВЦЭМ!$D$10+'СЕТ СН'!$I$5-'СЕТ СН'!$I$21</f>
        <v>5014.7626265600002</v>
      </c>
      <c r="M141" s="36">
        <f>SUMIFS(СВЦЭМ!$D$34:$D$777,СВЦЭМ!$A$34:$A$777,$A141,СВЦЭМ!$B$34:$B$777,M$119)+'СЕТ СН'!$I$11+СВЦЭМ!$D$10+'СЕТ СН'!$I$5-'СЕТ СН'!$I$21</f>
        <v>4998.0840719099997</v>
      </c>
      <c r="N141" s="36">
        <f>SUMIFS(СВЦЭМ!$D$34:$D$777,СВЦЭМ!$A$34:$A$777,$A141,СВЦЭМ!$B$34:$B$777,N$119)+'СЕТ СН'!$I$11+СВЦЭМ!$D$10+'СЕТ СН'!$I$5-'СЕТ СН'!$I$21</f>
        <v>4943.3734608099994</v>
      </c>
      <c r="O141" s="36">
        <f>SUMIFS(СВЦЭМ!$D$34:$D$777,СВЦЭМ!$A$34:$A$777,$A141,СВЦЭМ!$B$34:$B$777,O$119)+'СЕТ СН'!$I$11+СВЦЭМ!$D$10+'СЕТ СН'!$I$5-'СЕТ СН'!$I$21</f>
        <v>4838.6891516699998</v>
      </c>
      <c r="P141" s="36">
        <f>SUMIFS(СВЦЭМ!$D$34:$D$777,СВЦЭМ!$A$34:$A$777,$A141,СВЦЭМ!$B$34:$B$777,P$119)+'СЕТ СН'!$I$11+СВЦЭМ!$D$10+'СЕТ СН'!$I$5-'СЕТ СН'!$I$21</f>
        <v>4758.6211521899995</v>
      </c>
      <c r="Q141" s="36">
        <f>SUMIFS(СВЦЭМ!$D$34:$D$777,СВЦЭМ!$A$34:$A$777,$A141,СВЦЭМ!$B$34:$B$777,Q$119)+'СЕТ СН'!$I$11+СВЦЭМ!$D$10+'СЕТ СН'!$I$5-'СЕТ СН'!$I$21</f>
        <v>4745.5926819899996</v>
      </c>
      <c r="R141" s="36">
        <f>SUMIFS(СВЦЭМ!$D$34:$D$777,СВЦЭМ!$A$34:$A$777,$A141,СВЦЭМ!$B$34:$B$777,R$119)+'СЕТ СН'!$I$11+СВЦЭМ!$D$10+'СЕТ СН'!$I$5-'СЕТ СН'!$I$21</f>
        <v>4767.0767362899996</v>
      </c>
      <c r="S141" s="36">
        <f>SUMIFS(СВЦЭМ!$D$34:$D$777,СВЦЭМ!$A$34:$A$777,$A141,СВЦЭМ!$B$34:$B$777,S$119)+'СЕТ СН'!$I$11+СВЦЭМ!$D$10+'СЕТ СН'!$I$5-'СЕТ СН'!$I$21</f>
        <v>4743.2795722999999</v>
      </c>
      <c r="T141" s="36">
        <f>SUMIFS(СВЦЭМ!$D$34:$D$777,СВЦЭМ!$A$34:$A$777,$A141,СВЦЭМ!$B$34:$B$777,T$119)+'СЕТ СН'!$I$11+СВЦЭМ!$D$10+'СЕТ СН'!$I$5-'СЕТ СН'!$I$21</f>
        <v>4706.2585813399992</v>
      </c>
      <c r="U141" s="36">
        <f>SUMIFS(СВЦЭМ!$D$34:$D$777,СВЦЭМ!$A$34:$A$777,$A141,СВЦЭМ!$B$34:$B$777,U$119)+'СЕТ СН'!$I$11+СВЦЭМ!$D$10+'СЕТ СН'!$I$5-'СЕТ СН'!$I$21</f>
        <v>4700.96106986</v>
      </c>
      <c r="V141" s="36">
        <f>SUMIFS(СВЦЭМ!$D$34:$D$777,СВЦЭМ!$A$34:$A$777,$A141,СВЦЭМ!$B$34:$B$777,V$119)+'СЕТ СН'!$I$11+СВЦЭМ!$D$10+'СЕТ СН'!$I$5-'СЕТ СН'!$I$21</f>
        <v>4715.6247364899991</v>
      </c>
      <c r="W141" s="36">
        <f>SUMIFS(СВЦЭМ!$D$34:$D$777,СВЦЭМ!$A$34:$A$777,$A141,СВЦЭМ!$B$34:$B$777,W$119)+'СЕТ СН'!$I$11+СВЦЭМ!$D$10+'СЕТ СН'!$I$5-'СЕТ СН'!$I$21</f>
        <v>4724.3401322699992</v>
      </c>
      <c r="X141" s="36">
        <f>SUMIFS(СВЦЭМ!$D$34:$D$777,СВЦЭМ!$A$34:$A$777,$A141,СВЦЭМ!$B$34:$B$777,X$119)+'СЕТ СН'!$I$11+СВЦЭМ!$D$10+'СЕТ СН'!$I$5-'СЕТ СН'!$I$21</f>
        <v>4740.2687418899995</v>
      </c>
      <c r="Y141" s="36">
        <f>SUMIFS(СВЦЭМ!$D$34:$D$777,СВЦЭМ!$A$34:$A$777,$A141,СВЦЭМ!$B$34:$B$777,Y$119)+'СЕТ СН'!$I$11+СВЦЭМ!$D$10+'СЕТ СН'!$I$5-'СЕТ СН'!$I$21</f>
        <v>4827.0218680799999</v>
      </c>
    </row>
    <row r="142" spans="1:25" ht="15.75" x14ac:dyDescent="0.2">
      <c r="A142" s="35">
        <f t="shared" si="3"/>
        <v>43427</v>
      </c>
      <c r="B142" s="36">
        <f>SUMIFS(СВЦЭМ!$D$34:$D$777,СВЦЭМ!$A$34:$A$777,$A142,СВЦЭМ!$B$34:$B$777,B$119)+'СЕТ СН'!$I$11+СВЦЭМ!$D$10+'СЕТ СН'!$I$5-'СЕТ СН'!$I$21</f>
        <v>4980.4284173299993</v>
      </c>
      <c r="C142" s="36">
        <f>SUMIFS(СВЦЭМ!$D$34:$D$777,СВЦЭМ!$A$34:$A$777,$A142,СВЦЭМ!$B$34:$B$777,C$119)+'СЕТ СН'!$I$11+СВЦЭМ!$D$10+'СЕТ СН'!$I$5-'СЕТ СН'!$I$21</f>
        <v>5035.5864840699996</v>
      </c>
      <c r="D142" s="36">
        <f>SUMIFS(СВЦЭМ!$D$34:$D$777,СВЦЭМ!$A$34:$A$777,$A142,СВЦЭМ!$B$34:$B$777,D$119)+'СЕТ СН'!$I$11+СВЦЭМ!$D$10+'СЕТ СН'!$I$5-'СЕТ СН'!$I$21</f>
        <v>5077.0552386399995</v>
      </c>
      <c r="E142" s="36">
        <f>SUMIFS(СВЦЭМ!$D$34:$D$777,СВЦЭМ!$A$34:$A$777,$A142,СВЦЭМ!$B$34:$B$777,E$119)+'СЕТ СН'!$I$11+СВЦЭМ!$D$10+'СЕТ СН'!$I$5-'СЕТ СН'!$I$21</f>
        <v>5082.1597797200002</v>
      </c>
      <c r="F142" s="36">
        <f>SUMIFS(СВЦЭМ!$D$34:$D$777,СВЦЭМ!$A$34:$A$777,$A142,СВЦЭМ!$B$34:$B$777,F$119)+'СЕТ СН'!$I$11+СВЦЭМ!$D$10+'СЕТ СН'!$I$5-'СЕТ СН'!$I$21</f>
        <v>5079.5819515599997</v>
      </c>
      <c r="G142" s="36">
        <f>SUMIFS(СВЦЭМ!$D$34:$D$777,СВЦЭМ!$A$34:$A$777,$A142,СВЦЭМ!$B$34:$B$777,G$119)+'СЕТ СН'!$I$11+СВЦЭМ!$D$10+'СЕТ СН'!$I$5-'СЕТ СН'!$I$21</f>
        <v>5050.4304937099996</v>
      </c>
      <c r="H142" s="36">
        <f>SUMIFS(СВЦЭМ!$D$34:$D$777,СВЦЭМ!$A$34:$A$777,$A142,СВЦЭМ!$B$34:$B$777,H$119)+'СЕТ СН'!$I$11+СВЦЭМ!$D$10+'СЕТ СН'!$I$5-'СЕТ СН'!$I$21</f>
        <v>4980.7887814599999</v>
      </c>
      <c r="I142" s="36">
        <f>SUMIFS(СВЦЭМ!$D$34:$D$777,СВЦЭМ!$A$34:$A$777,$A142,СВЦЭМ!$B$34:$B$777,I$119)+'СЕТ СН'!$I$11+СВЦЭМ!$D$10+'СЕТ СН'!$I$5-'СЕТ СН'!$I$21</f>
        <v>4922.2095226299998</v>
      </c>
      <c r="J142" s="36">
        <f>SUMIFS(СВЦЭМ!$D$34:$D$777,СВЦЭМ!$A$34:$A$777,$A142,СВЦЭМ!$B$34:$B$777,J$119)+'СЕТ СН'!$I$11+СВЦЭМ!$D$10+'СЕТ СН'!$I$5-'СЕТ СН'!$I$21</f>
        <v>4901.3958643899996</v>
      </c>
      <c r="K142" s="36">
        <f>SUMIFS(СВЦЭМ!$D$34:$D$777,СВЦЭМ!$A$34:$A$777,$A142,СВЦЭМ!$B$34:$B$777,K$119)+'СЕТ СН'!$I$11+СВЦЭМ!$D$10+'СЕТ СН'!$I$5-'СЕТ СН'!$I$21</f>
        <v>4887.2987111100001</v>
      </c>
      <c r="L142" s="36">
        <f>SUMIFS(СВЦЭМ!$D$34:$D$777,СВЦЭМ!$A$34:$A$777,$A142,СВЦЭМ!$B$34:$B$777,L$119)+'СЕТ СН'!$I$11+СВЦЭМ!$D$10+'СЕТ СН'!$I$5-'СЕТ СН'!$I$21</f>
        <v>4878.5513817799992</v>
      </c>
      <c r="M142" s="36">
        <f>SUMIFS(СВЦЭМ!$D$34:$D$777,СВЦЭМ!$A$34:$A$777,$A142,СВЦЭМ!$B$34:$B$777,M$119)+'СЕТ СН'!$I$11+СВЦЭМ!$D$10+'СЕТ СН'!$I$5-'СЕТ СН'!$I$21</f>
        <v>4882.2741521799999</v>
      </c>
      <c r="N142" s="36">
        <f>SUMIFS(СВЦЭМ!$D$34:$D$777,СВЦЭМ!$A$34:$A$777,$A142,СВЦЭМ!$B$34:$B$777,N$119)+'СЕТ СН'!$I$11+СВЦЭМ!$D$10+'СЕТ СН'!$I$5-'СЕТ СН'!$I$21</f>
        <v>4895.3836332499995</v>
      </c>
      <c r="O142" s="36">
        <f>SUMIFS(СВЦЭМ!$D$34:$D$777,СВЦЭМ!$A$34:$A$777,$A142,СВЦЭМ!$B$34:$B$777,O$119)+'СЕТ СН'!$I$11+СВЦЭМ!$D$10+'СЕТ СН'!$I$5-'СЕТ СН'!$I$21</f>
        <v>4907.1050291699994</v>
      </c>
      <c r="P142" s="36">
        <f>SUMIFS(СВЦЭМ!$D$34:$D$777,СВЦЭМ!$A$34:$A$777,$A142,СВЦЭМ!$B$34:$B$777,P$119)+'СЕТ СН'!$I$11+СВЦЭМ!$D$10+'СЕТ СН'!$I$5-'СЕТ СН'!$I$21</f>
        <v>4919.9631977199997</v>
      </c>
      <c r="Q142" s="36">
        <f>SUMIFS(СВЦЭМ!$D$34:$D$777,СВЦЭМ!$A$34:$A$777,$A142,СВЦЭМ!$B$34:$B$777,Q$119)+'СЕТ СН'!$I$11+СВЦЭМ!$D$10+'СЕТ СН'!$I$5-'СЕТ СН'!$I$21</f>
        <v>4919.6374054599992</v>
      </c>
      <c r="R142" s="36">
        <f>SUMIFS(СВЦЭМ!$D$34:$D$777,СВЦЭМ!$A$34:$A$777,$A142,СВЦЭМ!$B$34:$B$777,R$119)+'СЕТ СН'!$I$11+СВЦЭМ!$D$10+'СЕТ СН'!$I$5-'СЕТ СН'!$I$21</f>
        <v>4939.8979354799994</v>
      </c>
      <c r="S142" s="36">
        <f>SUMIFS(СВЦЭМ!$D$34:$D$777,СВЦЭМ!$A$34:$A$777,$A142,СВЦЭМ!$B$34:$B$777,S$119)+'СЕТ СН'!$I$11+СВЦЭМ!$D$10+'СЕТ СН'!$I$5-'СЕТ СН'!$I$21</f>
        <v>4897.2723306500002</v>
      </c>
      <c r="T142" s="36">
        <f>SUMIFS(СВЦЭМ!$D$34:$D$777,СВЦЭМ!$A$34:$A$777,$A142,СВЦЭМ!$B$34:$B$777,T$119)+'СЕТ СН'!$I$11+СВЦЭМ!$D$10+'СЕТ СН'!$I$5-'СЕТ СН'!$I$21</f>
        <v>4856.7515003699991</v>
      </c>
      <c r="U142" s="36">
        <f>SUMIFS(СВЦЭМ!$D$34:$D$777,СВЦЭМ!$A$34:$A$777,$A142,СВЦЭМ!$B$34:$B$777,U$119)+'СЕТ СН'!$I$11+СВЦЭМ!$D$10+'СЕТ СН'!$I$5-'СЕТ СН'!$I$21</f>
        <v>4854.2216577699992</v>
      </c>
      <c r="V142" s="36">
        <f>SUMIFS(СВЦЭМ!$D$34:$D$777,СВЦЭМ!$A$34:$A$777,$A142,СВЦЭМ!$B$34:$B$777,V$119)+'СЕТ СН'!$I$11+СВЦЭМ!$D$10+'СЕТ СН'!$I$5-'СЕТ СН'!$I$21</f>
        <v>4875.49498993</v>
      </c>
      <c r="W142" s="36">
        <f>SUMIFS(СВЦЭМ!$D$34:$D$777,СВЦЭМ!$A$34:$A$777,$A142,СВЦЭМ!$B$34:$B$777,W$119)+'СЕТ СН'!$I$11+СВЦЭМ!$D$10+'СЕТ СН'!$I$5-'СЕТ СН'!$I$21</f>
        <v>4881.9177772199992</v>
      </c>
      <c r="X142" s="36">
        <f>SUMIFS(СВЦЭМ!$D$34:$D$777,СВЦЭМ!$A$34:$A$777,$A142,СВЦЭМ!$B$34:$B$777,X$119)+'СЕТ СН'!$I$11+СВЦЭМ!$D$10+'СЕТ СН'!$I$5-'СЕТ СН'!$I$21</f>
        <v>4904.5802650300002</v>
      </c>
      <c r="Y142" s="36">
        <f>SUMIFS(СВЦЭМ!$D$34:$D$777,СВЦЭМ!$A$34:$A$777,$A142,СВЦЭМ!$B$34:$B$777,Y$119)+'СЕТ СН'!$I$11+СВЦЭМ!$D$10+'СЕТ СН'!$I$5-'СЕТ СН'!$I$21</f>
        <v>4927.9344275399999</v>
      </c>
    </row>
    <row r="143" spans="1:25" ht="15.75" x14ac:dyDescent="0.2">
      <c r="A143" s="35">
        <f t="shared" si="3"/>
        <v>43428</v>
      </c>
      <c r="B143" s="36">
        <f>SUMIFS(СВЦЭМ!$D$34:$D$777,СВЦЭМ!$A$34:$A$777,$A143,СВЦЭМ!$B$34:$B$777,B$119)+'СЕТ СН'!$I$11+СВЦЭМ!$D$10+'СЕТ СН'!$I$5-'СЕТ СН'!$I$21</f>
        <v>4954.4696125499995</v>
      </c>
      <c r="C143" s="36">
        <f>SUMIFS(СВЦЭМ!$D$34:$D$777,СВЦЭМ!$A$34:$A$777,$A143,СВЦЭМ!$B$34:$B$777,C$119)+'СЕТ СН'!$I$11+СВЦЭМ!$D$10+'СЕТ СН'!$I$5-'СЕТ СН'!$I$21</f>
        <v>4951.0138443699998</v>
      </c>
      <c r="D143" s="36">
        <f>SUMIFS(СВЦЭМ!$D$34:$D$777,СВЦЭМ!$A$34:$A$777,$A143,СВЦЭМ!$B$34:$B$777,D$119)+'СЕТ СН'!$I$11+СВЦЭМ!$D$10+'СЕТ СН'!$I$5-'СЕТ СН'!$I$21</f>
        <v>4947.6753492899998</v>
      </c>
      <c r="E143" s="36">
        <f>SUMIFS(СВЦЭМ!$D$34:$D$777,СВЦЭМ!$A$34:$A$777,$A143,СВЦЭМ!$B$34:$B$777,E$119)+'СЕТ СН'!$I$11+СВЦЭМ!$D$10+'СЕТ СН'!$I$5-'СЕТ СН'!$I$21</f>
        <v>4948.5416613299994</v>
      </c>
      <c r="F143" s="36">
        <f>SUMIFS(СВЦЭМ!$D$34:$D$777,СВЦЭМ!$A$34:$A$777,$A143,СВЦЭМ!$B$34:$B$777,F$119)+'СЕТ СН'!$I$11+СВЦЭМ!$D$10+'СЕТ СН'!$I$5-'СЕТ СН'!$I$21</f>
        <v>4957.1788207999998</v>
      </c>
      <c r="G143" s="36">
        <f>SUMIFS(СВЦЭМ!$D$34:$D$777,СВЦЭМ!$A$34:$A$777,$A143,СВЦЭМ!$B$34:$B$777,G$119)+'СЕТ СН'!$I$11+СВЦЭМ!$D$10+'СЕТ СН'!$I$5-'СЕТ СН'!$I$21</f>
        <v>4944.3973835999996</v>
      </c>
      <c r="H143" s="36">
        <f>SUMIFS(СВЦЭМ!$D$34:$D$777,СВЦЭМ!$A$34:$A$777,$A143,СВЦЭМ!$B$34:$B$777,H$119)+'СЕТ СН'!$I$11+СВЦЭМ!$D$10+'СЕТ СН'!$I$5-'СЕТ СН'!$I$21</f>
        <v>4966.5806213999995</v>
      </c>
      <c r="I143" s="36">
        <f>SUMIFS(СВЦЭМ!$D$34:$D$777,СВЦЭМ!$A$34:$A$777,$A143,СВЦЭМ!$B$34:$B$777,I$119)+'СЕТ СН'!$I$11+СВЦЭМ!$D$10+'СЕТ СН'!$I$5-'СЕТ СН'!$I$21</f>
        <v>4933.4854328699994</v>
      </c>
      <c r="J143" s="36">
        <f>SUMIFS(СВЦЭМ!$D$34:$D$777,СВЦЭМ!$A$34:$A$777,$A143,СВЦЭМ!$B$34:$B$777,J$119)+'СЕТ СН'!$I$11+СВЦЭМ!$D$10+'СЕТ СН'!$I$5-'СЕТ СН'!$I$21</f>
        <v>4887.3778609499996</v>
      </c>
      <c r="K143" s="36">
        <f>SUMIFS(СВЦЭМ!$D$34:$D$777,СВЦЭМ!$A$34:$A$777,$A143,СВЦЭМ!$B$34:$B$777,K$119)+'СЕТ СН'!$I$11+СВЦЭМ!$D$10+'СЕТ СН'!$I$5-'СЕТ СН'!$I$21</f>
        <v>4869.2123423699995</v>
      </c>
      <c r="L143" s="36">
        <f>SUMIFS(СВЦЭМ!$D$34:$D$777,СВЦЭМ!$A$34:$A$777,$A143,СВЦЭМ!$B$34:$B$777,L$119)+'СЕТ СН'!$I$11+СВЦЭМ!$D$10+'СЕТ СН'!$I$5-'СЕТ СН'!$I$21</f>
        <v>4857.1170424799993</v>
      </c>
      <c r="M143" s="36">
        <f>SUMIFS(СВЦЭМ!$D$34:$D$777,СВЦЭМ!$A$34:$A$777,$A143,СВЦЭМ!$B$34:$B$777,M$119)+'СЕТ СН'!$I$11+СВЦЭМ!$D$10+'СЕТ СН'!$I$5-'СЕТ СН'!$I$21</f>
        <v>4872.0306000599994</v>
      </c>
      <c r="N143" s="36">
        <f>SUMIFS(СВЦЭМ!$D$34:$D$777,СВЦЭМ!$A$34:$A$777,$A143,СВЦЭМ!$B$34:$B$777,N$119)+'СЕТ СН'!$I$11+СВЦЭМ!$D$10+'СЕТ СН'!$I$5-'СЕТ СН'!$I$21</f>
        <v>4892.6139861900001</v>
      </c>
      <c r="O143" s="36">
        <f>SUMIFS(СВЦЭМ!$D$34:$D$777,СВЦЭМ!$A$34:$A$777,$A143,СВЦЭМ!$B$34:$B$777,O$119)+'СЕТ СН'!$I$11+СВЦЭМ!$D$10+'СЕТ СН'!$I$5-'СЕТ СН'!$I$21</f>
        <v>4919.0641100699995</v>
      </c>
      <c r="P143" s="36">
        <f>SUMIFS(СВЦЭМ!$D$34:$D$777,СВЦЭМ!$A$34:$A$777,$A143,СВЦЭМ!$B$34:$B$777,P$119)+'СЕТ СН'!$I$11+СВЦЭМ!$D$10+'СЕТ СН'!$I$5-'СЕТ СН'!$I$21</f>
        <v>4935.6790849899999</v>
      </c>
      <c r="Q143" s="36">
        <f>SUMIFS(СВЦЭМ!$D$34:$D$777,СВЦЭМ!$A$34:$A$777,$A143,СВЦЭМ!$B$34:$B$777,Q$119)+'СЕТ СН'!$I$11+СВЦЭМ!$D$10+'СЕТ СН'!$I$5-'СЕТ СН'!$I$21</f>
        <v>4940.8494480199997</v>
      </c>
      <c r="R143" s="36">
        <f>SUMIFS(СВЦЭМ!$D$34:$D$777,СВЦЭМ!$A$34:$A$777,$A143,СВЦЭМ!$B$34:$B$777,R$119)+'СЕТ СН'!$I$11+СВЦЭМ!$D$10+'СЕТ СН'!$I$5-'СЕТ СН'!$I$21</f>
        <v>4929.9079023799995</v>
      </c>
      <c r="S143" s="36">
        <f>SUMIFS(СВЦЭМ!$D$34:$D$777,СВЦЭМ!$A$34:$A$777,$A143,СВЦЭМ!$B$34:$B$777,S$119)+'СЕТ СН'!$I$11+СВЦЭМ!$D$10+'СЕТ СН'!$I$5-'СЕТ СН'!$I$21</f>
        <v>4886.4764975499993</v>
      </c>
      <c r="T143" s="36">
        <f>SUMIFS(СВЦЭМ!$D$34:$D$777,СВЦЭМ!$A$34:$A$777,$A143,СВЦЭМ!$B$34:$B$777,T$119)+'СЕТ СН'!$I$11+СВЦЭМ!$D$10+'СЕТ СН'!$I$5-'СЕТ СН'!$I$21</f>
        <v>4850.1999040299997</v>
      </c>
      <c r="U143" s="36">
        <f>SUMIFS(СВЦЭМ!$D$34:$D$777,СВЦЭМ!$A$34:$A$777,$A143,СВЦЭМ!$B$34:$B$777,U$119)+'СЕТ СН'!$I$11+СВЦЭМ!$D$10+'СЕТ СН'!$I$5-'СЕТ СН'!$I$21</f>
        <v>4850.6382961099998</v>
      </c>
      <c r="V143" s="36">
        <f>SUMIFS(СВЦЭМ!$D$34:$D$777,СВЦЭМ!$A$34:$A$777,$A143,СВЦЭМ!$B$34:$B$777,V$119)+'СЕТ СН'!$I$11+СВЦЭМ!$D$10+'СЕТ СН'!$I$5-'СЕТ СН'!$I$21</f>
        <v>4867.7490263599993</v>
      </c>
      <c r="W143" s="36">
        <f>SUMIFS(СВЦЭМ!$D$34:$D$777,СВЦЭМ!$A$34:$A$777,$A143,СВЦЭМ!$B$34:$B$777,W$119)+'СЕТ СН'!$I$11+СВЦЭМ!$D$10+'СЕТ СН'!$I$5-'СЕТ СН'!$I$21</f>
        <v>4898.4371306999992</v>
      </c>
      <c r="X143" s="36">
        <f>SUMIFS(СВЦЭМ!$D$34:$D$777,СВЦЭМ!$A$34:$A$777,$A143,СВЦЭМ!$B$34:$B$777,X$119)+'СЕТ СН'!$I$11+СВЦЭМ!$D$10+'СЕТ СН'!$I$5-'СЕТ СН'!$I$21</f>
        <v>4927.1681049600002</v>
      </c>
      <c r="Y143" s="36">
        <f>SUMIFS(СВЦЭМ!$D$34:$D$777,СВЦЭМ!$A$34:$A$777,$A143,СВЦЭМ!$B$34:$B$777,Y$119)+'СЕТ СН'!$I$11+СВЦЭМ!$D$10+'СЕТ СН'!$I$5-'СЕТ СН'!$I$21</f>
        <v>4951.7153718899999</v>
      </c>
    </row>
    <row r="144" spans="1:25" ht="15.75" x14ac:dyDescent="0.2">
      <c r="A144" s="35">
        <f t="shared" si="3"/>
        <v>43429</v>
      </c>
      <c r="B144" s="36">
        <f>SUMIFS(СВЦЭМ!$D$34:$D$777,СВЦЭМ!$A$34:$A$777,$A144,СВЦЭМ!$B$34:$B$777,B$119)+'СЕТ СН'!$I$11+СВЦЭМ!$D$10+'СЕТ СН'!$I$5-'СЕТ СН'!$I$21</f>
        <v>4969.1304288499996</v>
      </c>
      <c r="C144" s="36">
        <f>SUMIFS(СВЦЭМ!$D$34:$D$777,СВЦЭМ!$A$34:$A$777,$A144,СВЦЭМ!$B$34:$B$777,C$119)+'СЕТ СН'!$I$11+СВЦЭМ!$D$10+'СЕТ СН'!$I$5-'СЕТ СН'!$I$21</f>
        <v>5032.2169904800003</v>
      </c>
      <c r="D144" s="36">
        <f>SUMIFS(СВЦЭМ!$D$34:$D$777,СВЦЭМ!$A$34:$A$777,$A144,СВЦЭМ!$B$34:$B$777,D$119)+'СЕТ СН'!$I$11+СВЦЭМ!$D$10+'СЕТ СН'!$I$5-'СЕТ СН'!$I$21</f>
        <v>5108.64119992</v>
      </c>
      <c r="E144" s="36">
        <f>SUMIFS(СВЦЭМ!$D$34:$D$777,СВЦЭМ!$A$34:$A$777,$A144,СВЦЭМ!$B$34:$B$777,E$119)+'СЕТ СН'!$I$11+СВЦЭМ!$D$10+'СЕТ СН'!$I$5-'СЕТ СН'!$I$21</f>
        <v>5105.2089616999992</v>
      </c>
      <c r="F144" s="36">
        <f>SUMIFS(СВЦЭМ!$D$34:$D$777,СВЦЭМ!$A$34:$A$777,$A144,СВЦЭМ!$B$34:$B$777,F$119)+'СЕТ СН'!$I$11+СВЦЭМ!$D$10+'СЕТ СН'!$I$5-'СЕТ СН'!$I$21</f>
        <v>5104.2407180099999</v>
      </c>
      <c r="G144" s="36">
        <f>SUMIFS(СВЦЭМ!$D$34:$D$777,СВЦЭМ!$A$34:$A$777,$A144,СВЦЭМ!$B$34:$B$777,G$119)+'СЕТ СН'!$I$11+СВЦЭМ!$D$10+'СЕТ СН'!$I$5-'СЕТ СН'!$I$21</f>
        <v>5109.0960875299997</v>
      </c>
      <c r="H144" s="36">
        <f>SUMIFS(СВЦЭМ!$D$34:$D$777,СВЦЭМ!$A$34:$A$777,$A144,СВЦЭМ!$B$34:$B$777,H$119)+'СЕТ СН'!$I$11+СВЦЭМ!$D$10+'СЕТ СН'!$I$5-'СЕТ СН'!$I$21</f>
        <v>5086.1773835899994</v>
      </c>
      <c r="I144" s="36">
        <f>SUMIFS(СВЦЭМ!$D$34:$D$777,СВЦЭМ!$A$34:$A$777,$A144,СВЦЭМ!$B$34:$B$777,I$119)+'СЕТ СН'!$I$11+СВЦЭМ!$D$10+'СЕТ СН'!$I$5-'СЕТ СН'!$I$21</f>
        <v>5019.7672300999993</v>
      </c>
      <c r="J144" s="36">
        <f>SUMIFS(СВЦЭМ!$D$34:$D$777,СВЦЭМ!$A$34:$A$777,$A144,СВЦЭМ!$B$34:$B$777,J$119)+'СЕТ СН'!$I$11+СВЦЭМ!$D$10+'СЕТ СН'!$I$5-'СЕТ СН'!$I$21</f>
        <v>4999.0255821499995</v>
      </c>
      <c r="K144" s="36">
        <f>SUMIFS(СВЦЭМ!$D$34:$D$777,СВЦЭМ!$A$34:$A$777,$A144,СВЦЭМ!$B$34:$B$777,K$119)+'СЕТ СН'!$I$11+СВЦЭМ!$D$10+'СЕТ СН'!$I$5-'СЕТ СН'!$I$21</f>
        <v>4935.43070868</v>
      </c>
      <c r="L144" s="36">
        <f>SUMIFS(СВЦЭМ!$D$34:$D$777,СВЦЭМ!$A$34:$A$777,$A144,СВЦЭМ!$B$34:$B$777,L$119)+'СЕТ СН'!$I$11+СВЦЭМ!$D$10+'СЕТ СН'!$I$5-'СЕТ СН'!$I$21</f>
        <v>4942.6100847999996</v>
      </c>
      <c r="M144" s="36">
        <f>SUMIFS(СВЦЭМ!$D$34:$D$777,СВЦЭМ!$A$34:$A$777,$A144,СВЦЭМ!$B$34:$B$777,M$119)+'СЕТ СН'!$I$11+СВЦЭМ!$D$10+'СЕТ СН'!$I$5-'СЕТ СН'!$I$21</f>
        <v>4938.1701659299997</v>
      </c>
      <c r="N144" s="36">
        <f>SUMIFS(СВЦЭМ!$D$34:$D$777,СВЦЭМ!$A$34:$A$777,$A144,СВЦЭМ!$B$34:$B$777,N$119)+'СЕТ СН'!$I$11+СВЦЭМ!$D$10+'СЕТ СН'!$I$5-'СЕТ СН'!$I$21</f>
        <v>4949.9839114799997</v>
      </c>
      <c r="O144" s="36">
        <f>SUMIFS(СВЦЭМ!$D$34:$D$777,СВЦЭМ!$A$34:$A$777,$A144,СВЦЭМ!$B$34:$B$777,O$119)+'СЕТ СН'!$I$11+СВЦЭМ!$D$10+'СЕТ СН'!$I$5-'СЕТ СН'!$I$21</f>
        <v>4912.9962024899996</v>
      </c>
      <c r="P144" s="36">
        <f>SUMIFS(СВЦЭМ!$D$34:$D$777,СВЦЭМ!$A$34:$A$777,$A144,СВЦЭМ!$B$34:$B$777,P$119)+'СЕТ СН'!$I$11+СВЦЭМ!$D$10+'СЕТ СН'!$I$5-'СЕТ СН'!$I$21</f>
        <v>4857.5098741699994</v>
      </c>
      <c r="Q144" s="36">
        <f>SUMIFS(СВЦЭМ!$D$34:$D$777,СВЦЭМ!$A$34:$A$777,$A144,СВЦЭМ!$B$34:$B$777,Q$119)+'СЕТ СН'!$I$11+СВЦЭМ!$D$10+'СЕТ СН'!$I$5-'СЕТ СН'!$I$21</f>
        <v>4845.03071473</v>
      </c>
      <c r="R144" s="36">
        <f>SUMIFS(СВЦЭМ!$D$34:$D$777,СВЦЭМ!$A$34:$A$777,$A144,СВЦЭМ!$B$34:$B$777,R$119)+'СЕТ СН'!$I$11+СВЦЭМ!$D$10+'СЕТ СН'!$I$5-'СЕТ СН'!$I$21</f>
        <v>4841.3263989399993</v>
      </c>
      <c r="S144" s="36">
        <f>SUMIFS(СВЦЭМ!$D$34:$D$777,СВЦЭМ!$A$34:$A$777,$A144,СВЦЭМ!$B$34:$B$777,S$119)+'СЕТ СН'!$I$11+СВЦЭМ!$D$10+'СЕТ СН'!$I$5-'СЕТ СН'!$I$21</f>
        <v>4803.9835132899998</v>
      </c>
      <c r="T144" s="36">
        <f>SUMIFS(СВЦЭМ!$D$34:$D$777,СВЦЭМ!$A$34:$A$777,$A144,СВЦЭМ!$B$34:$B$777,T$119)+'СЕТ СН'!$I$11+СВЦЭМ!$D$10+'СЕТ СН'!$I$5-'СЕТ СН'!$I$21</f>
        <v>4756.9786403799999</v>
      </c>
      <c r="U144" s="36">
        <f>SUMIFS(СВЦЭМ!$D$34:$D$777,СВЦЭМ!$A$34:$A$777,$A144,СВЦЭМ!$B$34:$B$777,U$119)+'СЕТ СН'!$I$11+СВЦЭМ!$D$10+'СЕТ СН'!$I$5-'СЕТ СН'!$I$21</f>
        <v>4762.1501425699998</v>
      </c>
      <c r="V144" s="36">
        <f>SUMIFS(СВЦЭМ!$D$34:$D$777,СВЦЭМ!$A$34:$A$777,$A144,СВЦЭМ!$B$34:$B$777,V$119)+'СЕТ СН'!$I$11+СВЦЭМ!$D$10+'СЕТ СН'!$I$5-'СЕТ СН'!$I$21</f>
        <v>4778.2348810699996</v>
      </c>
      <c r="W144" s="36">
        <f>SUMIFS(СВЦЭМ!$D$34:$D$777,СВЦЭМ!$A$34:$A$777,$A144,СВЦЭМ!$B$34:$B$777,W$119)+'СЕТ СН'!$I$11+СВЦЭМ!$D$10+'СЕТ СН'!$I$5-'СЕТ СН'!$I$21</f>
        <v>4792.8099178399998</v>
      </c>
      <c r="X144" s="36">
        <f>SUMIFS(СВЦЭМ!$D$34:$D$777,СВЦЭМ!$A$34:$A$777,$A144,СВЦЭМ!$B$34:$B$777,X$119)+'СЕТ СН'!$I$11+СВЦЭМ!$D$10+'СЕТ СН'!$I$5-'СЕТ СН'!$I$21</f>
        <v>4822.0197503499994</v>
      </c>
      <c r="Y144" s="36">
        <f>SUMIFS(СВЦЭМ!$D$34:$D$777,СВЦЭМ!$A$34:$A$777,$A144,СВЦЭМ!$B$34:$B$777,Y$119)+'СЕТ СН'!$I$11+СВЦЭМ!$D$10+'СЕТ СН'!$I$5-'СЕТ СН'!$I$21</f>
        <v>4915.3129749299997</v>
      </c>
    </row>
    <row r="145" spans="1:27" ht="15.75" x14ac:dyDescent="0.2">
      <c r="A145" s="35">
        <f t="shared" si="3"/>
        <v>43430</v>
      </c>
      <c r="B145" s="36">
        <f>SUMIFS(СВЦЭМ!$D$34:$D$777,СВЦЭМ!$A$34:$A$777,$A145,СВЦЭМ!$B$34:$B$777,B$119)+'СЕТ СН'!$I$11+СВЦЭМ!$D$10+'СЕТ СН'!$I$5-'СЕТ СН'!$I$21</f>
        <v>4972.6706169399995</v>
      </c>
      <c r="C145" s="36">
        <f>SUMIFS(СВЦЭМ!$D$34:$D$777,СВЦЭМ!$A$34:$A$777,$A145,СВЦЭМ!$B$34:$B$777,C$119)+'СЕТ СН'!$I$11+СВЦЭМ!$D$10+'СЕТ СН'!$I$5-'СЕТ СН'!$I$21</f>
        <v>5054.9976275399995</v>
      </c>
      <c r="D145" s="36">
        <f>SUMIFS(СВЦЭМ!$D$34:$D$777,СВЦЭМ!$A$34:$A$777,$A145,СВЦЭМ!$B$34:$B$777,D$119)+'СЕТ СН'!$I$11+СВЦЭМ!$D$10+'СЕТ СН'!$I$5-'СЕТ СН'!$I$21</f>
        <v>5111.1771291799996</v>
      </c>
      <c r="E145" s="36">
        <f>SUMIFS(СВЦЭМ!$D$34:$D$777,СВЦЭМ!$A$34:$A$777,$A145,СВЦЭМ!$B$34:$B$777,E$119)+'СЕТ СН'!$I$11+СВЦЭМ!$D$10+'СЕТ СН'!$I$5-'СЕТ СН'!$I$21</f>
        <v>5109.2746351999995</v>
      </c>
      <c r="F145" s="36">
        <f>SUMIFS(СВЦЭМ!$D$34:$D$777,СВЦЭМ!$A$34:$A$777,$A145,СВЦЭМ!$B$34:$B$777,F$119)+'СЕТ СН'!$I$11+СВЦЭМ!$D$10+'СЕТ СН'!$I$5-'СЕТ СН'!$I$21</f>
        <v>5110.6095947499998</v>
      </c>
      <c r="G145" s="36">
        <f>SUMIFS(СВЦЭМ!$D$34:$D$777,СВЦЭМ!$A$34:$A$777,$A145,СВЦЭМ!$B$34:$B$777,G$119)+'СЕТ СН'!$I$11+СВЦЭМ!$D$10+'СЕТ СН'!$I$5-'СЕТ СН'!$I$21</f>
        <v>5114.93603093</v>
      </c>
      <c r="H145" s="36">
        <f>SUMIFS(СВЦЭМ!$D$34:$D$777,СВЦЭМ!$A$34:$A$777,$A145,СВЦЭМ!$B$34:$B$777,H$119)+'СЕТ СН'!$I$11+СВЦЭМ!$D$10+'СЕТ СН'!$I$5-'СЕТ СН'!$I$21</f>
        <v>5057.6063786499999</v>
      </c>
      <c r="I145" s="36">
        <f>SUMIFS(СВЦЭМ!$D$34:$D$777,СВЦЭМ!$A$34:$A$777,$A145,СВЦЭМ!$B$34:$B$777,I$119)+'СЕТ СН'!$I$11+СВЦЭМ!$D$10+'СЕТ СН'!$I$5-'СЕТ СН'!$I$21</f>
        <v>5009.6868815400003</v>
      </c>
      <c r="J145" s="36">
        <f>SUMIFS(СВЦЭМ!$D$34:$D$777,СВЦЭМ!$A$34:$A$777,$A145,СВЦЭМ!$B$34:$B$777,J$119)+'СЕТ СН'!$I$11+СВЦЭМ!$D$10+'СЕТ СН'!$I$5-'СЕТ СН'!$I$21</f>
        <v>4979.0275945699996</v>
      </c>
      <c r="K145" s="36">
        <f>SUMIFS(СВЦЭМ!$D$34:$D$777,СВЦЭМ!$A$34:$A$777,$A145,СВЦЭМ!$B$34:$B$777,K$119)+'СЕТ СН'!$I$11+СВЦЭМ!$D$10+'СЕТ СН'!$I$5-'СЕТ СН'!$I$21</f>
        <v>4955.3256194799997</v>
      </c>
      <c r="L145" s="36">
        <f>SUMIFS(СВЦЭМ!$D$34:$D$777,СВЦЭМ!$A$34:$A$777,$A145,СВЦЭМ!$B$34:$B$777,L$119)+'СЕТ СН'!$I$11+СВЦЭМ!$D$10+'СЕТ СН'!$I$5-'СЕТ СН'!$I$21</f>
        <v>4950.3456874499998</v>
      </c>
      <c r="M145" s="36">
        <f>SUMIFS(СВЦЭМ!$D$34:$D$777,СВЦЭМ!$A$34:$A$777,$A145,СВЦЭМ!$B$34:$B$777,M$119)+'СЕТ СН'!$I$11+СВЦЭМ!$D$10+'СЕТ СН'!$I$5-'СЕТ СН'!$I$21</f>
        <v>4951.1177126399998</v>
      </c>
      <c r="N145" s="36">
        <f>SUMIFS(СВЦЭМ!$D$34:$D$777,СВЦЭМ!$A$34:$A$777,$A145,СВЦЭМ!$B$34:$B$777,N$119)+'СЕТ СН'!$I$11+СВЦЭМ!$D$10+'СЕТ СН'!$I$5-'СЕТ СН'!$I$21</f>
        <v>4945.2779340499992</v>
      </c>
      <c r="O145" s="36">
        <f>SUMIFS(СВЦЭМ!$D$34:$D$777,СВЦЭМ!$A$34:$A$777,$A145,СВЦЭМ!$B$34:$B$777,O$119)+'СЕТ СН'!$I$11+СВЦЭМ!$D$10+'СЕТ СН'!$I$5-'СЕТ СН'!$I$21</f>
        <v>4917.6533418399995</v>
      </c>
      <c r="P145" s="36">
        <f>SUMIFS(СВЦЭМ!$D$34:$D$777,СВЦЭМ!$A$34:$A$777,$A145,СВЦЭМ!$B$34:$B$777,P$119)+'СЕТ СН'!$I$11+СВЦЭМ!$D$10+'СЕТ СН'!$I$5-'СЕТ СН'!$I$21</f>
        <v>4867.2800713799998</v>
      </c>
      <c r="Q145" s="36">
        <f>SUMIFS(СВЦЭМ!$D$34:$D$777,СВЦЭМ!$A$34:$A$777,$A145,СВЦЭМ!$B$34:$B$777,Q$119)+'СЕТ СН'!$I$11+СВЦЭМ!$D$10+'СЕТ СН'!$I$5-'СЕТ СН'!$I$21</f>
        <v>4856.4874908499996</v>
      </c>
      <c r="R145" s="36">
        <f>SUMIFS(СВЦЭМ!$D$34:$D$777,СВЦЭМ!$A$34:$A$777,$A145,СВЦЭМ!$B$34:$B$777,R$119)+'СЕТ СН'!$I$11+СВЦЭМ!$D$10+'СЕТ СН'!$I$5-'СЕТ СН'!$I$21</f>
        <v>4841.1190333699997</v>
      </c>
      <c r="S145" s="36">
        <f>SUMIFS(СВЦЭМ!$D$34:$D$777,СВЦЭМ!$A$34:$A$777,$A145,СВЦЭМ!$B$34:$B$777,S$119)+'СЕТ СН'!$I$11+СВЦЭМ!$D$10+'СЕТ СН'!$I$5-'СЕТ СН'!$I$21</f>
        <v>4815.4469650799992</v>
      </c>
      <c r="T145" s="36">
        <f>SUMIFS(СВЦЭМ!$D$34:$D$777,СВЦЭМ!$A$34:$A$777,$A145,СВЦЭМ!$B$34:$B$777,T$119)+'СЕТ СН'!$I$11+СВЦЭМ!$D$10+'СЕТ СН'!$I$5-'СЕТ СН'!$I$21</f>
        <v>4795.0452076699994</v>
      </c>
      <c r="U145" s="36">
        <f>SUMIFS(СВЦЭМ!$D$34:$D$777,СВЦЭМ!$A$34:$A$777,$A145,СВЦЭМ!$B$34:$B$777,U$119)+'СЕТ СН'!$I$11+СВЦЭМ!$D$10+'СЕТ СН'!$I$5-'СЕТ СН'!$I$21</f>
        <v>4786.6007797599996</v>
      </c>
      <c r="V145" s="36">
        <f>SUMIFS(СВЦЭМ!$D$34:$D$777,СВЦЭМ!$A$34:$A$777,$A145,СВЦЭМ!$B$34:$B$777,V$119)+'СЕТ СН'!$I$11+СВЦЭМ!$D$10+'СЕТ СН'!$I$5-'СЕТ СН'!$I$21</f>
        <v>4799.0118619299992</v>
      </c>
      <c r="W145" s="36">
        <f>SUMIFS(СВЦЭМ!$D$34:$D$777,СВЦЭМ!$A$34:$A$777,$A145,СВЦЭМ!$B$34:$B$777,W$119)+'СЕТ СН'!$I$11+СВЦЭМ!$D$10+'СЕТ СН'!$I$5-'СЕТ СН'!$I$21</f>
        <v>4826.0045216899998</v>
      </c>
      <c r="X145" s="36">
        <f>SUMIFS(СВЦЭМ!$D$34:$D$777,СВЦЭМ!$A$34:$A$777,$A145,СВЦЭМ!$B$34:$B$777,X$119)+'СЕТ СН'!$I$11+СВЦЭМ!$D$10+'СЕТ СН'!$I$5-'СЕТ СН'!$I$21</f>
        <v>4855.1727601599996</v>
      </c>
      <c r="Y145" s="36">
        <f>SUMIFS(СВЦЭМ!$D$34:$D$777,СВЦЭМ!$A$34:$A$777,$A145,СВЦЭМ!$B$34:$B$777,Y$119)+'СЕТ СН'!$I$11+СВЦЭМ!$D$10+'СЕТ СН'!$I$5-'СЕТ СН'!$I$21</f>
        <v>4951.5736296499999</v>
      </c>
    </row>
    <row r="146" spans="1:27" ht="15.75" x14ac:dyDescent="0.2">
      <c r="A146" s="35">
        <f t="shared" si="3"/>
        <v>43431</v>
      </c>
      <c r="B146" s="36">
        <f>SUMIFS(СВЦЭМ!$D$34:$D$777,СВЦЭМ!$A$34:$A$777,$A146,СВЦЭМ!$B$34:$B$777,B$119)+'СЕТ СН'!$I$11+СВЦЭМ!$D$10+'СЕТ СН'!$I$5-'СЕТ СН'!$I$21</f>
        <v>5012.5796073699994</v>
      </c>
      <c r="C146" s="36">
        <f>SUMIFS(СВЦЭМ!$D$34:$D$777,СВЦЭМ!$A$34:$A$777,$A146,СВЦЭМ!$B$34:$B$777,C$119)+'СЕТ СН'!$I$11+СВЦЭМ!$D$10+'СЕТ СН'!$I$5-'СЕТ СН'!$I$21</f>
        <v>5059.8212757399997</v>
      </c>
      <c r="D146" s="36">
        <f>SUMIFS(СВЦЭМ!$D$34:$D$777,СВЦЭМ!$A$34:$A$777,$A146,СВЦЭМ!$B$34:$B$777,D$119)+'СЕТ СН'!$I$11+СВЦЭМ!$D$10+'СЕТ СН'!$I$5-'СЕТ СН'!$I$21</f>
        <v>5110.7571556100002</v>
      </c>
      <c r="E146" s="36">
        <f>SUMIFS(СВЦЭМ!$D$34:$D$777,СВЦЭМ!$A$34:$A$777,$A146,СВЦЭМ!$B$34:$B$777,E$119)+'СЕТ СН'!$I$11+СВЦЭМ!$D$10+'СЕТ СН'!$I$5-'СЕТ СН'!$I$21</f>
        <v>5108.7195166800002</v>
      </c>
      <c r="F146" s="36">
        <f>SUMIFS(СВЦЭМ!$D$34:$D$777,СВЦЭМ!$A$34:$A$777,$A146,СВЦЭМ!$B$34:$B$777,F$119)+'СЕТ СН'!$I$11+СВЦЭМ!$D$10+'СЕТ СН'!$I$5-'СЕТ СН'!$I$21</f>
        <v>5109.4641316099996</v>
      </c>
      <c r="G146" s="36">
        <f>SUMIFS(СВЦЭМ!$D$34:$D$777,СВЦЭМ!$A$34:$A$777,$A146,СВЦЭМ!$B$34:$B$777,G$119)+'СЕТ СН'!$I$11+СВЦЭМ!$D$10+'СЕТ СН'!$I$5-'СЕТ СН'!$I$21</f>
        <v>5109.9891486400002</v>
      </c>
      <c r="H146" s="36">
        <f>SUMIFS(СВЦЭМ!$D$34:$D$777,СВЦЭМ!$A$34:$A$777,$A146,СВЦЭМ!$B$34:$B$777,H$119)+'СЕТ СН'!$I$11+СВЦЭМ!$D$10+'СЕТ СН'!$I$5-'СЕТ СН'!$I$21</f>
        <v>5057.4821606099995</v>
      </c>
      <c r="I146" s="36">
        <f>SUMIFS(СВЦЭМ!$D$34:$D$777,СВЦЭМ!$A$34:$A$777,$A146,СВЦЭМ!$B$34:$B$777,I$119)+'СЕТ СН'!$I$11+СВЦЭМ!$D$10+'СЕТ СН'!$I$5-'СЕТ СН'!$I$21</f>
        <v>5043.2417523199993</v>
      </c>
      <c r="J146" s="36">
        <f>SUMIFS(СВЦЭМ!$D$34:$D$777,СВЦЭМ!$A$34:$A$777,$A146,СВЦЭМ!$B$34:$B$777,J$119)+'СЕТ СН'!$I$11+СВЦЭМ!$D$10+'СЕТ СН'!$I$5-'СЕТ СН'!$I$21</f>
        <v>5001.6918472299994</v>
      </c>
      <c r="K146" s="36">
        <f>SUMIFS(СВЦЭМ!$D$34:$D$777,СВЦЭМ!$A$34:$A$777,$A146,СВЦЭМ!$B$34:$B$777,K$119)+'СЕТ СН'!$I$11+СВЦЭМ!$D$10+'СЕТ СН'!$I$5-'СЕТ СН'!$I$21</f>
        <v>4986.8172953499998</v>
      </c>
      <c r="L146" s="36">
        <f>SUMIFS(СВЦЭМ!$D$34:$D$777,СВЦЭМ!$A$34:$A$777,$A146,СВЦЭМ!$B$34:$B$777,L$119)+'СЕТ СН'!$I$11+СВЦЭМ!$D$10+'СЕТ СН'!$I$5-'СЕТ СН'!$I$21</f>
        <v>4989.5764267799996</v>
      </c>
      <c r="M146" s="36">
        <f>SUMIFS(СВЦЭМ!$D$34:$D$777,СВЦЭМ!$A$34:$A$777,$A146,СВЦЭМ!$B$34:$B$777,M$119)+'СЕТ СН'!$I$11+СВЦЭМ!$D$10+'СЕТ СН'!$I$5-'СЕТ СН'!$I$21</f>
        <v>5001.9562687499993</v>
      </c>
      <c r="N146" s="36">
        <f>SUMIFS(СВЦЭМ!$D$34:$D$777,СВЦЭМ!$A$34:$A$777,$A146,СВЦЭМ!$B$34:$B$777,N$119)+'СЕТ СН'!$I$11+СВЦЭМ!$D$10+'СЕТ СН'!$I$5-'СЕТ СН'!$I$21</f>
        <v>4969.5737738799999</v>
      </c>
      <c r="O146" s="36">
        <f>SUMIFS(СВЦЭМ!$D$34:$D$777,СВЦЭМ!$A$34:$A$777,$A146,СВЦЭМ!$B$34:$B$777,O$119)+'СЕТ СН'!$I$11+СВЦЭМ!$D$10+'СЕТ СН'!$I$5-'СЕТ СН'!$I$21</f>
        <v>4913.7058763799996</v>
      </c>
      <c r="P146" s="36">
        <f>SUMIFS(СВЦЭМ!$D$34:$D$777,СВЦЭМ!$A$34:$A$777,$A146,СВЦЭМ!$B$34:$B$777,P$119)+'СЕТ СН'!$I$11+СВЦЭМ!$D$10+'СЕТ СН'!$I$5-'СЕТ СН'!$I$21</f>
        <v>4854.6397538099991</v>
      </c>
      <c r="Q146" s="36">
        <f>SUMIFS(СВЦЭМ!$D$34:$D$777,СВЦЭМ!$A$34:$A$777,$A146,СВЦЭМ!$B$34:$B$777,Q$119)+'СЕТ СН'!$I$11+СВЦЭМ!$D$10+'СЕТ СН'!$I$5-'СЕТ СН'!$I$21</f>
        <v>4840.4598601299995</v>
      </c>
      <c r="R146" s="36">
        <f>SUMIFS(СВЦЭМ!$D$34:$D$777,СВЦЭМ!$A$34:$A$777,$A146,СВЦЭМ!$B$34:$B$777,R$119)+'СЕТ СН'!$I$11+СВЦЭМ!$D$10+'СЕТ СН'!$I$5-'СЕТ СН'!$I$21</f>
        <v>4846.9244456199995</v>
      </c>
      <c r="S146" s="36">
        <f>SUMIFS(СВЦЭМ!$D$34:$D$777,СВЦЭМ!$A$34:$A$777,$A146,СВЦЭМ!$B$34:$B$777,S$119)+'СЕТ СН'!$I$11+СВЦЭМ!$D$10+'СЕТ СН'!$I$5-'СЕТ СН'!$I$21</f>
        <v>4823.0732207499996</v>
      </c>
      <c r="T146" s="36">
        <f>SUMIFS(СВЦЭМ!$D$34:$D$777,СВЦЭМ!$A$34:$A$777,$A146,СВЦЭМ!$B$34:$B$777,T$119)+'СЕТ СН'!$I$11+СВЦЭМ!$D$10+'СЕТ СН'!$I$5-'СЕТ СН'!$I$21</f>
        <v>4779.8513459999995</v>
      </c>
      <c r="U146" s="36">
        <f>SUMIFS(СВЦЭМ!$D$34:$D$777,СВЦЭМ!$A$34:$A$777,$A146,СВЦЭМ!$B$34:$B$777,U$119)+'СЕТ СН'!$I$11+СВЦЭМ!$D$10+'СЕТ СН'!$I$5-'СЕТ СН'!$I$21</f>
        <v>4788.6540652099993</v>
      </c>
      <c r="V146" s="36">
        <f>SUMIFS(СВЦЭМ!$D$34:$D$777,СВЦЭМ!$A$34:$A$777,$A146,СВЦЭМ!$B$34:$B$777,V$119)+'СЕТ СН'!$I$11+СВЦЭМ!$D$10+'СЕТ СН'!$I$5-'СЕТ СН'!$I$21</f>
        <v>4804.5372414099993</v>
      </c>
      <c r="W146" s="36">
        <f>SUMIFS(СВЦЭМ!$D$34:$D$777,СВЦЭМ!$A$34:$A$777,$A146,СВЦЭМ!$B$34:$B$777,W$119)+'СЕТ СН'!$I$11+СВЦЭМ!$D$10+'СЕТ СН'!$I$5-'СЕТ СН'!$I$21</f>
        <v>4815.8528320799996</v>
      </c>
      <c r="X146" s="36">
        <f>SUMIFS(СВЦЭМ!$D$34:$D$777,СВЦЭМ!$A$34:$A$777,$A146,СВЦЭМ!$B$34:$B$777,X$119)+'СЕТ СН'!$I$11+СВЦЭМ!$D$10+'СЕТ СН'!$I$5-'СЕТ СН'!$I$21</f>
        <v>4839.5676259399997</v>
      </c>
      <c r="Y146" s="36">
        <f>SUMIFS(СВЦЭМ!$D$34:$D$777,СВЦЭМ!$A$34:$A$777,$A146,СВЦЭМ!$B$34:$B$777,Y$119)+'СЕТ СН'!$I$11+СВЦЭМ!$D$10+'СЕТ СН'!$I$5-'СЕТ СН'!$I$21</f>
        <v>4922.2609784899996</v>
      </c>
    </row>
    <row r="147" spans="1:27" ht="15.75" x14ac:dyDescent="0.2">
      <c r="A147" s="35">
        <f t="shared" si="3"/>
        <v>43432</v>
      </c>
      <c r="B147" s="36">
        <f>SUMIFS(СВЦЭМ!$D$34:$D$777,СВЦЭМ!$A$34:$A$777,$A147,СВЦЭМ!$B$34:$B$777,B$119)+'СЕТ СН'!$I$11+СВЦЭМ!$D$10+'СЕТ СН'!$I$5-'СЕТ СН'!$I$21</f>
        <v>5033.8551984899996</v>
      </c>
      <c r="C147" s="36">
        <f>SUMIFS(СВЦЭМ!$D$34:$D$777,СВЦЭМ!$A$34:$A$777,$A147,СВЦЭМ!$B$34:$B$777,C$119)+'СЕТ СН'!$I$11+СВЦЭМ!$D$10+'СЕТ СН'!$I$5-'СЕТ СН'!$I$21</f>
        <v>5093.77213355</v>
      </c>
      <c r="D147" s="36">
        <f>SUMIFS(СВЦЭМ!$D$34:$D$777,СВЦЭМ!$A$34:$A$777,$A147,СВЦЭМ!$B$34:$B$777,D$119)+'СЕТ СН'!$I$11+СВЦЭМ!$D$10+'СЕТ СН'!$I$5-'СЕТ СН'!$I$21</f>
        <v>5122.7441690899996</v>
      </c>
      <c r="E147" s="36">
        <f>SUMIFS(СВЦЭМ!$D$34:$D$777,СВЦЭМ!$A$34:$A$777,$A147,СВЦЭМ!$B$34:$B$777,E$119)+'СЕТ СН'!$I$11+СВЦЭМ!$D$10+'СЕТ СН'!$I$5-'СЕТ СН'!$I$21</f>
        <v>5167.5541724599998</v>
      </c>
      <c r="F147" s="36">
        <f>SUMIFS(СВЦЭМ!$D$34:$D$777,СВЦЭМ!$A$34:$A$777,$A147,СВЦЭМ!$B$34:$B$777,F$119)+'СЕТ СН'!$I$11+СВЦЭМ!$D$10+'СЕТ СН'!$I$5-'СЕТ СН'!$I$21</f>
        <v>5216.0018583699994</v>
      </c>
      <c r="G147" s="36">
        <f>SUMIFS(СВЦЭМ!$D$34:$D$777,СВЦЭМ!$A$34:$A$777,$A147,СВЦЭМ!$B$34:$B$777,G$119)+'СЕТ СН'!$I$11+СВЦЭМ!$D$10+'СЕТ СН'!$I$5-'СЕТ СН'!$I$21</f>
        <v>5184.5426700599992</v>
      </c>
      <c r="H147" s="36">
        <f>SUMIFS(СВЦЭМ!$D$34:$D$777,СВЦЭМ!$A$34:$A$777,$A147,СВЦЭМ!$B$34:$B$777,H$119)+'СЕТ СН'!$I$11+СВЦЭМ!$D$10+'СЕТ СН'!$I$5-'СЕТ СН'!$I$21</f>
        <v>5096.9478845200001</v>
      </c>
      <c r="I147" s="36">
        <f>SUMIFS(СВЦЭМ!$D$34:$D$777,СВЦЭМ!$A$34:$A$777,$A147,СВЦЭМ!$B$34:$B$777,I$119)+'СЕТ СН'!$I$11+СВЦЭМ!$D$10+'СЕТ СН'!$I$5-'СЕТ СН'!$I$21</f>
        <v>5030.1999025899995</v>
      </c>
      <c r="J147" s="36">
        <f>SUMIFS(СВЦЭМ!$D$34:$D$777,СВЦЭМ!$A$34:$A$777,$A147,СВЦЭМ!$B$34:$B$777,J$119)+'СЕТ СН'!$I$11+СВЦЭМ!$D$10+'СЕТ СН'!$I$5-'СЕТ СН'!$I$21</f>
        <v>5010.4588874800002</v>
      </c>
      <c r="K147" s="36">
        <f>SUMIFS(СВЦЭМ!$D$34:$D$777,СВЦЭМ!$A$34:$A$777,$A147,СВЦЭМ!$B$34:$B$777,K$119)+'СЕТ СН'!$I$11+СВЦЭМ!$D$10+'СЕТ СН'!$I$5-'СЕТ СН'!$I$21</f>
        <v>5004.9744467299997</v>
      </c>
      <c r="L147" s="36">
        <f>SUMIFS(СВЦЭМ!$D$34:$D$777,СВЦЭМ!$A$34:$A$777,$A147,СВЦЭМ!$B$34:$B$777,L$119)+'СЕТ СН'!$I$11+СВЦЭМ!$D$10+'СЕТ СН'!$I$5-'СЕТ СН'!$I$21</f>
        <v>5001.9359143499996</v>
      </c>
      <c r="M147" s="36">
        <f>SUMIFS(СВЦЭМ!$D$34:$D$777,СВЦЭМ!$A$34:$A$777,$A147,СВЦЭМ!$B$34:$B$777,M$119)+'СЕТ СН'!$I$11+СВЦЭМ!$D$10+'СЕТ СН'!$I$5-'СЕТ СН'!$I$21</f>
        <v>4998.0787092700002</v>
      </c>
      <c r="N147" s="36">
        <f>SUMIFS(СВЦЭМ!$D$34:$D$777,СВЦЭМ!$A$34:$A$777,$A147,СВЦЭМ!$B$34:$B$777,N$119)+'СЕТ СН'!$I$11+СВЦЭМ!$D$10+'СЕТ СН'!$I$5-'СЕТ СН'!$I$21</f>
        <v>4966.1805239099995</v>
      </c>
      <c r="O147" s="36">
        <f>SUMIFS(СВЦЭМ!$D$34:$D$777,СВЦЭМ!$A$34:$A$777,$A147,СВЦЭМ!$B$34:$B$777,O$119)+'СЕТ СН'!$I$11+СВЦЭМ!$D$10+'СЕТ СН'!$I$5-'СЕТ СН'!$I$21</f>
        <v>4931.8782927299999</v>
      </c>
      <c r="P147" s="36">
        <f>SUMIFS(СВЦЭМ!$D$34:$D$777,СВЦЭМ!$A$34:$A$777,$A147,СВЦЭМ!$B$34:$B$777,P$119)+'СЕТ СН'!$I$11+СВЦЭМ!$D$10+'СЕТ СН'!$I$5-'СЕТ СН'!$I$21</f>
        <v>4867.5906315099992</v>
      </c>
      <c r="Q147" s="36">
        <f>SUMIFS(СВЦЭМ!$D$34:$D$777,СВЦЭМ!$A$34:$A$777,$A147,СВЦЭМ!$B$34:$B$777,Q$119)+'СЕТ СН'!$I$11+СВЦЭМ!$D$10+'СЕТ СН'!$I$5-'СЕТ СН'!$I$21</f>
        <v>4854.4778829499992</v>
      </c>
      <c r="R147" s="36">
        <f>SUMIFS(СВЦЭМ!$D$34:$D$777,СВЦЭМ!$A$34:$A$777,$A147,СВЦЭМ!$B$34:$B$777,R$119)+'СЕТ СН'!$I$11+СВЦЭМ!$D$10+'СЕТ СН'!$I$5-'СЕТ СН'!$I$21</f>
        <v>4841.40399996</v>
      </c>
      <c r="S147" s="36">
        <f>SUMIFS(СВЦЭМ!$D$34:$D$777,СВЦЭМ!$A$34:$A$777,$A147,СВЦЭМ!$B$34:$B$777,S$119)+'СЕТ СН'!$I$11+СВЦЭМ!$D$10+'СЕТ СН'!$I$5-'СЕТ СН'!$I$21</f>
        <v>4809.6906176399998</v>
      </c>
      <c r="T147" s="36">
        <f>SUMIFS(СВЦЭМ!$D$34:$D$777,СВЦЭМ!$A$34:$A$777,$A147,СВЦЭМ!$B$34:$B$777,T$119)+'СЕТ СН'!$I$11+СВЦЭМ!$D$10+'СЕТ СН'!$I$5-'СЕТ СН'!$I$21</f>
        <v>4777.9266357899996</v>
      </c>
      <c r="U147" s="36">
        <f>SUMIFS(СВЦЭМ!$D$34:$D$777,СВЦЭМ!$A$34:$A$777,$A147,СВЦЭМ!$B$34:$B$777,U$119)+'СЕТ СН'!$I$11+СВЦЭМ!$D$10+'СЕТ СН'!$I$5-'СЕТ СН'!$I$21</f>
        <v>4775.5796551399999</v>
      </c>
      <c r="V147" s="36">
        <f>SUMIFS(СВЦЭМ!$D$34:$D$777,СВЦЭМ!$A$34:$A$777,$A147,СВЦЭМ!$B$34:$B$777,V$119)+'СЕТ СН'!$I$11+СВЦЭМ!$D$10+'СЕТ СН'!$I$5-'СЕТ СН'!$I$21</f>
        <v>4797.1688044799994</v>
      </c>
      <c r="W147" s="36">
        <f>SUMIFS(СВЦЭМ!$D$34:$D$777,СВЦЭМ!$A$34:$A$777,$A147,СВЦЭМ!$B$34:$B$777,W$119)+'СЕТ СН'!$I$11+СВЦЭМ!$D$10+'СЕТ СН'!$I$5-'СЕТ СН'!$I$21</f>
        <v>4828.5392869299994</v>
      </c>
      <c r="X147" s="36">
        <f>SUMIFS(СВЦЭМ!$D$34:$D$777,СВЦЭМ!$A$34:$A$777,$A147,СВЦЭМ!$B$34:$B$777,X$119)+'СЕТ СН'!$I$11+СВЦЭМ!$D$10+'СЕТ СН'!$I$5-'СЕТ СН'!$I$21</f>
        <v>4858.9098562199997</v>
      </c>
      <c r="Y147" s="36">
        <f>SUMIFS(СВЦЭМ!$D$34:$D$777,СВЦЭМ!$A$34:$A$777,$A147,СВЦЭМ!$B$34:$B$777,Y$119)+'СЕТ СН'!$I$11+СВЦЭМ!$D$10+'СЕТ СН'!$I$5-'СЕТ СН'!$I$21</f>
        <v>4943.5917177499996</v>
      </c>
    </row>
    <row r="148" spans="1:27" ht="15.75" x14ac:dyDescent="0.2">
      <c r="A148" s="35">
        <f t="shared" si="3"/>
        <v>43433</v>
      </c>
      <c r="B148" s="36">
        <f>SUMIFS(СВЦЭМ!$D$34:$D$777,СВЦЭМ!$A$34:$A$777,$A148,СВЦЭМ!$B$34:$B$777,B$119)+'СЕТ СН'!$I$11+СВЦЭМ!$D$10+'СЕТ СН'!$I$5-'СЕТ СН'!$I$21</f>
        <v>5026.4768190599998</v>
      </c>
      <c r="C148" s="36">
        <f>SUMIFS(СВЦЭМ!$D$34:$D$777,СВЦЭМ!$A$34:$A$777,$A148,СВЦЭМ!$B$34:$B$777,C$119)+'СЕТ СН'!$I$11+СВЦЭМ!$D$10+'СЕТ СН'!$I$5-'СЕТ СН'!$I$21</f>
        <v>5125.57250191</v>
      </c>
      <c r="D148" s="36">
        <f>SUMIFS(СВЦЭМ!$D$34:$D$777,СВЦЭМ!$A$34:$A$777,$A148,СВЦЭМ!$B$34:$B$777,D$119)+'СЕТ СН'!$I$11+СВЦЭМ!$D$10+'СЕТ СН'!$I$5-'СЕТ СН'!$I$21</f>
        <v>5191.2243271799998</v>
      </c>
      <c r="E148" s="36">
        <f>SUMIFS(СВЦЭМ!$D$34:$D$777,СВЦЭМ!$A$34:$A$777,$A148,СВЦЭМ!$B$34:$B$777,E$119)+'СЕТ СН'!$I$11+СВЦЭМ!$D$10+'СЕТ СН'!$I$5-'СЕТ СН'!$I$21</f>
        <v>5195.9682019399997</v>
      </c>
      <c r="F148" s="36">
        <f>SUMIFS(СВЦЭМ!$D$34:$D$777,СВЦЭМ!$A$34:$A$777,$A148,СВЦЭМ!$B$34:$B$777,F$119)+'СЕТ СН'!$I$11+СВЦЭМ!$D$10+'СЕТ СН'!$I$5-'СЕТ СН'!$I$21</f>
        <v>5192.4687771199997</v>
      </c>
      <c r="G148" s="36">
        <f>SUMIFS(СВЦЭМ!$D$34:$D$777,СВЦЭМ!$A$34:$A$777,$A148,СВЦЭМ!$B$34:$B$777,G$119)+'СЕТ СН'!$I$11+СВЦЭМ!$D$10+'СЕТ СН'!$I$5-'СЕТ СН'!$I$21</f>
        <v>5167.5226904399997</v>
      </c>
      <c r="H148" s="36">
        <f>SUMIFS(СВЦЭМ!$D$34:$D$777,СВЦЭМ!$A$34:$A$777,$A148,СВЦЭМ!$B$34:$B$777,H$119)+'СЕТ СН'!$I$11+СВЦЭМ!$D$10+'СЕТ СН'!$I$5-'СЕТ СН'!$I$21</f>
        <v>5087.8712014799994</v>
      </c>
      <c r="I148" s="36">
        <f>SUMIFS(СВЦЭМ!$D$34:$D$777,СВЦЭМ!$A$34:$A$777,$A148,СВЦЭМ!$B$34:$B$777,I$119)+'СЕТ СН'!$I$11+СВЦЭМ!$D$10+'СЕТ СН'!$I$5-'СЕТ СН'!$I$21</f>
        <v>5038.8159742599992</v>
      </c>
      <c r="J148" s="36">
        <f>SUMIFS(СВЦЭМ!$D$34:$D$777,СВЦЭМ!$A$34:$A$777,$A148,СВЦЭМ!$B$34:$B$777,J$119)+'СЕТ СН'!$I$11+СВЦЭМ!$D$10+'СЕТ СН'!$I$5-'СЕТ СН'!$I$21</f>
        <v>4987.7863684599997</v>
      </c>
      <c r="K148" s="36">
        <f>SUMIFS(СВЦЭМ!$D$34:$D$777,СВЦЭМ!$A$34:$A$777,$A148,СВЦЭМ!$B$34:$B$777,K$119)+'СЕТ СН'!$I$11+СВЦЭМ!$D$10+'СЕТ СН'!$I$5-'СЕТ СН'!$I$21</f>
        <v>4966.2638700999996</v>
      </c>
      <c r="L148" s="36">
        <f>SUMIFS(СВЦЭМ!$D$34:$D$777,СВЦЭМ!$A$34:$A$777,$A148,СВЦЭМ!$B$34:$B$777,L$119)+'СЕТ СН'!$I$11+СВЦЭМ!$D$10+'СЕТ СН'!$I$5-'СЕТ СН'!$I$21</f>
        <v>4963.8224152499997</v>
      </c>
      <c r="M148" s="36">
        <f>SUMIFS(СВЦЭМ!$D$34:$D$777,СВЦЭМ!$A$34:$A$777,$A148,СВЦЭМ!$B$34:$B$777,M$119)+'СЕТ СН'!$I$11+СВЦЭМ!$D$10+'СЕТ СН'!$I$5-'СЕТ СН'!$I$21</f>
        <v>4969.2754080200002</v>
      </c>
      <c r="N148" s="36">
        <f>SUMIFS(СВЦЭМ!$D$34:$D$777,СВЦЭМ!$A$34:$A$777,$A148,СВЦЭМ!$B$34:$B$777,N$119)+'СЕТ СН'!$I$11+СВЦЭМ!$D$10+'СЕТ СН'!$I$5-'СЕТ СН'!$I$21</f>
        <v>4943.1314861399997</v>
      </c>
      <c r="O148" s="36">
        <f>SUMIFS(СВЦЭМ!$D$34:$D$777,СВЦЭМ!$A$34:$A$777,$A148,СВЦЭМ!$B$34:$B$777,O$119)+'СЕТ СН'!$I$11+СВЦЭМ!$D$10+'СЕТ СН'!$I$5-'СЕТ СН'!$I$21</f>
        <v>4913.1821795199994</v>
      </c>
      <c r="P148" s="36">
        <f>SUMIFS(СВЦЭМ!$D$34:$D$777,СВЦЭМ!$A$34:$A$777,$A148,СВЦЭМ!$B$34:$B$777,P$119)+'СЕТ СН'!$I$11+СВЦЭМ!$D$10+'СЕТ СН'!$I$5-'СЕТ СН'!$I$21</f>
        <v>4863.8343978899993</v>
      </c>
      <c r="Q148" s="36">
        <f>SUMIFS(СВЦЭМ!$D$34:$D$777,СВЦЭМ!$A$34:$A$777,$A148,СВЦЭМ!$B$34:$B$777,Q$119)+'СЕТ СН'!$I$11+СВЦЭМ!$D$10+'СЕТ СН'!$I$5-'СЕТ СН'!$I$21</f>
        <v>4846.6306655299995</v>
      </c>
      <c r="R148" s="36">
        <f>SUMIFS(СВЦЭМ!$D$34:$D$777,СВЦЭМ!$A$34:$A$777,$A148,СВЦЭМ!$B$34:$B$777,R$119)+'СЕТ СН'!$I$11+СВЦЭМ!$D$10+'СЕТ СН'!$I$5-'СЕТ СН'!$I$21</f>
        <v>4842.2458133199998</v>
      </c>
      <c r="S148" s="36">
        <f>SUMIFS(СВЦЭМ!$D$34:$D$777,СВЦЭМ!$A$34:$A$777,$A148,СВЦЭМ!$B$34:$B$777,S$119)+'СЕТ СН'!$I$11+СВЦЭМ!$D$10+'СЕТ СН'!$I$5-'СЕТ СН'!$I$21</f>
        <v>4803.2947336899997</v>
      </c>
      <c r="T148" s="36">
        <f>SUMIFS(СВЦЭМ!$D$34:$D$777,СВЦЭМ!$A$34:$A$777,$A148,СВЦЭМ!$B$34:$B$777,T$119)+'СЕТ СН'!$I$11+СВЦЭМ!$D$10+'СЕТ СН'!$I$5-'СЕТ СН'!$I$21</f>
        <v>4769.3673620699992</v>
      </c>
      <c r="U148" s="36">
        <f>SUMIFS(СВЦЭМ!$D$34:$D$777,СВЦЭМ!$A$34:$A$777,$A148,СВЦЭМ!$B$34:$B$777,U$119)+'СЕТ СН'!$I$11+СВЦЭМ!$D$10+'СЕТ СН'!$I$5-'СЕТ СН'!$I$21</f>
        <v>4786.1318458899996</v>
      </c>
      <c r="V148" s="36">
        <f>SUMIFS(СВЦЭМ!$D$34:$D$777,СВЦЭМ!$A$34:$A$777,$A148,СВЦЭМ!$B$34:$B$777,V$119)+'СЕТ СН'!$I$11+СВЦЭМ!$D$10+'СЕТ СН'!$I$5-'СЕТ СН'!$I$21</f>
        <v>4802.5606520799993</v>
      </c>
      <c r="W148" s="36">
        <f>SUMIFS(СВЦЭМ!$D$34:$D$777,СВЦЭМ!$A$34:$A$777,$A148,СВЦЭМ!$B$34:$B$777,W$119)+'СЕТ СН'!$I$11+СВЦЭМ!$D$10+'СЕТ СН'!$I$5-'СЕТ СН'!$I$21</f>
        <v>4828.6322280099994</v>
      </c>
      <c r="X148" s="36">
        <f>SUMIFS(СВЦЭМ!$D$34:$D$777,СВЦЭМ!$A$34:$A$777,$A148,СВЦЭМ!$B$34:$B$777,X$119)+'СЕТ СН'!$I$11+СВЦЭМ!$D$10+'СЕТ СН'!$I$5-'СЕТ СН'!$I$21</f>
        <v>4862.3927110099994</v>
      </c>
      <c r="Y148" s="36">
        <f>SUMIFS(СВЦЭМ!$D$34:$D$777,СВЦЭМ!$A$34:$A$777,$A148,СВЦЭМ!$B$34:$B$777,Y$119)+'СЕТ СН'!$I$11+СВЦЭМ!$D$10+'СЕТ СН'!$I$5-'СЕТ СН'!$I$21</f>
        <v>4940.5341441999999</v>
      </c>
    </row>
    <row r="149" spans="1:27" ht="15.75" x14ac:dyDescent="0.2">
      <c r="A149" s="35">
        <f t="shared" si="3"/>
        <v>43434</v>
      </c>
      <c r="B149" s="36">
        <f>SUMIFS(СВЦЭМ!$D$34:$D$777,СВЦЭМ!$A$34:$A$777,$A149,СВЦЭМ!$B$34:$B$777,B$119)+'СЕТ СН'!$I$11+СВЦЭМ!$D$10+'СЕТ СН'!$I$5-'СЕТ СН'!$I$21</f>
        <v>5006.0679820999994</v>
      </c>
      <c r="C149" s="36">
        <f>SUMIFS(СВЦЭМ!$D$34:$D$777,СВЦЭМ!$A$34:$A$777,$A149,СВЦЭМ!$B$34:$B$777,C$119)+'СЕТ СН'!$I$11+СВЦЭМ!$D$10+'СЕТ СН'!$I$5-'СЕТ СН'!$I$21</f>
        <v>5081.7198828399996</v>
      </c>
      <c r="D149" s="36">
        <f>SUMIFS(СВЦЭМ!$D$34:$D$777,СВЦЭМ!$A$34:$A$777,$A149,СВЦЭМ!$B$34:$B$777,D$119)+'СЕТ СН'!$I$11+СВЦЭМ!$D$10+'СЕТ СН'!$I$5-'СЕТ СН'!$I$21</f>
        <v>5121.5637464399997</v>
      </c>
      <c r="E149" s="36">
        <f>SUMIFS(СВЦЭМ!$D$34:$D$777,СВЦЭМ!$A$34:$A$777,$A149,СВЦЭМ!$B$34:$B$777,E$119)+'СЕТ СН'!$I$11+СВЦЭМ!$D$10+'СЕТ СН'!$I$5-'СЕТ СН'!$I$21</f>
        <v>5200.3248753799999</v>
      </c>
      <c r="F149" s="36">
        <f>SUMIFS(СВЦЭМ!$D$34:$D$777,СВЦЭМ!$A$34:$A$777,$A149,СВЦЭМ!$B$34:$B$777,F$119)+'СЕТ СН'!$I$11+СВЦЭМ!$D$10+'СЕТ СН'!$I$5-'СЕТ СН'!$I$21</f>
        <v>5164.9249896800002</v>
      </c>
      <c r="G149" s="36">
        <f>SUMIFS(СВЦЭМ!$D$34:$D$777,СВЦЭМ!$A$34:$A$777,$A149,СВЦЭМ!$B$34:$B$777,G$119)+'СЕТ СН'!$I$11+СВЦЭМ!$D$10+'СЕТ СН'!$I$5-'СЕТ СН'!$I$21</f>
        <v>5110.9672629400002</v>
      </c>
      <c r="H149" s="36">
        <f>SUMIFS(СВЦЭМ!$D$34:$D$777,СВЦЭМ!$A$34:$A$777,$A149,СВЦЭМ!$B$34:$B$777,H$119)+'СЕТ СН'!$I$11+СВЦЭМ!$D$10+'СЕТ СН'!$I$5-'СЕТ СН'!$I$21</f>
        <v>5079.5630448900001</v>
      </c>
      <c r="I149" s="36">
        <f>SUMIFS(СВЦЭМ!$D$34:$D$777,СВЦЭМ!$A$34:$A$777,$A149,СВЦЭМ!$B$34:$B$777,I$119)+'СЕТ СН'!$I$11+СВЦЭМ!$D$10+'СЕТ СН'!$I$5-'СЕТ СН'!$I$21</f>
        <v>5037.3554460899995</v>
      </c>
      <c r="J149" s="36">
        <f>SUMIFS(СВЦЭМ!$D$34:$D$777,СВЦЭМ!$A$34:$A$777,$A149,СВЦЭМ!$B$34:$B$777,J$119)+'СЕТ СН'!$I$11+СВЦЭМ!$D$10+'СЕТ СН'!$I$5-'СЕТ СН'!$I$21</f>
        <v>5000.4883045999995</v>
      </c>
      <c r="K149" s="36">
        <f>SUMIFS(СВЦЭМ!$D$34:$D$777,СВЦЭМ!$A$34:$A$777,$A149,СВЦЭМ!$B$34:$B$777,K$119)+'СЕТ СН'!$I$11+СВЦЭМ!$D$10+'СЕТ СН'!$I$5-'СЕТ СН'!$I$21</f>
        <v>4990.8017817</v>
      </c>
      <c r="L149" s="36">
        <f>SUMIFS(СВЦЭМ!$D$34:$D$777,СВЦЭМ!$A$34:$A$777,$A149,СВЦЭМ!$B$34:$B$777,L$119)+'СЕТ СН'!$I$11+СВЦЭМ!$D$10+'СЕТ СН'!$I$5-'СЕТ СН'!$I$21</f>
        <v>4995.7876182999998</v>
      </c>
      <c r="M149" s="36">
        <f>SUMIFS(СВЦЭМ!$D$34:$D$777,СВЦЭМ!$A$34:$A$777,$A149,СВЦЭМ!$B$34:$B$777,M$119)+'СЕТ СН'!$I$11+СВЦЭМ!$D$10+'СЕТ СН'!$I$5-'СЕТ СН'!$I$21</f>
        <v>5010.9803224399993</v>
      </c>
      <c r="N149" s="36">
        <f>SUMIFS(СВЦЭМ!$D$34:$D$777,СВЦЭМ!$A$34:$A$777,$A149,СВЦЭМ!$B$34:$B$777,N$119)+'СЕТ СН'!$I$11+СВЦЭМ!$D$10+'СЕТ СН'!$I$5-'СЕТ СН'!$I$21</f>
        <v>4970.4585877399995</v>
      </c>
      <c r="O149" s="36">
        <f>SUMIFS(СВЦЭМ!$D$34:$D$777,СВЦЭМ!$A$34:$A$777,$A149,СВЦЭМ!$B$34:$B$777,O$119)+'СЕТ СН'!$I$11+СВЦЭМ!$D$10+'СЕТ СН'!$I$5-'СЕТ СН'!$I$21</f>
        <v>4943.97477463</v>
      </c>
      <c r="P149" s="36">
        <f>SUMIFS(СВЦЭМ!$D$34:$D$777,СВЦЭМ!$A$34:$A$777,$A149,СВЦЭМ!$B$34:$B$777,P$119)+'СЕТ СН'!$I$11+СВЦЭМ!$D$10+'СЕТ СН'!$I$5-'СЕТ СН'!$I$21</f>
        <v>4886.4624750699995</v>
      </c>
      <c r="Q149" s="36">
        <f>SUMIFS(СВЦЭМ!$D$34:$D$777,СВЦЭМ!$A$34:$A$777,$A149,СВЦЭМ!$B$34:$B$777,Q$119)+'СЕТ СН'!$I$11+СВЦЭМ!$D$10+'СЕТ СН'!$I$5-'СЕТ СН'!$I$21</f>
        <v>4871.7191582899995</v>
      </c>
      <c r="R149" s="36">
        <f>SUMIFS(СВЦЭМ!$D$34:$D$777,СВЦЭМ!$A$34:$A$777,$A149,СВЦЭМ!$B$34:$B$777,R$119)+'СЕТ СН'!$I$11+СВЦЭМ!$D$10+'СЕТ СН'!$I$5-'СЕТ СН'!$I$21</f>
        <v>4869.4441148699998</v>
      </c>
      <c r="S149" s="36">
        <f>SUMIFS(СВЦЭМ!$D$34:$D$777,СВЦЭМ!$A$34:$A$777,$A149,СВЦЭМ!$B$34:$B$777,S$119)+'СЕТ СН'!$I$11+СВЦЭМ!$D$10+'СЕТ СН'!$I$5-'СЕТ СН'!$I$21</f>
        <v>4852.7523142199998</v>
      </c>
      <c r="T149" s="36">
        <f>SUMIFS(СВЦЭМ!$D$34:$D$777,СВЦЭМ!$A$34:$A$777,$A149,СВЦЭМ!$B$34:$B$777,T$119)+'СЕТ СН'!$I$11+СВЦЭМ!$D$10+'СЕТ СН'!$I$5-'СЕТ СН'!$I$21</f>
        <v>4783.1543716199994</v>
      </c>
      <c r="U149" s="36">
        <f>SUMIFS(СВЦЭМ!$D$34:$D$777,СВЦЭМ!$A$34:$A$777,$A149,СВЦЭМ!$B$34:$B$777,U$119)+'СЕТ СН'!$I$11+СВЦЭМ!$D$10+'СЕТ СН'!$I$5-'СЕТ СН'!$I$21</f>
        <v>4804.1777149899999</v>
      </c>
      <c r="V149" s="36">
        <f>SUMIFS(СВЦЭМ!$D$34:$D$777,СВЦЭМ!$A$34:$A$777,$A149,СВЦЭМ!$B$34:$B$777,V$119)+'СЕТ СН'!$I$11+СВЦЭМ!$D$10+'СЕТ СН'!$I$5-'СЕТ СН'!$I$21</f>
        <v>4813.4298118699999</v>
      </c>
      <c r="W149" s="36">
        <f>SUMIFS(СВЦЭМ!$D$34:$D$777,СВЦЭМ!$A$34:$A$777,$A149,СВЦЭМ!$B$34:$B$777,W$119)+'СЕТ СН'!$I$11+СВЦЭМ!$D$10+'СЕТ СН'!$I$5-'СЕТ СН'!$I$21</f>
        <v>4802.7326142899992</v>
      </c>
      <c r="X149" s="36">
        <f>SUMIFS(СВЦЭМ!$D$34:$D$777,СВЦЭМ!$A$34:$A$777,$A149,СВЦЭМ!$B$34:$B$777,X$119)+'СЕТ СН'!$I$11+СВЦЭМ!$D$10+'СЕТ СН'!$I$5-'СЕТ СН'!$I$21</f>
        <v>4811.5535382999997</v>
      </c>
      <c r="Y149" s="36">
        <f>SUMIFS(СВЦЭМ!$D$34:$D$777,СВЦЭМ!$A$34:$A$777,$A149,СВЦЭМ!$B$34:$B$777,Y$119)+'СЕТ СН'!$I$11+СВЦЭМ!$D$10+'СЕТ СН'!$I$5-'СЕТ СН'!$I$21</f>
        <v>4891.9053494999998</v>
      </c>
    </row>
    <row r="150" spans="1:27" ht="15.75" hidden="1" x14ac:dyDescent="0.2">
      <c r="A150" s="35">
        <f t="shared" si="3"/>
        <v>43435</v>
      </c>
      <c r="B150" s="36">
        <f>SUMIFS(СВЦЭМ!$D$34:$D$777,СВЦЭМ!$A$34:$A$777,$A150,СВЦЭМ!$B$34:$B$777,B$119)+'СЕТ СН'!$I$11+СВЦЭМ!$D$10+'СЕТ СН'!$I$5-'СЕТ СН'!$I$21</f>
        <v>3977.5896039199997</v>
      </c>
      <c r="C150" s="36">
        <f>SUMIFS(СВЦЭМ!$D$34:$D$777,СВЦЭМ!$A$34:$A$777,$A150,СВЦЭМ!$B$34:$B$777,C$119)+'СЕТ СН'!$I$11+СВЦЭМ!$D$10+'СЕТ СН'!$I$5-'СЕТ СН'!$I$21</f>
        <v>3977.5896039199997</v>
      </c>
      <c r="D150" s="36">
        <f>SUMIFS(СВЦЭМ!$D$34:$D$777,СВЦЭМ!$A$34:$A$777,$A150,СВЦЭМ!$B$34:$B$777,D$119)+'СЕТ СН'!$I$11+СВЦЭМ!$D$10+'СЕТ СН'!$I$5-'СЕТ СН'!$I$21</f>
        <v>3977.5896039199997</v>
      </c>
      <c r="E150" s="36">
        <f>SUMIFS(СВЦЭМ!$D$34:$D$777,СВЦЭМ!$A$34:$A$777,$A150,СВЦЭМ!$B$34:$B$777,E$119)+'СЕТ СН'!$I$11+СВЦЭМ!$D$10+'СЕТ СН'!$I$5-'СЕТ СН'!$I$21</f>
        <v>3977.5896039199997</v>
      </c>
      <c r="F150" s="36">
        <f>SUMIFS(СВЦЭМ!$D$34:$D$777,СВЦЭМ!$A$34:$A$777,$A150,СВЦЭМ!$B$34:$B$777,F$119)+'СЕТ СН'!$I$11+СВЦЭМ!$D$10+'СЕТ СН'!$I$5-'СЕТ СН'!$I$21</f>
        <v>3977.5896039199997</v>
      </c>
      <c r="G150" s="36">
        <f>SUMIFS(СВЦЭМ!$D$34:$D$777,СВЦЭМ!$A$34:$A$777,$A150,СВЦЭМ!$B$34:$B$777,G$119)+'СЕТ СН'!$I$11+СВЦЭМ!$D$10+'СЕТ СН'!$I$5-'СЕТ СН'!$I$21</f>
        <v>3977.5896039199997</v>
      </c>
      <c r="H150" s="36">
        <f>SUMIFS(СВЦЭМ!$D$34:$D$777,СВЦЭМ!$A$34:$A$777,$A150,СВЦЭМ!$B$34:$B$777,H$119)+'СЕТ СН'!$I$11+СВЦЭМ!$D$10+'СЕТ СН'!$I$5-'СЕТ СН'!$I$21</f>
        <v>3977.5896039199997</v>
      </c>
      <c r="I150" s="36">
        <f>SUMIFS(СВЦЭМ!$D$34:$D$777,СВЦЭМ!$A$34:$A$777,$A150,СВЦЭМ!$B$34:$B$777,I$119)+'СЕТ СН'!$I$11+СВЦЭМ!$D$10+'СЕТ СН'!$I$5-'СЕТ СН'!$I$21</f>
        <v>3977.5896039199997</v>
      </c>
      <c r="J150" s="36">
        <f>SUMIFS(СВЦЭМ!$D$34:$D$777,СВЦЭМ!$A$34:$A$777,$A150,СВЦЭМ!$B$34:$B$777,J$119)+'СЕТ СН'!$I$11+СВЦЭМ!$D$10+'СЕТ СН'!$I$5-'СЕТ СН'!$I$21</f>
        <v>3977.5896039199997</v>
      </c>
      <c r="K150" s="36">
        <f>SUMIFS(СВЦЭМ!$D$34:$D$777,СВЦЭМ!$A$34:$A$777,$A150,СВЦЭМ!$B$34:$B$777,K$119)+'СЕТ СН'!$I$11+СВЦЭМ!$D$10+'СЕТ СН'!$I$5-'СЕТ СН'!$I$21</f>
        <v>3977.5896039199997</v>
      </c>
      <c r="L150" s="36">
        <f>SUMIFS(СВЦЭМ!$D$34:$D$777,СВЦЭМ!$A$34:$A$777,$A150,СВЦЭМ!$B$34:$B$777,L$119)+'СЕТ СН'!$I$11+СВЦЭМ!$D$10+'СЕТ СН'!$I$5-'СЕТ СН'!$I$21</f>
        <v>3977.5896039199997</v>
      </c>
      <c r="M150" s="36">
        <f>SUMIFS(СВЦЭМ!$D$34:$D$777,СВЦЭМ!$A$34:$A$777,$A150,СВЦЭМ!$B$34:$B$777,M$119)+'СЕТ СН'!$I$11+СВЦЭМ!$D$10+'СЕТ СН'!$I$5-'СЕТ СН'!$I$21</f>
        <v>3977.5896039199997</v>
      </c>
      <c r="N150" s="36">
        <f>SUMIFS(СВЦЭМ!$D$34:$D$777,СВЦЭМ!$A$34:$A$777,$A150,СВЦЭМ!$B$34:$B$777,N$119)+'СЕТ СН'!$I$11+СВЦЭМ!$D$10+'СЕТ СН'!$I$5-'СЕТ СН'!$I$21</f>
        <v>3977.5896039199997</v>
      </c>
      <c r="O150" s="36">
        <f>SUMIFS(СВЦЭМ!$D$34:$D$777,СВЦЭМ!$A$34:$A$777,$A150,СВЦЭМ!$B$34:$B$777,O$119)+'СЕТ СН'!$I$11+СВЦЭМ!$D$10+'СЕТ СН'!$I$5-'СЕТ СН'!$I$21</f>
        <v>3977.5896039199997</v>
      </c>
      <c r="P150" s="36">
        <f>SUMIFS(СВЦЭМ!$D$34:$D$777,СВЦЭМ!$A$34:$A$777,$A150,СВЦЭМ!$B$34:$B$777,P$119)+'СЕТ СН'!$I$11+СВЦЭМ!$D$10+'СЕТ СН'!$I$5-'СЕТ СН'!$I$21</f>
        <v>3977.5896039199997</v>
      </c>
      <c r="Q150" s="36">
        <f>SUMIFS(СВЦЭМ!$D$34:$D$777,СВЦЭМ!$A$34:$A$777,$A150,СВЦЭМ!$B$34:$B$777,Q$119)+'СЕТ СН'!$I$11+СВЦЭМ!$D$10+'СЕТ СН'!$I$5-'СЕТ СН'!$I$21</f>
        <v>3977.5896039199997</v>
      </c>
      <c r="R150" s="36">
        <f>SUMIFS(СВЦЭМ!$D$34:$D$777,СВЦЭМ!$A$34:$A$777,$A150,СВЦЭМ!$B$34:$B$777,R$119)+'СЕТ СН'!$I$11+СВЦЭМ!$D$10+'СЕТ СН'!$I$5-'СЕТ СН'!$I$21</f>
        <v>3977.5896039199997</v>
      </c>
      <c r="S150" s="36">
        <f>SUMIFS(СВЦЭМ!$D$34:$D$777,СВЦЭМ!$A$34:$A$777,$A150,СВЦЭМ!$B$34:$B$777,S$119)+'СЕТ СН'!$I$11+СВЦЭМ!$D$10+'СЕТ СН'!$I$5-'СЕТ СН'!$I$21</f>
        <v>3977.5896039199997</v>
      </c>
      <c r="T150" s="36">
        <f>SUMIFS(СВЦЭМ!$D$34:$D$777,СВЦЭМ!$A$34:$A$777,$A150,СВЦЭМ!$B$34:$B$777,T$119)+'СЕТ СН'!$I$11+СВЦЭМ!$D$10+'СЕТ СН'!$I$5-'СЕТ СН'!$I$21</f>
        <v>3977.5896039199997</v>
      </c>
      <c r="U150" s="36">
        <f>SUMIFS(СВЦЭМ!$D$34:$D$777,СВЦЭМ!$A$34:$A$777,$A150,СВЦЭМ!$B$34:$B$777,U$119)+'СЕТ СН'!$I$11+СВЦЭМ!$D$10+'СЕТ СН'!$I$5-'СЕТ СН'!$I$21</f>
        <v>3977.5896039199997</v>
      </c>
      <c r="V150" s="36">
        <f>SUMIFS(СВЦЭМ!$D$34:$D$777,СВЦЭМ!$A$34:$A$777,$A150,СВЦЭМ!$B$34:$B$777,V$119)+'СЕТ СН'!$I$11+СВЦЭМ!$D$10+'СЕТ СН'!$I$5-'СЕТ СН'!$I$21</f>
        <v>3977.5896039199997</v>
      </c>
      <c r="W150" s="36">
        <f>SUMIFS(СВЦЭМ!$D$34:$D$777,СВЦЭМ!$A$34:$A$777,$A150,СВЦЭМ!$B$34:$B$777,W$119)+'СЕТ СН'!$I$11+СВЦЭМ!$D$10+'СЕТ СН'!$I$5-'СЕТ СН'!$I$21</f>
        <v>3977.5896039199997</v>
      </c>
      <c r="X150" s="36">
        <f>SUMIFS(СВЦЭМ!$D$34:$D$777,СВЦЭМ!$A$34:$A$777,$A150,СВЦЭМ!$B$34:$B$777,X$119)+'СЕТ СН'!$I$11+СВЦЭМ!$D$10+'СЕТ СН'!$I$5-'СЕТ СН'!$I$21</f>
        <v>3977.5896039199997</v>
      </c>
      <c r="Y150" s="36">
        <f>SUMIFS(СВЦЭМ!$D$34:$D$777,СВЦЭМ!$A$34:$A$777,$A150,СВЦЭМ!$B$34:$B$777,Y$119)+'СЕТ СН'!$I$11+СВЦЭМ!$D$10+'СЕТ СН'!$I$5-'СЕТ СН'!$I$21</f>
        <v>3977.5896039199997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17"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18"/>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6" customFormat="1" ht="12.75" customHeight="1" x14ac:dyDescent="0.2">
      <c r="A155" s="11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01.11.2018</v>
      </c>
      <c r="B156" s="36">
        <f>SUMIFS(СВЦЭМ!$E$34:$E$777,СВЦЭМ!$A$34:$A$777,$A156,СВЦЭМ!$B$34:$B$777,B$155)+'СЕТ СН'!$F$12</f>
        <v>0</v>
      </c>
      <c r="C156" s="36">
        <f>SUMIFS(СВЦЭМ!$E$34:$E$777,СВЦЭМ!$A$34:$A$777,$A156,СВЦЭМ!$B$34:$B$777,C$155)+'СЕТ СН'!$F$12</f>
        <v>0</v>
      </c>
      <c r="D156" s="36">
        <f>SUMIFS(СВЦЭМ!$E$34:$E$777,СВЦЭМ!$A$34:$A$777,$A156,СВЦЭМ!$B$34:$B$777,D$155)+'СЕТ СН'!$F$12</f>
        <v>0</v>
      </c>
      <c r="E156" s="36">
        <f>SUMIFS(СВЦЭМ!$E$34:$E$777,СВЦЭМ!$A$34:$A$777,$A156,СВЦЭМ!$B$34:$B$777,E$155)+'СЕТ СН'!$F$12</f>
        <v>0</v>
      </c>
      <c r="F156" s="36">
        <f>SUMIFS(СВЦЭМ!$E$34:$E$777,СВЦЭМ!$A$34:$A$777,$A156,СВЦЭМ!$B$34:$B$777,F$155)+'СЕТ СН'!$F$12</f>
        <v>0</v>
      </c>
      <c r="G156" s="36">
        <f>SUMIFS(СВЦЭМ!$E$34:$E$777,СВЦЭМ!$A$34:$A$777,$A156,СВЦЭМ!$B$34:$B$777,G$155)+'СЕТ СН'!$F$12</f>
        <v>0</v>
      </c>
      <c r="H156" s="36">
        <f>SUMIFS(СВЦЭМ!$E$34:$E$777,СВЦЭМ!$A$34:$A$777,$A156,СВЦЭМ!$B$34:$B$777,H$155)+'СЕТ СН'!$F$12</f>
        <v>0</v>
      </c>
      <c r="I156" s="36">
        <f>SUMIFS(СВЦЭМ!$E$34:$E$777,СВЦЭМ!$A$34:$A$777,$A156,СВЦЭМ!$B$34:$B$777,I$155)+'СЕТ СН'!$F$12</f>
        <v>0</v>
      </c>
      <c r="J156" s="36">
        <f>SUMIFS(СВЦЭМ!$E$34:$E$777,СВЦЭМ!$A$34:$A$777,$A156,СВЦЭМ!$B$34:$B$777,J$155)+'СЕТ СН'!$F$12</f>
        <v>0</v>
      </c>
      <c r="K156" s="36">
        <f>SUMIFS(СВЦЭМ!$E$34:$E$777,СВЦЭМ!$A$34:$A$777,$A156,СВЦЭМ!$B$34:$B$777,K$155)+'СЕТ СН'!$F$12</f>
        <v>0</v>
      </c>
      <c r="L156" s="36">
        <f>SUMIFS(СВЦЭМ!$E$34:$E$777,СВЦЭМ!$A$34:$A$777,$A156,СВЦЭМ!$B$34:$B$777,L$155)+'СЕТ СН'!$F$12</f>
        <v>0</v>
      </c>
      <c r="M156" s="36">
        <f>SUMIFS(СВЦЭМ!$E$34:$E$777,СВЦЭМ!$A$34:$A$777,$A156,СВЦЭМ!$B$34:$B$777,M$155)+'СЕТ СН'!$F$12</f>
        <v>0</v>
      </c>
      <c r="N156" s="36">
        <f>SUMIFS(СВЦЭМ!$E$34:$E$777,СВЦЭМ!$A$34:$A$777,$A156,СВЦЭМ!$B$34:$B$777,N$155)+'СЕТ СН'!$F$12</f>
        <v>0</v>
      </c>
      <c r="O156" s="36">
        <f>SUMIFS(СВЦЭМ!$E$34:$E$777,СВЦЭМ!$A$34:$A$777,$A156,СВЦЭМ!$B$34:$B$777,O$155)+'СЕТ СН'!$F$12</f>
        <v>0</v>
      </c>
      <c r="P156" s="36">
        <f>SUMIFS(СВЦЭМ!$E$34:$E$777,СВЦЭМ!$A$34:$A$777,$A156,СВЦЭМ!$B$34:$B$777,P$155)+'СЕТ СН'!$F$12</f>
        <v>0</v>
      </c>
      <c r="Q156" s="36">
        <f>SUMIFS(СВЦЭМ!$E$34:$E$777,СВЦЭМ!$A$34:$A$777,$A156,СВЦЭМ!$B$34:$B$777,Q$155)+'СЕТ СН'!$F$12</f>
        <v>0</v>
      </c>
      <c r="R156" s="36">
        <f>SUMIFS(СВЦЭМ!$E$34:$E$777,СВЦЭМ!$A$34:$A$777,$A156,СВЦЭМ!$B$34:$B$777,R$155)+'СЕТ СН'!$F$12</f>
        <v>0</v>
      </c>
      <c r="S156" s="36">
        <f>SUMIFS(СВЦЭМ!$E$34:$E$777,СВЦЭМ!$A$34:$A$777,$A156,СВЦЭМ!$B$34:$B$777,S$155)+'СЕТ СН'!$F$12</f>
        <v>0</v>
      </c>
      <c r="T156" s="36">
        <f>SUMIFS(СВЦЭМ!$E$34:$E$777,СВЦЭМ!$A$34:$A$777,$A156,СВЦЭМ!$B$34:$B$777,T$155)+'СЕТ СН'!$F$12</f>
        <v>0</v>
      </c>
      <c r="U156" s="36">
        <f>SUMIFS(СВЦЭМ!$E$34:$E$777,СВЦЭМ!$A$34:$A$777,$A156,СВЦЭМ!$B$34:$B$777,U$155)+'СЕТ СН'!$F$12</f>
        <v>0</v>
      </c>
      <c r="V156" s="36">
        <f>SUMIFS(СВЦЭМ!$E$34:$E$777,СВЦЭМ!$A$34:$A$777,$A156,СВЦЭМ!$B$34:$B$777,V$155)+'СЕТ СН'!$F$12</f>
        <v>0</v>
      </c>
      <c r="W156" s="36">
        <f>SUMIFS(СВЦЭМ!$E$34:$E$777,СВЦЭМ!$A$34:$A$777,$A156,СВЦЭМ!$B$34:$B$777,W$155)+'СЕТ СН'!$F$12</f>
        <v>0</v>
      </c>
      <c r="X156" s="36">
        <f>SUMIFS(СВЦЭМ!$E$34:$E$777,СВЦЭМ!$A$34:$A$777,$A156,СВЦЭМ!$B$34:$B$777,X$155)+'СЕТ СН'!$F$12</f>
        <v>0</v>
      </c>
      <c r="Y156" s="36">
        <f>SUMIFS(СВЦЭМ!$E$34:$E$777,СВЦЭМ!$A$34:$A$777,$A156,СВЦЭМ!$B$34:$B$777,Y$155)+'СЕТ СН'!$F$12</f>
        <v>0</v>
      </c>
      <c r="AA156" s="45"/>
    </row>
    <row r="157" spans="1:27" ht="15.75" x14ac:dyDescent="0.2">
      <c r="A157" s="35">
        <f>A156+1</f>
        <v>43406</v>
      </c>
      <c r="B157" s="36">
        <f>SUMIFS(СВЦЭМ!$E$34:$E$777,СВЦЭМ!$A$34:$A$777,$A157,СВЦЭМ!$B$34:$B$777,B$155)+'СЕТ СН'!$F$12</f>
        <v>0</v>
      </c>
      <c r="C157" s="36">
        <f>SUMIFS(СВЦЭМ!$E$34:$E$777,СВЦЭМ!$A$34:$A$777,$A157,СВЦЭМ!$B$34:$B$777,C$155)+'СЕТ СН'!$F$12</f>
        <v>0</v>
      </c>
      <c r="D157" s="36">
        <f>SUMIFS(СВЦЭМ!$E$34:$E$777,СВЦЭМ!$A$34:$A$777,$A157,СВЦЭМ!$B$34:$B$777,D$155)+'СЕТ СН'!$F$12</f>
        <v>0</v>
      </c>
      <c r="E157" s="36">
        <f>SUMIFS(СВЦЭМ!$E$34:$E$777,СВЦЭМ!$A$34:$A$777,$A157,СВЦЭМ!$B$34:$B$777,E$155)+'СЕТ СН'!$F$12</f>
        <v>0</v>
      </c>
      <c r="F157" s="36">
        <f>SUMIFS(СВЦЭМ!$E$34:$E$777,СВЦЭМ!$A$34:$A$777,$A157,СВЦЭМ!$B$34:$B$777,F$155)+'СЕТ СН'!$F$12</f>
        <v>0</v>
      </c>
      <c r="G157" s="36">
        <f>SUMIFS(СВЦЭМ!$E$34:$E$777,СВЦЭМ!$A$34:$A$777,$A157,СВЦЭМ!$B$34:$B$777,G$155)+'СЕТ СН'!$F$12</f>
        <v>0</v>
      </c>
      <c r="H157" s="36">
        <f>SUMIFS(СВЦЭМ!$E$34:$E$777,СВЦЭМ!$A$34:$A$777,$A157,СВЦЭМ!$B$34:$B$777,H$155)+'СЕТ СН'!$F$12</f>
        <v>0</v>
      </c>
      <c r="I157" s="36">
        <f>SUMIFS(СВЦЭМ!$E$34:$E$777,СВЦЭМ!$A$34:$A$777,$A157,СВЦЭМ!$B$34:$B$777,I$155)+'СЕТ СН'!$F$12</f>
        <v>0</v>
      </c>
      <c r="J157" s="36">
        <f>SUMIFS(СВЦЭМ!$E$34:$E$777,СВЦЭМ!$A$34:$A$777,$A157,СВЦЭМ!$B$34:$B$777,J$155)+'СЕТ СН'!$F$12</f>
        <v>0</v>
      </c>
      <c r="K157" s="36">
        <f>SUMIFS(СВЦЭМ!$E$34:$E$777,СВЦЭМ!$A$34:$A$777,$A157,СВЦЭМ!$B$34:$B$777,K$155)+'СЕТ СН'!$F$12</f>
        <v>0</v>
      </c>
      <c r="L157" s="36">
        <f>SUMIFS(СВЦЭМ!$E$34:$E$777,СВЦЭМ!$A$34:$A$777,$A157,СВЦЭМ!$B$34:$B$777,L$155)+'СЕТ СН'!$F$12</f>
        <v>0</v>
      </c>
      <c r="M157" s="36">
        <f>SUMIFS(СВЦЭМ!$E$34:$E$777,СВЦЭМ!$A$34:$A$777,$A157,СВЦЭМ!$B$34:$B$777,M$155)+'СЕТ СН'!$F$12</f>
        <v>0</v>
      </c>
      <c r="N157" s="36">
        <f>SUMIFS(СВЦЭМ!$E$34:$E$777,СВЦЭМ!$A$34:$A$777,$A157,СВЦЭМ!$B$34:$B$777,N$155)+'СЕТ СН'!$F$12</f>
        <v>0</v>
      </c>
      <c r="O157" s="36">
        <f>SUMIFS(СВЦЭМ!$E$34:$E$777,СВЦЭМ!$A$34:$A$777,$A157,СВЦЭМ!$B$34:$B$777,O$155)+'СЕТ СН'!$F$12</f>
        <v>0</v>
      </c>
      <c r="P157" s="36">
        <f>SUMIFS(СВЦЭМ!$E$34:$E$777,СВЦЭМ!$A$34:$A$777,$A157,СВЦЭМ!$B$34:$B$777,P$155)+'СЕТ СН'!$F$12</f>
        <v>0</v>
      </c>
      <c r="Q157" s="36">
        <f>SUMIFS(СВЦЭМ!$E$34:$E$777,СВЦЭМ!$A$34:$A$777,$A157,СВЦЭМ!$B$34:$B$777,Q$155)+'СЕТ СН'!$F$12</f>
        <v>0</v>
      </c>
      <c r="R157" s="36">
        <f>SUMIFS(СВЦЭМ!$E$34:$E$777,СВЦЭМ!$A$34:$A$777,$A157,СВЦЭМ!$B$34:$B$777,R$155)+'СЕТ СН'!$F$12</f>
        <v>0</v>
      </c>
      <c r="S157" s="36">
        <f>SUMIFS(СВЦЭМ!$E$34:$E$777,СВЦЭМ!$A$34:$A$777,$A157,СВЦЭМ!$B$34:$B$777,S$155)+'СЕТ СН'!$F$12</f>
        <v>0</v>
      </c>
      <c r="T157" s="36">
        <f>SUMIFS(СВЦЭМ!$E$34:$E$777,СВЦЭМ!$A$34:$A$777,$A157,СВЦЭМ!$B$34:$B$777,T$155)+'СЕТ СН'!$F$12</f>
        <v>0</v>
      </c>
      <c r="U157" s="36">
        <f>SUMIFS(СВЦЭМ!$E$34:$E$777,СВЦЭМ!$A$34:$A$777,$A157,СВЦЭМ!$B$34:$B$777,U$155)+'СЕТ СН'!$F$12</f>
        <v>0</v>
      </c>
      <c r="V157" s="36">
        <f>SUMIFS(СВЦЭМ!$E$34:$E$777,СВЦЭМ!$A$34:$A$777,$A157,СВЦЭМ!$B$34:$B$777,V$155)+'СЕТ СН'!$F$12</f>
        <v>0</v>
      </c>
      <c r="W157" s="36">
        <f>SUMIFS(СВЦЭМ!$E$34:$E$777,СВЦЭМ!$A$34:$A$777,$A157,СВЦЭМ!$B$34:$B$777,W$155)+'СЕТ СН'!$F$12</f>
        <v>0</v>
      </c>
      <c r="X157" s="36">
        <f>SUMIFS(СВЦЭМ!$E$34:$E$777,СВЦЭМ!$A$34:$A$777,$A157,СВЦЭМ!$B$34:$B$777,X$155)+'СЕТ СН'!$F$12</f>
        <v>0</v>
      </c>
      <c r="Y157" s="36">
        <f>SUMIFS(СВЦЭМ!$E$34:$E$777,СВЦЭМ!$A$34:$A$777,$A157,СВЦЭМ!$B$34:$B$777,Y$155)+'СЕТ СН'!$F$12</f>
        <v>0</v>
      </c>
    </row>
    <row r="158" spans="1:27" ht="15.75" x14ac:dyDescent="0.2">
      <c r="A158" s="35">
        <f t="shared" ref="A158:A186" si="4">A157+1</f>
        <v>43407</v>
      </c>
      <c r="B158" s="36">
        <f>SUMIFS(СВЦЭМ!$E$34:$E$777,СВЦЭМ!$A$34:$A$777,$A158,СВЦЭМ!$B$34:$B$777,B$155)+'СЕТ СН'!$F$12</f>
        <v>0</v>
      </c>
      <c r="C158" s="36">
        <f>SUMIFS(СВЦЭМ!$E$34:$E$777,СВЦЭМ!$A$34:$A$777,$A158,СВЦЭМ!$B$34:$B$777,C$155)+'СЕТ СН'!$F$12</f>
        <v>0</v>
      </c>
      <c r="D158" s="36">
        <f>SUMIFS(СВЦЭМ!$E$34:$E$777,СВЦЭМ!$A$34:$A$777,$A158,СВЦЭМ!$B$34:$B$777,D$155)+'СЕТ СН'!$F$12</f>
        <v>0</v>
      </c>
      <c r="E158" s="36">
        <f>SUMIFS(СВЦЭМ!$E$34:$E$777,СВЦЭМ!$A$34:$A$777,$A158,СВЦЭМ!$B$34:$B$777,E$155)+'СЕТ СН'!$F$12</f>
        <v>0</v>
      </c>
      <c r="F158" s="36">
        <f>SUMIFS(СВЦЭМ!$E$34:$E$777,СВЦЭМ!$A$34:$A$777,$A158,СВЦЭМ!$B$34:$B$777,F$155)+'СЕТ СН'!$F$12</f>
        <v>0</v>
      </c>
      <c r="G158" s="36">
        <f>SUMIFS(СВЦЭМ!$E$34:$E$777,СВЦЭМ!$A$34:$A$777,$A158,СВЦЭМ!$B$34:$B$777,G$155)+'СЕТ СН'!$F$12</f>
        <v>0</v>
      </c>
      <c r="H158" s="36">
        <f>SUMIFS(СВЦЭМ!$E$34:$E$777,СВЦЭМ!$A$34:$A$777,$A158,СВЦЭМ!$B$34:$B$777,H$155)+'СЕТ СН'!$F$12</f>
        <v>0</v>
      </c>
      <c r="I158" s="36">
        <f>SUMIFS(СВЦЭМ!$E$34:$E$777,СВЦЭМ!$A$34:$A$777,$A158,СВЦЭМ!$B$34:$B$777,I$155)+'СЕТ СН'!$F$12</f>
        <v>0</v>
      </c>
      <c r="J158" s="36">
        <f>SUMIFS(СВЦЭМ!$E$34:$E$777,СВЦЭМ!$A$34:$A$777,$A158,СВЦЭМ!$B$34:$B$777,J$155)+'СЕТ СН'!$F$12</f>
        <v>0</v>
      </c>
      <c r="K158" s="36">
        <f>SUMIFS(СВЦЭМ!$E$34:$E$777,СВЦЭМ!$A$34:$A$777,$A158,СВЦЭМ!$B$34:$B$777,K$155)+'СЕТ СН'!$F$12</f>
        <v>0</v>
      </c>
      <c r="L158" s="36">
        <f>SUMIFS(СВЦЭМ!$E$34:$E$777,СВЦЭМ!$A$34:$A$777,$A158,СВЦЭМ!$B$34:$B$777,L$155)+'СЕТ СН'!$F$12</f>
        <v>0</v>
      </c>
      <c r="M158" s="36">
        <f>SUMIFS(СВЦЭМ!$E$34:$E$777,СВЦЭМ!$A$34:$A$777,$A158,СВЦЭМ!$B$34:$B$777,M$155)+'СЕТ СН'!$F$12</f>
        <v>0</v>
      </c>
      <c r="N158" s="36">
        <f>SUMIFS(СВЦЭМ!$E$34:$E$777,СВЦЭМ!$A$34:$A$777,$A158,СВЦЭМ!$B$34:$B$777,N$155)+'СЕТ СН'!$F$12</f>
        <v>0</v>
      </c>
      <c r="O158" s="36">
        <f>SUMIFS(СВЦЭМ!$E$34:$E$777,СВЦЭМ!$A$34:$A$777,$A158,СВЦЭМ!$B$34:$B$777,O$155)+'СЕТ СН'!$F$12</f>
        <v>0</v>
      </c>
      <c r="P158" s="36">
        <f>SUMIFS(СВЦЭМ!$E$34:$E$777,СВЦЭМ!$A$34:$A$777,$A158,СВЦЭМ!$B$34:$B$777,P$155)+'СЕТ СН'!$F$12</f>
        <v>0</v>
      </c>
      <c r="Q158" s="36">
        <f>SUMIFS(СВЦЭМ!$E$34:$E$777,СВЦЭМ!$A$34:$A$777,$A158,СВЦЭМ!$B$34:$B$777,Q$155)+'СЕТ СН'!$F$12</f>
        <v>0</v>
      </c>
      <c r="R158" s="36">
        <f>SUMIFS(СВЦЭМ!$E$34:$E$777,СВЦЭМ!$A$34:$A$777,$A158,СВЦЭМ!$B$34:$B$777,R$155)+'СЕТ СН'!$F$12</f>
        <v>0</v>
      </c>
      <c r="S158" s="36">
        <f>SUMIFS(СВЦЭМ!$E$34:$E$777,СВЦЭМ!$A$34:$A$777,$A158,СВЦЭМ!$B$34:$B$777,S$155)+'СЕТ СН'!$F$12</f>
        <v>0</v>
      </c>
      <c r="T158" s="36">
        <f>SUMIFS(СВЦЭМ!$E$34:$E$777,СВЦЭМ!$A$34:$A$777,$A158,СВЦЭМ!$B$34:$B$777,T$155)+'СЕТ СН'!$F$12</f>
        <v>0</v>
      </c>
      <c r="U158" s="36">
        <f>SUMIFS(СВЦЭМ!$E$34:$E$777,СВЦЭМ!$A$34:$A$777,$A158,СВЦЭМ!$B$34:$B$777,U$155)+'СЕТ СН'!$F$12</f>
        <v>0</v>
      </c>
      <c r="V158" s="36">
        <f>SUMIFS(СВЦЭМ!$E$34:$E$777,СВЦЭМ!$A$34:$A$777,$A158,СВЦЭМ!$B$34:$B$777,V$155)+'СЕТ СН'!$F$12</f>
        <v>0</v>
      </c>
      <c r="W158" s="36">
        <f>SUMIFS(СВЦЭМ!$E$34:$E$777,СВЦЭМ!$A$34:$A$777,$A158,СВЦЭМ!$B$34:$B$777,W$155)+'СЕТ СН'!$F$12</f>
        <v>0</v>
      </c>
      <c r="X158" s="36">
        <f>SUMIFS(СВЦЭМ!$E$34:$E$777,СВЦЭМ!$A$34:$A$777,$A158,СВЦЭМ!$B$34:$B$777,X$155)+'СЕТ СН'!$F$12</f>
        <v>0</v>
      </c>
      <c r="Y158" s="36">
        <f>SUMIFS(СВЦЭМ!$E$34:$E$777,СВЦЭМ!$A$34:$A$777,$A158,СВЦЭМ!$B$34:$B$777,Y$155)+'СЕТ СН'!$F$12</f>
        <v>0</v>
      </c>
    </row>
    <row r="159" spans="1:27" ht="15.75" x14ac:dyDescent="0.2">
      <c r="A159" s="35">
        <f t="shared" si="4"/>
        <v>43408</v>
      </c>
      <c r="B159" s="36">
        <f>SUMIFS(СВЦЭМ!$E$34:$E$777,СВЦЭМ!$A$34:$A$777,$A159,СВЦЭМ!$B$34:$B$777,B$155)+'СЕТ СН'!$F$12</f>
        <v>0</v>
      </c>
      <c r="C159" s="36">
        <f>SUMIFS(СВЦЭМ!$E$34:$E$777,СВЦЭМ!$A$34:$A$777,$A159,СВЦЭМ!$B$34:$B$777,C$155)+'СЕТ СН'!$F$12</f>
        <v>0</v>
      </c>
      <c r="D159" s="36">
        <f>SUMIFS(СВЦЭМ!$E$34:$E$777,СВЦЭМ!$A$34:$A$777,$A159,СВЦЭМ!$B$34:$B$777,D$155)+'СЕТ СН'!$F$12</f>
        <v>0</v>
      </c>
      <c r="E159" s="36">
        <f>SUMIFS(СВЦЭМ!$E$34:$E$777,СВЦЭМ!$A$34:$A$777,$A159,СВЦЭМ!$B$34:$B$777,E$155)+'СЕТ СН'!$F$12</f>
        <v>0</v>
      </c>
      <c r="F159" s="36">
        <f>SUMIFS(СВЦЭМ!$E$34:$E$777,СВЦЭМ!$A$34:$A$777,$A159,СВЦЭМ!$B$34:$B$777,F$155)+'СЕТ СН'!$F$12</f>
        <v>0</v>
      </c>
      <c r="G159" s="36">
        <f>SUMIFS(СВЦЭМ!$E$34:$E$777,СВЦЭМ!$A$34:$A$777,$A159,СВЦЭМ!$B$34:$B$777,G$155)+'СЕТ СН'!$F$12</f>
        <v>0</v>
      </c>
      <c r="H159" s="36">
        <f>SUMIFS(СВЦЭМ!$E$34:$E$777,СВЦЭМ!$A$34:$A$777,$A159,СВЦЭМ!$B$34:$B$777,H$155)+'СЕТ СН'!$F$12</f>
        <v>0</v>
      </c>
      <c r="I159" s="36">
        <f>SUMIFS(СВЦЭМ!$E$34:$E$777,СВЦЭМ!$A$34:$A$777,$A159,СВЦЭМ!$B$34:$B$777,I$155)+'СЕТ СН'!$F$12</f>
        <v>0</v>
      </c>
      <c r="J159" s="36">
        <f>SUMIFS(СВЦЭМ!$E$34:$E$777,СВЦЭМ!$A$34:$A$777,$A159,СВЦЭМ!$B$34:$B$777,J$155)+'СЕТ СН'!$F$12</f>
        <v>0</v>
      </c>
      <c r="K159" s="36">
        <f>SUMIFS(СВЦЭМ!$E$34:$E$777,СВЦЭМ!$A$34:$A$777,$A159,СВЦЭМ!$B$34:$B$777,K$155)+'СЕТ СН'!$F$12</f>
        <v>0</v>
      </c>
      <c r="L159" s="36">
        <f>SUMIFS(СВЦЭМ!$E$34:$E$777,СВЦЭМ!$A$34:$A$777,$A159,СВЦЭМ!$B$34:$B$777,L$155)+'СЕТ СН'!$F$12</f>
        <v>0</v>
      </c>
      <c r="M159" s="36">
        <f>SUMIFS(СВЦЭМ!$E$34:$E$777,СВЦЭМ!$A$34:$A$777,$A159,СВЦЭМ!$B$34:$B$777,M$155)+'СЕТ СН'!$F$12</f>
        <v>0</v>
      </c>
      <c r="N159" s="36">
        <f>SUMIFS(СВЦЭМ!$E$34:$E$777,СВЦЭМ!$A$34:$A$777,$A159,СВЦЭМ!$B$34:$B$777,N$155)+'СЕТ СН'!$F$12</f>
        <v>0</v>
      </c>
      <c r="O159" s="36">
        <f>SUMIFS(СВЦЭМ!$E$34:$E$777,СВЦЭМ!$A$34:$A$777,$A159,СВЦЭМ!$B$34:$B$777,O$155)+'СЕТ СН'!$F$12</f>
        <v>0</v>
      </c>
      <c r="P159" s="36">
        <f>SUMIFS(СВЦЭМ!$E$34:$E$777,СВЦЭМ!$A$34:$A$777,$A159,СВЦЭМ!$B$34:$B$777,P$155)+'СЕТ СН'!$F$12</f>
        <v>0</v>
      </c>
      <c r="Q159" s="36">
        <f>SUMIFS(СВЦЭМ!$E$34:$E$777,СВЦЭМ!$A$34:$A$777,$A159,СВЦЭМ!$B$34:$B$777,Q$155)+'СЕТ СН'!$F$12</f>
        <v>0</v>
      </c>
      <c r="R159" s="36">
        <f>SUMIFS(СВЦЭМ!$E$34:$E$777,СВЦЭМ!$A$34:$A$777,$A159,СВЦЭМ!$B$34:$B$777,R$155)+'СЕТ СН'!$F$12</f>
        <v>0</v>
      </c>
      <c r="S159" s="36">
        <f>SUMIFS(СВЦЭМ!$E$34:$E$777,СВЦЭМ!$A$34:$A$777,$A159,СВЦЭМ!$B$34:$B$777,S$155)+'СЕТ СН'!$F$12</f>
        <v>0</v>
      </c>
      <c r="T159" s="36">
        <f>SUMIFS(СВЦЭМ!$E$34:$E$777,СВЦЭМ!$A$34:$A$777,$A159,СВЦЭМ!$B$34:$B$777,T$155)+'СЕТ СН'!$F$12</f>
        <v>0</v>
      </c>
      <c r="U159" s="36">
        <f>SUMIFS(СВЦЭМ!$E$34:$E$777,СВЦЭМ!$A$34:$A$777,$A159,СВЦЭМ!$B$34:$B$777,U$155)+'СЕТ СН'!$F$12</f>
        <v>0</v>
      </c>
      <c r="V159" s="36">
        <f>SUMIFS(СВЦЭМ!$E$34:$E$777,СВЦЭМ!$A$34:$A$777,$A159,СВЦЭМ!$B$34:$B$777,V$155)+'СЕТ СН'!$F$12</f>
        <v>0</v>
      </c>
      <c r="W159" s="36">
        <f>SUMIFS(СВЦЭМ!$E$34:$E$777,СВЦЭМ!$A$34:$A$777,$A159,СВЦЭМ!$B$34:$B$777,W$155)+'СЕТ СН'!$F$12</f>
        <v>0</v>
      </c>
      <c r="X159" s="36">
        <f>SUMIFS(СВЦЭМ!$E$34:$E$777,СВЦЭМ!$A$34:$A$777,$A159,СВЦЭМ!$B$34:$B$777,X$155)+'СЕТ СН'!$F$12</f>
        <v>0</v>
      </c>
      <c r="Y159" s="36">
        <f>SUMIFS(СВЦЭМ!$E$34:$E$777,СВЦЭМ!$A$34:$A$777,$A159,СВЦЭМ!$B$34:$B$777,Y$155)+'СЕТ СН'!$F$12</f>
        <v>0</v>
      </c>
    </row>
    <row r="160" spans="1:27" ht="15.75" x14ac:dyDescent="0.2">
      <c r="A160" s="35">
        <f t="shared" si="4"/>
        <v>43409</v>
      </c>
      <c r="B160" s="36">
        <f>SUMIFS(СВЦЭМ!$E$34:$E$777,СВЦЭМ!$A$34:$A$777,$A160,СВЦЭМ!$B$34:$B$777,B$155)+'СЕТ СН'!$F$12</f>
        <v>0</v>
      </c>
      <c r="C160" s="36">
        <f>SUMIFS(СВЦЭМ!$E$34:$E$777,СВЦЭМ!$A$34:$A$777,$A160,СВЦЭМ!$B$34:$B$777,C$155)+'СЕТ СН'!$F$12</f>
        <v>0</v>
      </c>
      <c r="D160" s="36">
        <f>SUMIFS(СВЦЭМ!$E$34:$E$777,СВЦЭМ!$A$34:$A$777,$A160,СВЦЭМ!$B$34:$B$777,D$155)+'СЕТ СН'!$F$12</f>
        <v>0</v>
      </c>
      <c r="E160" s="36">
        <f>SUMIFS(СВЦЭМ!$E$34:$E$777,СВЦЭМ!$A$34:$A$777,$A160,СВЦЭМ!$B$34:$B$777,E$155)+'СЕТ СН'!$F$12</f>
        <v>0</v>
      </c>
      <c r="F160" s="36">
        <f>SUMIFS(СВЦЭМ!$E$34:$E$777,СВЦЭМ!$A$34:$A$777,$A160,СВЦЭМ!$B$34:$B$777,F$155)+'СЕТ СН'!$F$12</f>
        <v>0</v>
      </c>
      <c r="G160" s="36">
        <f>SUMIFS(СВЦЭМ!$E$34:$E$777,СВЦЭМ!$A$34:$A$777,$A160,СВЦЭМ!$B$34:$B$777,G$155)+'СЕТ СН'!$F$12</f>
        <v>0</v>
      </c>
      <c r="H160" s="36">
        <f>SUMIFS(СВЦЭМ!$E$34:$E$777,СВЦЭМ!$A$34:$A$777,$A160,СВЦЭМ!$B$34:$B$777,H$155)+'СЕТ СН'!$F$12</f>
        <v>0</v>
      </c>
      <c r="I160" s="36">
        <f>SUMIFS(СВЦЭМ!$E$34:$E$777,СВЦЭМ!$A$34:$A$777,$A160,СВЦЭМ!$B$34:$B$777,I$155)+'СЕТ СН'!$F$12</f>
        <v>0</v>
      </c>
      <c r="J160" s="36">
        <f>SUMIFS(СВЦЭМ!$E$34:$E$777,СВЦЭМ!$A$34:$A$777,$A160,СВЦЭМ!$B$34:$B$777,J$155)+'СЕТ СН'!$F$12</f>
        <v>0</v>
      </c>
      <c r="K160" s="36">
        <f>SUMIFS(СВЦЭМ!$E$34:$E$777,СВЦЭМ!$A$34:$A$777,$A160,СВЦЭМ!$B$34:$B$777,K$155)+'СЕТ СН'!$F$12</f>
        <v>0</v>
      </c>
      <c r="L160" s="36">
        <f>SUMIFS(СВЦЭМ!$E$34:$E$777,СВЦЭМ!$A$34:$A$777,$A160,СВЦЭМ!$B$34:$B$777,L$155)+'СЕТ СН'!$F$12</f>
        <v>0</v>
      </c>
      <c r="M160" s="36">
        <f>SUMIFS(СВЦЭМ!$E$34:$E$777,СВЦЭМ!$A$34:$A$777,$A160,СВЦЭМ!$B$34:$B$777,M$155)+'СЕТ СН'!$F$12</f>
        <v>0</v>
      </c>
      <c r="N160" s="36">
        <f>SUMIFS(СВЦЭМ!$E$34:$E$777,СВЦЭМ!$A$34:$A$777,$A160,СВЦЭМ!$B$34:$B$777,N$155)+'СЕТ СН'!$F$12</f>
        <v>0</v>
      </c>
      <c r="O160" s="36">
        <f>SUMIFS(СВЦЭМ!$E$34:$E$777,СВЦЭМ!$A$34:$A$777,$A160,СВЦЭМ!$B$34:$B$777,O$155)+'СЕТ СН'!$F$12</f>
        <v>0</v>
      </c>
      <c r="P160" s="36">
        <f>SUMIFS(СВЦЭМ!$E$34:$E$777,СВЦЭМ!$A$34:$A$777,$A160,СВЦЭМ!$B$34:$B$777,P$155)+'СЕТ СН'!$F$12</f>
        <v>0</v>
      </c>
      <c r="Q160" s="36">
        <f>SUMIFS(СВЦЭМ!$E$34:$E$777,СВЦЭМ!$A$34:$A$777,$A160,СВЦЭМ!$B$34:$B$777,Q$155)+'СЕТ СН'!$F$12</f>
        <v>0</v>
      </c>
      <c r="R160" s="36">
        <f>SUMIFS(СВЦЭМ!$E$34:$E$777,СВЦЭМ!$A$34:$A$777,$A160,СВЦЭМ!$B$34:$B$777,R$155)+'СЕТ СН'!$F$12</f>
        <v>0</v>
      </c>
      <c r="S160" s="36">
        <f>SUMIFS(СВЦЭМ!$E$34:$E$777,СВЦЭМ!$A$34:$A$777,$A160,СВЦЭМ!$B$34:$B$777,S$155)+'СЕТ СН'!$F$12</f>
        <v>0</v>
      </c>
      <c r="T160" s="36">
        <f>SUMIFS(СВЦЭМ!$E$34:$E$777,СВЦЭМ!$A$34:$A$777,$A160,СВЦЭМ!$B$34:$B$777,T$155)+'СЕТ СН'!$F$12</f>
        <v>0</v>
      </c>
      <c r="U160" s="36">
        <f>SUMIFS(СВЦЭМ!$E$34:$E$777,СВЦЭМ!$A$34:$A$777,$A160,СВЦЭМ!$B$34:$B$777,U$155)+'СЕТ СН'!$F$12</f>
        <v>0</v>
      </c>
      <c r="V160" s="36">
        <f>SUMIFS(СВЦЭМ!$E$34:$E$777,СВЦЭМ!$A$34:$A$777,$A160,СВЦЭМ!$B$34:$B$777,V$155)+'СЕТ СН'!$F$12</f>
        <v>0</v>
      </c>
      <c r="W160" s="36">
        <f>SUMIFS(СВЦЭМ!$E$34:$E$777,СВЦЭМ!$A$34:$A$777,$A160,СВЦЭМ!$B$34:$B$777,W$155)+'СЕТ СН'!$F$12</f>
        <v>0</v>
      </c>
      <c r="X160" s="36">
        <f>SUMIFS(СВЦЭМ!$E$34:$E$777,СВЦЭМ!$A$34:$A$777,$A160,СВЦЭМ!$B$34:$B$777,X$155)+'СЕТ СН'!$F$12</f>
        <v>0</v>
      </c>
      <c r="Y160" s="36">
        <f>SUMIFS(СВЦЭМ!$E$34:$E$777,СВЦЭМ!$A$34:$A$777,$A160,СВЦЭМ!$B$34:$B$777,Y$155)+'СЕТ СН'!$F$12</f>
        <v>0</v>
      </c>
    </row>
    <row r="161" spans="1:25" ht="15.75" x14ac:dyDescent="0.2">
      <c r="A161" s="35">
        <f t="shared" si="4"/>
        <v>43410</v>
      </c>
      <c r="B161" s="36">
        <f>SUMIFS(СВЦЭМ!$E$34:$E$777,СВЦЭМ!$A$34:$A$777,$A161,СВЦЭМ!$B$34:$B$777,B$155)+'СЕТ СН'!$F$12</f>
        <v>0</v>
      </c>
      <c r="C161" s="36">
        <f>SUMIFS(СВЦЭМ!$E$34:$E$777,СВЦЭМ!$A$34:$A$777,$A161,СВЦЭМ!$B$34:$B$777,C$155)+'СЕТ СН'!$F$12</f>
        <v>0</v>
      </c>
      <c r="D161" s="36">
        <f>SUMIFS(СВЦЭМ!$E$34:$E$777,СВЦЭМ!$A$34:$A$777,$A161,СВЦЭМ!$B$34:$B$777,D$155)+'СЕТ СН'!$F$12</f>
        <v>0</v>
      </c>
      <c r="E161" s="36">
        <f>SUMIFS(СВЦЭМ!$E$34:$E$777,СВЦЭМ!$A$34:$A$777,$A161,СВЦЭМ!$B$34:$B$777,E$155)+'СЕТ СН'!$F$12</f>
        <v>0</v>
      </c>
      <c r="F161" s="36">
        <f>SUMIFS(СВЦЭМ!$E$34:$E$777,СВЦЭМ!$A$34:$A$777,$A161,СВЦЭМ!$B$34:$B$777,F$155)+'СЕТ СН'!$F$12</f>
        <v>0</v>
      </c>
      <c r="G161" s="36">
        <f>SUMIFS(СВЦЭМ!$E$34:$E$777,СВЦЭМ!$A$34:$A$777,$A161,СВЦЭМ!$B$34:$B$777,G$155)+'СЕТ СН'!$F$12</f>
        <v>0</v>
      </c>
      <c r="H161" s="36">
        <f>SUMIFS(СВЦЭМ!$E$34:$E$777,СВЦЭМ!$A$34:$A$777,$A161,СВЦЭМ!$B$34:$B$777,H$155)+'СЕТ СН'!$F$12</f>
        <v>0</v>
      </c>
      <c r="I161" s="36">
        <f>SUMIFS(СВЦЭМ!$E$34:$E$777,СВЦЭМ!$A$34:$A$777,$A161,СВЦЭМ!$B$34:$B$777,I$155)+'СЕТ СН'!$F$12</f>
        <v>0</v>
      </c>
      <c r="J161" s="36">
        <f>SUMIFS(СВЦЭМ!$E$34:$E$777,СВЦЭМ!$A$34:$A$777,$A161,СВЦЭМ!$B$34:$B$777,J$155)+'СЕТ СН'!$F$12</f>
        <v>0</v>
      </c>
      <c r="K161" s="36">
        <f>SUMIFS(СВЦЭМ!$E$34:$E$777,СВЦЭМ!$A$34:$A$777,$A161,СВЦЭМ!$B$34:$B$777,K$155)+'СЕТ СН'!$F$12</f>
        <v>0</v>
      </c>
      <c r="L161" s="36">
        <f>SUMIFS(СВЦЭМ!$E$34:$E$777,СВЦЭМ!$A$34:$A$777,$A161,СВЦЭМ!$B$34:$B$777,L$155)+'СЕТ СН'!$F$12</f>
        <v>0</v>
      </c>
      <c r="M161" s="36">
        <f>SUMIFS(СВЦЭМ!$E$34:$E$777,СВЦЭМ!$A$34:$A$777,$A161,СВЦЭМ!$B$34:$B$777,M$155)+'СЕТ СН'!$F$12</f>
        <v>0</v>
      </c>
      <c r="N161" s="36">
        <f>SUMIFS(СВЦЭМ!$E$34:$E$777,СВЦЭМ!$A$34:$A$777,$A161,СВЦЭМ!$B$34:$B$777,N$155)+'СЕТ СН'!$F$12</f>
        <v>0</v>
      </c>
      <c r="O161" s="36">
        <f>SUMIFS(СВЦЭМ!$E$34:$E$777,СВЦЭМ!$A$34:$A$777,$A161,СВЦЭМ!$B$34:$B$777,O$155)+'СЕТ СН'!$F$12</f>
        <v>0</v>
      </c>
      <c r="P161" s="36">
        <f>SUMIFS(СВЦЭМ!$E$34:$E$777,СВЦЭМ!$A$34:$A$777,$A161,СВЦЭМ!$B$34:$B$777,P$155)+'СЕТ СН'!$F$12</f>
        <v>0</v>
      </c>
      <c r="Q161" s="36">
        <f>SUMIFS(СВЦЭМ!$E$34:$E$777,СВЦЭМ!$A$34:$A$777,$A161,СВЦЭМ!$B$34:$B$777,Q$155)+'СЕТ СН'!$F$12</f>
        <v>0</v>
      </c>
      <c r="R161" s="36">
        <f>SUMIFS(СВЦЭМ!$E$34:$E$777,СВЦЭМ!$A$34:$A$777,$A161,СВЦЭМ!$B$34:$B$777,R$155)+'СЕТ СН'!$F$12</f>
        <v>0</v>
      </c>
      <c r="S161" s="36">
        <f>SUMIFS(СВЦЭМ!$E$34:$E$777,СВЦЭМ!$A$34:$A$777,$A161,СВЦЭМ!$B$34:$B$777,S$155)+'СЕТ СН'!$F$12</f>
        <v>0</v>
      </c>
      <c r="T161" s="36">
        <f>SUMIFS(СВЦЭМ!$E$34:$E$777,СВЦЭМ!$A$34:$A$777,$A161,СВЦЭМ!$B$34:$B$777,T$155)+'СЕТ СН'!$F$12</f>
        <v>0</v>
      </c>
      <c r="U161" s="36">
        <f>SUMIFS(СВЦЭМ!$E$34:$E$777,СВЦЭМ!$A$34:$A$777,$A161,СВЦЭМ!$B$34:$B$777,U$155)+'СЕТ СН'!$F$12</f>
        <v>0</v>
      </c>
      <c r="V161" s="36">
        <f>SUMIFS(СВЦЭМ!$E$34:$E$777,СВЦЭМ!$A$34:$A$777,$A161,СВЦЭМ!$B$34:$B$777,V$155)+'СЕТ СН'!$F$12</f>
        <v>0</v>
      </c>
      <c r="W161" s="36">
        <f>SUMIFS(СВЦЭМ!$E$34:$E$777,СВЦЭМ!$A$34:$A$777,$A161,СВЦЭМ!$B$34:$B$777,W$155)+'СЕТ СН'!$F$12</f>
        <v>0</v>
      </c>
      <c r="X161" s="36">
        <f>SUMIFS(СВЦЭМ!$E$34:$E$777,СВЦЭМ!$A$34:$A$777,$A161,СВЦЭМ!$B$34:$B$777,X$155)+'СЕТ СН'!$F$12</f>
        <v>0</v>
      </c>
      <c r="Y161" s="36">
        <f>SUMIFS(СВЦЭМ!$E$34:$E$777,СВЦЭМ!$A$34:$A$777,$A161,СВЦЭМ!$B$34:$B$777,Y$155)+'СЕТ СН'!$F$12</f>
        <v>0</v>
      </c>
    </row>
    <row r="162" spans="1:25" ht="15.75" x14ac:dyDescent="0.2">
      <c r="A162" s="35">
        <f t="shared" si="4"/>
        <v>43411</v>
      </c>
      <c r="B162" s="36">
        <f>SUMIFS(СВЦЭМ!$E$34:$E$777,СВЦЭМ!$A$34:$A$777,$A162,СВЦЭМ!$B$34:$B$777,B$155)+'СЕТ СН'!$F$12</f>
        <v>0</v>
      </c>
      <c r="C162" s="36">
        <f>SUMIFS(СВЦЭМ!$E$34:$E$777,СВЦЭМ!$A$34:$A$777,$A162,СВЦЭМ!$B$34:$B$777,C$155)+'СЕТ СН'!$F$12</f>
        <v>0</v>
      </c>
      <c r="D162" s="36">
        <f>SUMIFS(СВЦЭМ!$E$34:$E$777,СВЦЭМ!$A$34:$A$777,$A162,СВЦЭМ!$B$34:$B$777,D$155)+'СЕТ СН'!$F$12</f>
        <v>0</v>
      </c>
      <c r="E162" s="36">
        <f>SUMIFS(СВЦЭМ!$E$34:$E$777,СВЦЭМ!$A$34:$A$777,$A162,СВЦЭМ!$B$34:$B$777,E$155)+'СЕТ СН'!$F$12</f>
        <v>0</v>
      </c>
      <c r="F162" s="36">
        <f>SUMIFS(СВЦЭМ!$E$34:$E$777,СВЦЭМ!$A$34:$A$777,$A162,СВЦЭМ!$B$34:$B$777,F$155)+'СЕТ СН'!$F$12</f>
        <v>0</v>
      </c>
      <c r="G162" s="36">
        <f>SUMIFS(СВЦЭМ!$E$34:$E$777,СВЦЭМ!$A$34:$A$777,$A162,СВЦЭМ!$B$34:$B$777,G$155)+'СЕТ СН'!$F$12</f>
        <v>0</v>
      </c>
      <c r="H162" s="36">
        <f>SUMIFS(СВЦЭМ!$E$34:$E$777,СВЦЭМ!$A$34:$A$777,$A162,СВЦЭМ!$B$34:$B$777,H$155)+'СЕТ СН'!$F$12</f>
        <v>0</v>
      </c>
      <c r="I162" s="36">
        <f>SUMIFS(СВЦЭМ!$E$34:$E$777,СВЦЭМ!$A$34:$A$777,$A162,СВЦЭМ!$B$34:$B$777,I$155)+'СЕТ СН'!$F$12</f>
        <v>0</v>
      </c>
      <c r="J162" s="36">
        <f>SUMIFS(СВЦЭМ!$E$34:$E$777,СВЦЭМ!$A$34:$A$777,$A162,СВЦЭМ!$B$34:$B$777,J$155)+'СЕТ СН'!$F$12</f>
        <v>0</v>
      </c>
      <c r="K162" s="36">
        <f>SUMIFS(СВЦЭМ!$E$34:$E$777,СВЦЭМ!$A$34:$A$777,$A162,СВЦЭМ!$B$34:$B$777,K$155)+'СЕТ СН'!$F$12</f>
        <v>0</v>
      </c>
      <c r="L162" s="36">
        <f>SUMIFS(СВЦЭМ!$E$34:$E$777,СВЦЭМ!$A$34:$A$777,$A162,СВЦЭМ!$B$34:$B$777,L$155)+'СЕТ СН'!$F$12</f>
        <v>0</v>
      </c>
      <c r="M162" s="36">
        <f>SUMIFS(СВЦЭМ!$E$34:$E$777,СВЦЭМ!$A$34:$A$777,$A162,СВЦЭМ!$B$34:$B$777,M$155)+'СЕТ СН'!$F$12</f>
        <v>0</v>
      </c>
      <c r="N162" s="36">
        <f>SUMIFS(СВЦЭМ!$E$34:$E$777,СВЦЭМ!$A$34:$A$777,$A162,СВЦЭМ!$B$34:$B$777,N$155)+'СЕТ СН'!$F$12</f>
        <v>0</v>
      </c>
      <c r="O162" s="36">
        <f>SUMIFS(СВЦЭМ!$E$34:$E$777,СВЦЭМ!$A$34:$A$777,$A162,СВЦЭМ!$B$34:$B$777,O$155)+'СЕТ СН'!$F$12</f>
        <v>0</v>
      </c>
      <c r="P162" s="36">
        <f>SUMIFS(СВЦЭМ!$E$34:$E$777,СВЦЭМ!$A$34:$A$777,$A162,СВЦЭМ!$B$34:$B$777,P$155)+'СЕТ СН'!$F$12</f>
        <v>0</v>
      </c>
      <c r="Q162" s="36">
        <f>SUMIFS(СВЦЭМ!$E$34:$E$777,СВЦЭМ!$A$34:$A$777,$A162,СВЦЭМ!$B$34:$B$777,Q$155)+'СЕТ СН'!$F$12</f>
        <v>0</v>
      </c>
      <c r="R162" s="36">
        <f>SUMIFS(СВЦЭМ!$E$34:$E$777,СВЦЭМ!$A$34:$A$777,$A162,СВЦЭМ!$B$34:$B$777,R$155)+'СЕТ СН'!$F$12</f>
        <v>0</v>
      </c>
      <c r="S162" s="36">
        <f>SUMIFS(СВЦЭМ!$E$34:$E$777,СВЦЭМ!$A$34:$A$777,$A162,СВЦЭМ!$B$34:$B$777,S$155)+'СЕТ СН'!$F$12</f>
        <v>0</v>
      </c>
      <c r="T162" s="36">
        <f>SUMIFS(СВЦЭМ!$E$34:$E$777,СВЦЭМ!$A$34:$A$777,$A162,СВЦЭМ!$B$34:$B$777,T$155)+'СЕТ СН'!$F$12</f>
        <v>0</v>
      </c>
      <c r="U162" s="36">
        <f>SUMIFS(СВЦЭМ!$E$34:$E$777,СВЦЭМ!$A$34:$A$777,$A162,СВЦЭМ!$B$34:$B$777,U$155)+'СЕТ СН'!$F$12</f>
        <v>0</v>
      </c>
      <c r="V162" s="36">
        <f>SUMIFS(СВЦЭМ!$E$34:$E$777,СВЦЭМ!$A$34:$A$777,$A162,СВЦЭМ!$B$34:$B$777,V$155)+'СЕТ СН'!$F$12</f>
        <v>0</v>
      </c>
      <c r="W162" s="36">
        <f>SUMIFS(СВЦЭМ!$E$34:$E$777,СВЦЭМ!$A$34:$A$777,$A162,СВЦЭМ!$B$34:$B$777,W$155)+'СЕТ СН'!$F$12</f>
        <v>0</v>
      </c>
      <c r="X162" s="36">
        <f>SUMIFS(СВЦЭМ!$E$34:$E$777,СВЦЭМ!$A$34:$A$777,$A162,СВЦЭМ!$B$34:$B$777,X$155)+'СЕТ СН'!$F$12</f>
        <v>0</v>
      </c>
      <c r="Y162" s="36">
        <f>SUMIFS(СВЦЭМ!$E$34:$E$777,СВЦЭМ!$A$34:$A$777,$A162,СВЦЭМ!$B$34:$B$777,Y$155)+'СЕТ СН'!$F$12</f>
        <v>0</v>
      </c>
    </row>
    <row r="163" spans="1:25" ht="15.75" x14ac:dyDescent="0.2">
      <c r="A163" s="35">
        <f t="shared" si="4"/>
        <v>43412</v>
      </c>
      <c r="B163" s="36">
        <f>SUMIFS(СВЦЭМ!$E$34:$E$777,СВЦЭМ!$A$34:$A$777,$A163,СВЦЭМ!$B$34:$B$777,B$155)+'СЕТ СН'!$F$12</f>
        <v>0</v>
      </c>
      <c r="C163" s="36">
        <f>SUMIFS(СВЦЭМ!$E$34:$E$777,СВЦЭМ!$A$34:$A$777,$A163,СВЦЭМ!$B$34:$B$777,C$155)+'СЕТ СН'!$F$12</f>
        <v>0</v>
      </c>
      <c r="D163" s="36">
        <f>SUMIFS(СВЦЭМ!$E$34:$E$777,СВЦЭМ!$A$34:$A$777,$A163,СВЦЭМ!$B$34:$B$777,D$155)+'СЕТ СН'!$F$12</f>
        <v>0</v>
      </c>
      <c r="E163" s="36">
        <f>SUMIFS(СВЦЭМ!$E$34:$E$777,СВЦЭМ!$A$34:$A$777,$A163,СВЦЭМ!$B$34:$B$777,E$155)+'СЕТ СН'!$F$12</f>
        <v>0</v>
      </c>
      <c r="F163" s="36">
        <f>SUMIFS(СВЦЭМ!$E$34:$E$777,СВЦЭМ!$A$34:$A$777,$A163,СВЦЭМ!$B$34:$B$777,F$155)+'СЕТ СН'!$F$12</f>
        <v>0</v>
      </c>
      <c r="G163" s="36">
        <f>SUMIFS(СВЦЭМ!$E$34:$E$777,СВЦЭМ!$A$34:$A$777,$A163,СВЦЭМ!$B$34:$B$777,G$155)+'СЕТ СН'!$F$12</f>
        <v>0</v>
      </c>
      <c r="H163" s="36">
        <f>SUMIFS(СВЦЭМ!$E$34:$E$777,СВЦЭМ!$A$34:$A$777,$A163,СВЦЭМ!$B$34:$B$777,H$155)+'СЕТ СН'!$F$12</f>
        <v>0</v>
      </c>
      <c r="I163" s="36">
        <f>SUMIFS(СВЦЭМ!$E$34:$E$777,СВЦЭМ!$A$34:$A$777,$A163,СВЦЭМ!$B$34:$B$777,I$155)+'СЕТ СН'!$F$12</f>
        <v>0</v>
      </c>
      <c r="J163" s="36">
        <f>SUMIFS(СВЦЭМ!$E$34:$E$777,СВЦЭМ!$A$34:$A$777,$A163,СВЦЭМ!$B$34:$B$777,J$155)+'СЕТ СН'!$F$12</f>
        <v>0</v>
      </c>
      <c r="K163" s="36">
        <f>SUMIFS(СВЦЭМ!$E$34:$E$777,СВЦЭМ!$A$34:$A$777,$A163,СВЦЭМ!$B$34:$B$777,K$155)+'СЕТ СН'!$F$12</f>
        <v>0</v>
      </c>
      <c r="L163" s="36">
        <f>SUMIFS(СВЦЭМ!$E$34:$E$777,СВЦЭМ!$A$34:$A$777,$A163,СВЦЭМ!$B$34:$B$777,L$155)+'СЕТ СН'!$F$12</f>
        <v>0</v>
      </c>
      <c r="M163" s="36">
        <f>SUMIFS(СВЦЭМ!$E$34:$E$777,СВЦЭМ!$A$34:$A$777,$A163,СВЦЭМ!$B$34:$B$777,M$155)+'СЕТ СН'!$F$12</f>
        <v>0</v>
      </c>
      <c r="N163" s="36">
        <f>SUMIFS(СВЦЭМ!$E$34:$E$777,СВЦЭМ!$A$34:$A$777,$A163,СВЦЭМ!$B$34:$B$777,N$155)+'СЕТ СН'!$F$12</f>
        <v>0</v>
      </c>
      <c r="O163" s="36">
        <f>SUMIFS(СВЦЭМ!$E$34:$E$777,СВЦЭМ!$A$34:$A$777,$A163,СВЦЭМ!$B$34:$B$777,O$155)+'СЕТ СН'!$F$12</f>
        <v>0</v>
      </c>
      <c r="P163" s="36">
        <f>SUMIFS(СВЦЭМ!$E$34:$E$777,СВЦЭМ!$A$34:$A$777,$A163,СВЦЭМ!$B$34:$B$777,P$155)+'СЕТ СН'!$F$12</f>
        <v>0</v>
      </c>
      <c r="Q163" s="36">
        <f>SUMIFS(СВЦЭМ!$E$34:$E$777,СВЦЭМ!$A$34:$A$777,$A163,СВЦЭМ!$B$34:$B$777,Q$155)+'СЕТ СН'!$F$12</f>
        <v>0</v>
      </c>
      <c r="R163" s="36">
        <f>SUMIFS(СВЦЭМ!$E$34:$E$777,СВЦЭМ!$A$34:$A$777,$A163,СВЦЭМ!$B$34:$B$777,R$155)+'СЕТ СН'!$F$12</f>
        <v>0</v>
      </c>
      <c r="S163" s="36">
        <f>SUMIFS(СВЦЭМ!$E$34:$E$777,СВЦЭМ!$A$34:$A$777,$A163,СВЦЭМ!$B$34:$B$777,S$155)+'СЕТ СН'!$F$12</f>
        <v>0</v>
      </c>
      <c r="T163" s="36">
        <f>SUMIFS(СВЦЭМ!$E$34:$E$777,СВЦЭМ!$A$34:$A$777,$A163,СВЦЭМ!$B$34:$B$777,T$155)+'СЕТ СН'!$F$12</f>
        <v>0</v>
      </c>
      <c r="U163" s="36">
        <f>SUMIFS(СВЦЭМ!$E$34:$E$777,СВЦЭМ!$A$34:$A$777,$A163,СВЦЭМ!$B$34:$B$777,U$155)+'СЕТ СН'!$F$12</f>
        <v>0</v>
      </c>
      <c r="V163" s="36">
        <f>SUMIFS(СВЦЭМ!$E$34:$E$777,СВЦЭМ!$A$34:$A$777,$A163,СВЦЭМ!$B$34:$B$777,V$155)+'СЕТ СН'!$F$12</f>
        <v>0</v>
      </c>
      <c r="W163" s="36">
        <f>SUMIFS(СВЦЭМ!$E$34:$E$777,СВЦЭМ!$A$34:$A$777,$A163,СВЦЭМ!$B$34:$B$777,W$155)+'СЕТ СН'!$F$12</f>
        <v>0</v>
      </c>
      <c r="X163" s="36">
        <f>SUMIFS(СВЦЭМ!$E$34:$E$777,СВЦЭМ!$A$34:$A$777,$A163,СВЦЭМ!$B$34:$B$777,X$155)+'СЕТ СН'!$F$12</f>
        <v>0</v>
      </c>
      <c r="Y163" s="36">
        <f>SUMIFS(СВЦЭМ!$E$34:$E$777,СВЦЭМ!$A$34:$A$777,$A163,СВЦЭМ!$B$34:$B$777,Y$155)+'СЕТ СН'!$F$12</f>
        <v>0</v>
      </c>
    </row>
    <row r="164" spans="1:25" ht="15.75" x14ac:dyDescent="0.2">
      <c r="A164" s="35">
        <f t="shared" si="4"/>
        <v>43413</v>
      </c>
      <c r="B164" s="36">
        <f>SUMIFS(СВЦЭМ!$E$34:$E$777,СВЦЭМ!$A$34:$A$777,$A164,СВЦЭМ!$B$34:$B$777,B$155)+'СЕТ СН'!$F$12</f>
        <v>0</v>
      </c>
      <c r="C164" s="36">
        <f>SUMIFS(СВЦЭМ!$E$34:$E$777,СВЦЭМ!$A$34:$A$777,$A164,СВЦЭМ!$B$34:$B$777,C$155)+'СЕТ СН'!$F$12</f>
        <v>0</v>
      </c>
      <c r="D164" s="36">
        <f>SUMIFS(СВЦЭМ!$E$34:$E$777,СВЦЭМ!$A$34:$A$777,$A164,СВЦЭМ!$B$34:$B$777,D$155)+'СЕТ СН'!$F$12</f>
        <v>0</v>
      </c>
      <c r="E164" s="36">
        <f>SUMIFS(СВЦЭМ!$E$34:$E$777,СВЦЭМ!$A$34:$A$777,$A164,СВЦЭМ!$B$34:$B$777,E$155)+'СЕТ СН'!$F$12</f>
        <v>0</v>
      </c>
      <c r="F164" s="36">
        <f>SUMIFS(СВЦЭМ!$E$34:$E$777,СВЦЭМ!$A$34:$A$777,$A164,СВЦЭМ!$B$34:$B$777,F$155)+'СЕТ СН'!$F$12</f>
        <v>0</v>
      </c>
      <c r="G164" s="36">
        <f>SUMIFS(СВЦЭМ!$E$34:$E$777,СВЦЭМ!$A$34:$A$777,$A164,СВЦЭМ!$B$34:$B$777,G$155)+'СЕТ СН'!$F$12</f>
        <v>0</v>
      </c>
      <c r="H164" s="36">
        <f>SUMIFS(СВЦЭМ!$E$34:$E$777,СВЦЭМ!$A$34:$A$777,$A164,СВЦЭМ!$B$34:$B$777,H$155)+'СЕТ СН'!$F$12</f>
        <v>0</v>
      </c>
      <c r="I164" s="36">
        <f>SUMIFS(СВЦЭМ!$E$34:$E$777,СВЦЭМ!$A$34:$A$777,$A164,СВЦЭМ!$B$34:$B$777,I$155)+'СЕТ СН'!$F$12</f>
        <v>0</v>
      </c>
      <c r="J164" s="36">
        <f>SUMIFS(СВЦЭМ!$E$34:$E$777,СВЦЭМ!$A$34:$A$777,$A164,СВЦЭМ!$B$34:$B$777,J$155)+'СЕТ СН'!$F$12</f>
        <v>0</v>
      </c>
      <c r="K164" s="36">
        <f>SUMIFS(СВЦЭМ!$E$34:$E$777,СВЦЭМ!$A$34:$A$777,$A164,СВЦЭМ!$B$34:$B$777,K$155)+'СЕТ СН'!$F$12</f>
        <v>0</v>
      </c>
      <c r="L164" s="36">
        <f>SUMIFS(СВЦЭМ!$E$34:$E$777,СВЦЭМ!$A$34:$A$777,$A164,СВЦЭМ!$B$34:$B$777,L$155)+'СЕТ СН'!$F$12</f>
        <v>0</v>
      </c>
      <c r="M164" s="36">
        <f>SUMIFS(СВЦЭМ!$E$34:$E$777,СВЦЭМ!$A$34:$A$777,$A164,СВЦЭМ!$B$34:$B$777,M$155)+'СЕТ СН'!$F$12</f>
        <v>0</v>
      </c>
      <c r="N164" s="36">
        <f>SUMIFS(СВЦЭМ!$E$34:$E$777,СВЦЭМ!$A$34:$A$777,$A164,СВЦЭМ!$B$34:$B$777,N$155)+'СЕТ СН'!$F$12</f>
        <v>0</v>
      </c>
      <c r="O164" s="36">
        <f>SUMIFS(СВЦЭМ!$E$34:$E$777,СВЦЭМ!$A$34:$A$777,$A164,СВЦЭМ!$B$34:$B$777,O$155)+'СЕТ СН'!$F$12</f>
        <v>0</v>
      </c>
      <c r="P164" s="36">
        <f>SUMIFS(СВЦЭМ!$E$34:$E$777,СВЦЭМ!$A$34:$A$777,$A164,СВЦЭМ!$B$34:$B$777,P$155)+'СЕТ СН'!$F$12</f>
        <v>0</v>
      </c>
      <c r="Q164" s="36">
        <f>SUMIFS(СВЦЭМ!$E$34:$E$777,СВЦЭМ!$A$34:$A$777,$A164,СВЦЭМ!$B$34:$B$777,Q$155)+'СЕТ СН'!$F$12</f>
        <v>0</v>
      </c>
      <c r="R164" s="36">
        <f>SUMIFS(СВЦЭМ!$E$34:$E$777,СВЦЭМ!$A$34:$A$777,$A164,СВЦЭМ!$B$34:$B$777,R$155)+'СЕТ СН'!$F$12</f>
        <v>0</v>
      </c>
      <c r="S164" s="36">
        <f>SUMIFS(СВЦЭМ!$E$34:$E$777,СВЦЭМ!$A$34:$A$777,$A164,СВЦЭМ!$B$34:$B$777,S$155)+'СЕТ СН'!$F$12</f>
        <v>0</v>
      </c>
      <c r="T164" s="36">
        <f>SUMIFS(СВЦЭМ!$E$34:$E$777,СВЦЭМ!$A$34:$A$777,$A164,СВЦЭМ!$B$34:$B$777,T$155)+'СЕТ СН'!$F$12</f>
        <v>0</v>
      </c>
      <c r="U164" s="36">
        <f>SUMIFS(СВЦЭМ!$E$34:$E$777,СВЦЭМ!$A$34:$A$777,$A164,СВЦЭМ!$B$34:$B$777,U$155)+'СЕТ СН'!$F$12</f>
        <v>0</v>
      </c>
      <c r="V164" s="36">
        <f>SUMIFS(СВЦЭМ!$E$34:$E$777,СВЦЭМ!$A$34:$A$777,$A164,СВЦЭМ!$B$34:$B$777,V$155)+'СЕТ СН'!$F$12</f>
        <v>0</v>
      </c>
      <c r="W164" s="36">
        <f>SUMIFS(СВЦЭМ!$E$34:$E$777,СВЦЭМ!$A$34:$A$777,$A164,СВЦЭМ!$B$34:$B$777,W$155)+'СЕТ СН'!$F$12</f>
        <v>0</v>
      </c>
      <c r="X164" s="36">
        <f>SUMIFS(СВЦЭМ!$E$34:$E$777,СВЦЭМ!$A$34:$A$777,$A164,СВЦЭМ!$B$34:$B$777,X$155)+'СЕТ СН'!$F$12</f>
        <v>0</v>
      </c>
      <c r="Y164" s="36">
        <f>SUMIFS(СВЦЭМ!$E$34:$E$777,СВЦЭМ!$A$34:$A$777,$A164,СВЦЭМ!$B$34:$B$777,Y$155)+'СЕТ СН'!$F$12</f>
        <v>0</v>
      </c>
    </row>
    <row r="165" spans="1:25" ht="15.75" x14ac:dyDescent="0.2">
      <c r="A165" s="35">
        <f t="shared" si="4"/>
        <v>43414</v>
      </c>
      <c r="B165" s="36">
        <f>SUMIFS(СВЦЭМ!$E$34:$E$777,СВЦЭМ!$A$34:$A$777,$A165,СВЦЭМ!$B$34:$B$777,B$155)+'СЕТ СН'!$F$12</f>
        <v>0</v>
      </c>
      <c r="C165" s="36">
        <f>SUMIFS(СВЦЭМ!$E$34:$E$777,СВЦЭМ!$A$34:$A$777,$A165,СВЦЭМ!$B$34:$B$777,C$155)+'СЕТ СН'!$F$12</f>
        <v>0</v>
      </c>
      <c r="D165" s="36">
        <f>SUMIFS(СВЦЭМ!$E$34:$E$777,СВЦЭМ!$A$34:$A$777,$A165,СВЦЭМ!$B$34:$B$777,D$155)+'СЕТ СН'!$F$12</f>
        <v>0</v>
      </c>
      <c r="E165" s="36">
        <f>SUMIFS(СВЦЭМ!$E$34:$E$777,СВЦЭМ!$A$34:$A$777,$A165,СВЦЭМ!$B$34:$B$777,E$155)+'СЕТ СН'!$F$12</f>
        <v>0</v>
      </c>
      <c r="F165" s="36">
        <f>SUMIFS(СВЦЭМ!$E$34:$E$777,СВЦЭМ!$A$34:$A$777,$A165,СВЦЭМ!$B$34:$B$777,F$155)+'СЕТ СН'!$F$12</f>
        <v>0</v>
      </c>
      <c r="G165" s="36">
        <f>SUMIFS(СВЦЭМ!$E$34:$E$777,СВЦЭМ!$A$34:$A$777,$A165,СВЦЭМ!$B$34:$B$777,G$155)+'СЕТ СН'!$F$12</f>
        <v>0</v>
      </c>
      <c r="H165" s="36">
        <f>SUMIFS(СВЦЭМ!$E$34:$E$777,СВЦЭМ!$A$34:$A$777,$A165,СВЦЭМ!$B$34:$B$777,H$155)+'СЕТ СН'!$F$12</f>
        <v>0</v>
      </c>
      <c r="I165" s="36">
        <f>SUMIFS(СВЦЭМ!$E$34:$E$777,СВЦЭМ!$A$34:$A$777,$A165,СВЦЭМ!$B$34:$B$777,I$155)+'СЕТ СН'!$F$12</f>
        <v>0</v>
      </c>
      <c r="J165" s="36">
        <f>SUMIFS(СВЦЭМ!$E$34:$E$777,СВЦЭМ!$A$34:$A$777,$A165,СВЦЭМ!$B$34:$B$777,J$155)+'СЕТ СН'!$F$12</f>
        <v>0</v>
      </c>
      <c r="K165" s="36">
        <f>SUMIFS(СВЦЭМ!$E$34:$E$777,СВЦЭМ!$A$34:$A$777,$A165,СВЦЭМ!$B$34:$B$777,K$155)+'СЕТ СН'!$F$12</f>
        <v>0</v>
      </c>
      <c r="L165" s="36">
        <f>SUMIFS(СВЦЭМ!$E$34:$E$777,СВЦЭМ!$A$34:$A$777,$A165,СВЦЭМ!$B$34:$B$777,L$155)+'СЕТ СН'!$F$12</f>
        <v>0</v>
      </c>
      <c r="M165" s="36">
        <f>SUMIFS(СВЦЭМ!$E$34:$E$777,СВЦЭМ!$A$34:$A$777,$A165,СВЦЭМ!$B$34:$B$777,M$155)+'СЕТ СН'!$F$12</f>
        <v>0</v>
      </c>
      <c r="N165" s="36">
        <f>SUMIFS(СВЦЭМ!$E$34:$E$777,СВЦЭМ!$A$34:$A$777,$A165,СВЦЭМ!$B$34:$B$777,N$155)+'СЕТ СН'!$F$12</f>
        <v>0</v>
      </c>
      <c r="O165" s="36">
        <f>SUMIFS(СВЦЭМ!$E$34:$E$777,СВЦЭМ!$A$34:$A$777,$A165,СВЦЭМ!$B$34:$B$777,O$155)+'СЕТ СН'!$F$12</f>
        <v>0</v>
      </c>
      <c r="P165" s="36">
        <f>SUMIFS(СВЦЭМ!$E$34:$E$777,СВЦЭМ!$A$34:$A$777,$A165,СВЦЭМ!$B$34:$B$777,P$155)+'СЕТ СН'!$F$12</f>
        <v>0</v>
      </c>
      <c r="Q165" s="36">
        <f>SUMIFS(СВЦЭМ!$E$34:$E$777,СВЦЭМ!$A$34:$A$777,$A165,СВЦЭМ!$B$34:$B$777,Q$155)+'СЕТ СН'!$F$12</f>
        <v>0</v>
      </c>
      <c r="R165" s="36">
        <f>SUMIFS(СВЦЭМ!$E$34:$E$777,СВЦЭМ!$A$34:$A$777,$A165,СВЦЭМ!$B$34:$B$777,R$155)+'СЕТ СН'!$F$12</f>
        <v>0</v>
      </c>
      <c r="S165" s="36">
        <f>SUMIFS(СВЦЭМ!$E$34:$E$777,СВЦЭМ!$A$34:$A$777,$A165,СВЦЭМ!$B$34:$B$777,S$155)+'СЕТ СН'!$F$12</f>
        <v>0</v>
      </c>
      <c r="T165" s="36">
        <f>SUMIFS(СВЦЭМ!$E$34:$E$777,СВЦЭМ!$A$34:$A$777,$A165,СВЦЭМ!$B$34:$B$777,T$155)+'СЕТ СН'!$F$12</f>
        <v>0</v>
      </c>
      <c r="U165" s="36">
        <f>SUMIFS(СВЦЭМ!$E$34:$E$777,СВЦЭМ!$A$34:$A$777,$A165,СВЦЭМ!$B$34:$B$777,U$155)+'СЕТ СН'!$F$12</f>
        <v>0</v>
      </c>
      <c r="V165" s="36">
        <f>SUMIFS(СВЦЭМ!$E$34:$E$777,СВЦЭМ!$A$34:$A$777,$A165,СВЦЭМ!$B$34:$B$777,V$155)+'СЕТ СН'!$F$12</f>
        <v>0</v>
      </c>
      <c r="W165" s="36">
        <f>SUMIFS(СВЦЭМ!$E$34:$E$777,СВЦЭМ!$A$34:$A$777,$A165,СВЦЭМ!$B$34:$B$777,W$155)+'СЕТ СН'!$F$12</f>
        <v>0</v>
      </c>
      <c r="X165" s="36">
        <f>SUMIFS(СВЦЭМ!$E$34:$E$777,СВЦЭМ!$A$34:$A$777,$A165,СВЦЭМ!$B$34:$B$777,X$155)+'СЕТ СН'!$F$12</f>
        <v>0</v>
      </c>
      <c r="Y165" s="36">
        <f>SUMIFS(СВЦЭМ!$E$34:$E$777,СВЦЭМ!$A$34:$A$777,$A165,СВЦЭМ!$B$34:$B$777,Y$155)+'СЕТ СН'!$F$12</f>
        <v>0</v>
      </c>
    </row>
    <row r="166" spans="1:25" ht="15.75" x14ac:dyDescent="0.2">
      <c r="A166" s="35">
        <f t="shared" si="4"/>
        <v>43415</v>
      </c>
      <c r="B166" s="36">
        <f>SUMIFS(СВЦЭМ!$E$34:$E$777,СВЦЭМ!$A$34:$A$777,$A166,СВЦЭМ!$B$34:$B$777,B$155)+'СЕТ СН'!$F$12</f>
        <v>0</v>
      </c>
      <c r="C166" s="36">
        <f>SUMIFS(СВЦЭМ!$E$34:$E$777,СВЦЭМ!$A$34:$A$777,$A166,СВЦЭМ!$B$34:$B$777,C$155)+'СЕТ СН'!$F$12</f>
        <v>0</v>
      </c>
      <c r="D166" s="36">
        <f>SUMIFS(СВЦЭМ!$E$34:$E$777,СВЦЭМ!$A$34:$A$777,$A166,СВЦЭМ!$B$34:$B$777,D$155)+'СЕТ СН'!$F$12</f>
        <v>0</v>
      </c>
      <c r="E166" s="36">
        <f>SUMIFS(СВЦЭМ!$E$34:$E$777,СВЦЭМ!$A$34:$A$777,$A166,СВЦЭМ!$B$34:$B$777,E$155)+'СЕТ СН'!$F$12</f>
        <v>0</v>
      </c>
      <c r="F166" s="36">
        <f>SUMIFS(СВЦЭМ!$E$34:$E$777,СВЦЭМ!$A$34:$A$777,$A166,СВЦЭМ!$B$34:$B$777,F$155)+'СЕТ СН'!$F$12</f>
        <v>0</v>
      </c>
      <c r="G166" s="36">
        <f>SUMIFS(СВЦЭМ!$E$34:$E$777,СВЦЭМ!$A$34:$A$777,$A166,СВЦЭМ!$B$34:$B$777,G$155)+'СЕТ СН'!$F$12</f>
        <v>0</v>
      </c>
      <c r="H166" s="36">
        <f>SUMIFS(СВЦЭМ!$E$34:$E$777,СВЦЭМ!$A$34:$A$777,$A166,СВЦЭМ!$B$34:$B$777,H$155)+'СЕТ СН'!$F$12</f>
        <v>0</v>
      </c>
      <c r="I166" s="36">
        <f>SUMIFS(СВЦЭМ!$E$34:$E$777,СВЦЭМ!$A$34:$A$777,$A166,СВЦЭМ!$B$34:$B$777,I$155)+'СЕТ СН'!$F$12</f>
        <v>0</v>
      </c>
      <c r="J166" s="36">
        <f>SUMIFS(СВЦЭМ!$E$34:$E$777,СВЦЭМ!$A$34:$A$777,$A166,СВЦЭМ!$B$34:$B$777,J$155)+'СЕТ СН'!$F$12</f>
        <v>0</v>
      </c>
      <c r="K166" s="36">
        <f>SUMIFS(СВЦЭМ!$E$34:$E$777,СВЦЭМ!$A$34:$A$777,$A166,СВЦЭМ!$B$34:$B$777,K$155)+'СЕТ СН'!$F$12</f>
        <v>0</v>
      </c>
      <c r="L166" s="36">
        <f>SUMIFS(СВЦЭМ!$E$34:$E$777,СВЦЭМ!$A$34:$A$777,$A166,СВЦЭМ!$B$34:$B$777,L$155)+'СЕТ СН'!$F$12</f>
        <v>0</v>
      </c>
      <c r="M166" s="36">
        <f>SUMIFS(СВЦЭМ!$E$34:$E$777,СВЦЭМ!$A$34:$A$777,$A166,СВЦЭМ!$B$34:$B$777,M$155)+'СЕТ СН'!$F$12</f>
        <v>0</v>
      </c>
      <c r="N166" s="36">
        <f>SUMIFS(СВЦЭМ!$E$34:$E$777,СВЦЭМ!$A$34:$A$777,$A166,СВЦЭМ!$B$34:$B$777,N$155)+'СЕТ СН'!$F$12</f>
        <v>0</v>
      </c>
      <c r="O166" s="36">
        <f>SUMIFS(СВЦЭМ!$E$34:$E$777,СВЦЭМ!$A$34:$A$777,$A166,СВЦЭМ!$B$34:$B$777,O$155)+'СЕТ СН'!$F$12</f>
        <v>0</v>
      </c>
      <c r="P166" s="36">
        <f>SUMIFS(СВЦЭМ!$E$34:$E$777,СВЦЭМ!$A$34:$A$777,$A166,СВЦЭМ!$B$34:$B$777,P$155)+'СЕТ СН'!$F$12</f>
        <v>0</v>
      </c>
      <c r="Q166" s="36">
        <f>SUMIFS(СВЦЭМ!$E$34:$E$777,СВЦЭМ!$A$34:$A$777,$A166,СВЦЭМ!$B$34:$B$777,Q$155)+'СЕТ СН'!$F$12</f>
        <v>0</v>
      </c>
      <c r="R166" s="36">
        <f>SUMIFS(СВЦЭМ!$E$34:$E$777,СВЦЭМ!$A$34:$A$777,$A166,СВЦЭМ!$B$34:$B$777,R$155)+'СЕТ СН'!$F$12</f>
        <v>0</v>
      </c>
      <c r="S166" s="36">
        <f>SUMIFS(СВЦЭМ!$E$34:$E$777,СВЦЭМ!$A$34:$A$777,$A166,СВЦЭМ!$B$34:$B$777,S$155)+'СЕТ СН'!$F$12</f>
        <v>0</v>
      </c>
      <c r="T166" s="36">
        <f>SUMIFS(СВЦЭМ!$E$34:$E$777,СВЦЭМ!$A$34:$A$777,$A166,СВЦЭМ!$B$34:$B$777,T$155)+'СЕТ СН'!$F$12</f>
        <v>0</v>
      </c>
      <c r="U166" s="36">
        <f>SUMIFS(СВЦЭМ!$E$34:$E$777,СВЦЭМ!$A$34:$A$777,$A166,СВЦЭМ!$B$34:$B$777,U$155)+'СЕТ СН'!$F$12</f>
        <v>0</v>
      </c>
      <c r="V166" s="36">
        <f>SUMIFS(СВЦЭМ!$E$34:$E$777,СВЦЭМ!$A$34:$A$777,$A166,СВЦЭМ!$B$34:$B$777,V$155)+'СЕТ СН'!$F$12</f>
        <v>0</v>
      </c>
      <c r="W166" s="36">
        <f>SUMIFS(СВЦЭМ!$E$34:$E$777,СВЦЭМ!$A$34:$A$777,$A166,СВЦЭМ!$B$34:$B$777,W$155)+'СЕТ СН'!$F$12</f>
        <v>0</v>
      </c>
      <c r="X166" s="36">
        <f>SUMIFS(СВЦЭМ!$E$34:$E$777,СВЦЭМ!$A$34:$A$777,$A166,СВЦЭМ!$B$34:$B$777,X$155)+'СЕТ СН'!$F$12</f>
        <v>0</v>
      </c>
      <c r="Y166" s="36">
        <f>SUMIFS(СВЦЭМ!$E$34:$E$777,СВЦЭМ!$A$34:$A$777,$A166,СВЦЭМ!$B$34:$B$777,Y$155)+'СЕТ СН'!$F$12</f>
        <v>0</v>
      </c>
    </row>
    <row r="167" spans="1:25" ht="15.75" x14ac:dyDescent="0.2">
      <c r="A167" s="35">
        <f t="shared" si="4"/>
        <v>43416</v>
      </c>
      <c r="B167" s="36">
        <f>SUMIFS(СВЦЭМ!$E$34:$E$777,СВЦЭМ!$A$34:$A$777,$A167,СВЦЭМ!$B$34:$B$777,B$155)+'СЕТ СН'!$F$12</f>
        <v>0</v>
      </c>
      <c r="C167" s="36">
        <f>SUMIFS(СВЦЭМ!$E$34:$E$777,СВЦЭМ!$A$34:$A$777,$A167,СВЦЭМ!$B$34:$B$777,C$155)+'СЕТ СН'!$F$12</f>
        <v>0</v>
      </c>
      <c r="D167" s="36">
        <f>SUMIFS(СВЦЭМ!$E$34:$E$777,СВЦЭМ!$A$34:$A$777,$A167,СВЦЭМ!$B$34:$B$777,D$155)+'СЕТ СН'!$F$12</f>
        <v>0</v>
      </c>
      <c r="E167" s="36">
        <f>SUMIFS(СВЦЭМ!$E$34:$E$777,СВЦЭМ!$A$34:$A$777,$A167,СВЦЭМ!$B$34:$B$777,E$155)+'СЕТ СН'!$F$12</f>
        <v>0</v>
      </c>
      <c r="F167" s="36">
        <f>SUMIFS(СВЦЭМ!$E$34:$E$777,СВЦЭМ!$A$34:$A$777,$A167,СВЦЭМ!$B$34:$B$777,F$155)+'СЕТ СН'!$F$12</f>
        <v>0</v>
      </c>
      <c r="G167" s="36">
        <f>SUMIFS(СВЦЭМ!$E$34:$E$777,СВЦЭМ!$A$34:$A$777,$A167,СВЦЭМ!$B$34:$B$777,G$155)+'СЕТ СН'!$F$12</f>
        <v>0</v>
      </c>
      <c r="H167" s="36">
        <f>SUMIFS(СВЦЭМ!$E$34:$E$777,СВЦЭМ!$A$34:$A$777,$A167,СВЦЭМ!$B$34:$B$777,H$155)+'СЕТ СН'!$F$12</f>
        <v>0</v>
      </c>
      <c r="I167" s="36">
        <f>SUMIFS(СВЦЭМ!$E$34:$E$777,СВЦЭМ!$A$34:$A$777,$A167,СВЦЭМ!$B$34:$B$777,I$155)+'СЕТ СН'!$F$12</f>
        <v>0</v>
      </c>
      <c r="J167" s="36">
        <f>SUMIFS(СВЦЭМ!$E$34:$E$777,СВЦЭМ!$A$34:$A$777,$A167,СВЦЭМ!$B$34:$B$777,J$155)+'СЕТ СН'!$F$12</f>
        <v>0</v>
      </c>
      <c r="K167" s="36">
        <f>SUMIFS(СВЦЭМ!$E$34:$E$777,СВЦЭМ!$A$34:$A$777,$A167,СВЦЭМ!$B$34:$B$777,K$155)+'СЕТ СН'!$F$12</f>
        <v>0</v>
      </c>
      <c r="L167" s="36">
        <f>SUMIFS(СВЦЭМ!$E$34:$E$777,СВЦЭМ!$A$34:$A$777,$A167,СВЦЭМ!$B$34:$B$777,L$155)+'СЕТ СН'!$F$12</f>
        <v>0</v>
      </c>
      <c r="M167" s="36">
        <f>SUMIFS(СВЦЭМ!$E$34:$E$777,СВЦЭМ!$A$34:$A$777,$A167,СВЦЭМ!$B$34:$B$777,M$155)+'СЕТ СН'!$F$12</f>
        <v>0</v>
      </c>
      <c r="N167" s="36">
        <f>SUMIFS(СВЦЭМ!$E$34:$E$777,СВЦЭМ!$A$34:$A$777,$A167,СВЦЭМ!$B$34:$B$777,N$155)+'СЕТ СН'!$F$12</f>
        <v>0</v>
      </c>
      <c r="O167" s="36">
        <f>SUMIFS(СВЦЭМ!$E$34:$E$777,СВЦЭМ!$A$34:$A$777,$A167,СВЦЭМ!$B$34:$B$777,O$155)+'СЕТ СН'!$F$12</f>
        <v>0</v>
      </c>
      <c r="P167" s="36">
        <f>SUMIFS(СВЦЭМ!$E$34:$E$777,СВЦЭМ!$A$34:$A$777,$A167,СВЦЭМ!$B$34:$B$777,P$155)+'СЕТ СН'!$F$12</f>
        <v>0</v>
      </c>
      <c r="Q167" s="36">
        <f>SUMIFS(СВЦЭМ!$E$34:$E$777,СВЦЭМ!$A$34:$A$777,$A167,СВЦЭМ!$B$34:$B$777,Q$155)+'СЕТ СН'!$F$12</f>
        <v>0</v>
      </c>
      <c r="R167" s="36">
        <f>SUMIFS(СВЦЭМ!$E$34:$E$777,СВЦЭМ!$A$34:$A$777,$A167,СВЦЭМ!$B$34:$B$777,R$155)+'СЕТ СН'!$F$12</f>
        <v>0</v>
      </c>
      <c r="S167" s="36">
        <f>SUMIFS(СВЦЭМ!$E$34:$E$777,СВЦЭМ!$A$34:$A$777,$A167,СВЦЭМ!$B$34:$B$777,S$155)+'СЕТ СН'!$F$12</f>
        <v>0</v>
      </c>
      <c r="T167" s="36">
        <f>SUMIFS(СВЦЭМ!$E$34:$E$777,СВЦЭМ!$A$34:$A$777,$A167,СВЦЭМ!$B$34:$B$777,T$155)+'СЕТ СН'!$F$12</f>
        <v>0</v>
      </c>
      <c r="U167" s="36">
        <f>SUMIFS(СВЦЭМ!$E$34:$E$777,СВЦЭМ!$A$34:$A$777,$A167,СВЦЭМ!$B$34:$B$777,U$155)+'СЕТ СН'!$F$12</f>
        <v>0</v>
      </c>
      <c r="V167" s="36">
        <f>SUMIFS(СВЦЭМ!$E$34:$E$777,СВЦЭМ!$A$34:$A$777,$A167,СВЦЭМ!$B$34:$B$777,V$155)+'СЕТ СН'!$F$12</f>
        <v>0</v>
      </c>
      <c r="W167" s="36">
        <f>SUMIFS(СВЦЭМ!$E$34:$E$777,СВЦЭМ!$A$34:$A$777,$A167,СВЦЭМ!$B$34:$B$777,W$155)+'СЕТ СН'!$F$12</f>
        <v>0</v>
      </c>
      <c r="X167" s="36">
        <f>SUMIFS(СВЦЭМ!$E$34:$E$777,СВЦЭМ!$A$34:$A$777,$A167,СВЦЭМ!$B$34:$B$777,X$155)+'СЕТ СН'!$F$12</f>
        <v>0</v>
      </c>
      <c r="Y167" s="36">
        <f>SUMIFS(СВЦЭМ!$E$34:$E$777,СВЦЭМ!$A$34:$A$777,$A167,СВЦЭМ!$B$34:$B$777,Y$155)+'СЕТ СН'!$F$12</f>
        <v>0</v>
      </c>
    </row>
    <row r="168" spans="1:25" ht="15.75" x14ac:dyDescent="0.2">
      <c r="A168" s="35">
        <f t="shared" si="4"/>
        <v>43417</v>
      </c>
      <c r="B168" s="36">
        <f>SUMIFS(СВЦЭМ!$E$34:$E$777,СВЦЭМ!$A$34:$A$777,$A168,СВЦЭМ!$B$34:$B$777,B$155)+'СЕТ СН'!$F$12</f>
        <v>0</v>
      </c>
      <c r="C168" s="36">
        <f>SUMIFS(СВЦЭМ!$E$34:$E$777,СВЦЭМ!$A$34:$A$777,$A168,СВЦЭМ!$B$34:$B$777,C$155)+'СЕТ СН'!$F$12</f>
        <v>0</v>
      </c>
      <c r="D168" s="36">
        <f>SUMIFS(СВЦЭМ!$E$34:$E$777,СВЦЭМ!$A$34:$A$777,$A168,СВЦЭМ!$B$34:$B$777,D$155)+'СЕТ СН'!$F$12</f>
        <v>0</v>
      </c>
      <c r="E168" s="36">
        <f>SUMIFS(СВЦЭМ!$E$34:$E$777,СВЦЭМ!$A$34:$A$777,$A168,СВЦЭМ!$B$34:$B$777,E$155)+'СЕТ СН'!$F$12</f>
        <v>0</v>
      </c>
      <c r="F168" s="36">
        <f>SUMIFS(СВЦЭМ!$E$34:$E$777,СВЦЭМ!$A$34:$A$777,$A168,СВЦЭМ!$B$34:$B$777,F$155)+'СЕТ СН'!$F$12</f>
        <v>0</v>
      </c>
      <c r="G168" s="36">
        <f>SUMIFS(СВЦЭМ!$E$34:$E$777,СВЦЭМ!$A$34:$A$777,$A168,СВЦЭМ!$B$34:$B$777,G$155)+'СЕТ СН'!$F$12</f>
        <v>0</v>
      </c>
      <c r="H168" s="36">
        <f>SUMIFS(СВЦЭМ!$E$34:$E$777,СВЦЭМ!$A$34:$A$777,$A168,СВЦЭМ!$B$34:$B$777,H$155)+'СЕТ СН'!$F$12</f>
        <v>0</v>
      </c>
      <c r="I168" s="36">
        <f>SUMIFS(СВЦЭМ!$E$34:$E$777,СВЦЭМ!$A$34:$A$777,$A168,СВЦЭМ!$B$34:$B$777,I$155)+'СЕТ СН'!$F$12</f>
        <v>0</v>
      </c>
      <c r="J168" s="36">
        <f>SUMIFS(СВЦЭМ!$E$34:$E$777,СВЦЭМ!$A$34:$A$777,$A168,СВЦЭМ!$B$34:$B$777,J$155)+'СЕТ СН'!$F$12</f>
        <v>0</v>
      </c>
      <c r="K168" s="36">
        <f>SUMIFS(СВЦЭМ!$E$34:$E$777,СВЦЭМ!$A$34:$A$777,$A168,СВЦЭМ!$B$34:$B$777,K$155)+'СЕТ СН'!$F$12</f>
        <v>0</v>
      </c>
      <c r="L168" s="36">
        <f>SUMIFS(СВЦЭМ!$E$34:$E$777,СВЦЭМ!$A$34:$A$777,$A168,СВЦЭМ!$B$34:$B$777,L$155)+'СЕТ СН'!$F$12</f>
        <v>0</v>
      </c>
      <c r="M168" s="36">
        <f>SUMIFS(СВЦЭМ!$E$34:$E$777,СВЦЭМ!$A$34:$A$777,$A168,СВЦЭМ!$B$34:$B$777,M$155)+'СЕТ СН'!$F$12</f>
        <v>0</v>
      </c>
      <c r="N168" s="36">
        <f>SUMIFS(СВЦЭМ!$E$34:$E$777,СВЦЭМ!$A$34:$A$777,$A168,СВЦЭМ!$B$34:$B$777,N$155)+'СЕТ СН'!$F$12</f>
        <v>0</v>
      </c>
      <c r="O168" s="36">
        <f>SUMIFS(СВЦЭМ!$E$34:$E$777,СВЦЭМ!$A$34:$A$777,$A168,СВЦЭМ!$B$34:$B$777,O$155)+'СЕТ СН'!$F$12</f>
        <v>0</v>
      </c>
      <c r="P168" s="36">
        <f>SUMIFS(СВЦЭМ!$E$34:$E$777,СВЦЭМ!$A$34:$A$777,$A168,СВЦЭМ!$B$34:$B$777,P$155)+'СЕТ СН'!$F$12</f>
        <v>0</v>
      </c>
      <c r="Q168" s="36">
        <f>SUMIFS(СВЦЭМ!$E$34:$E$777,СВЦЭМ!$A$34:$A$777,$A168,СВЦЭМ!$B$34:$B$777,Q$155)+'СЕТ СН'!$F$12</f>
        <v>0</v>
      </c>
      <c r="R168" s="36">
        <f>SUMIFS(СВЦЭМ!$E$34:$E$777,СВЦЭМ!$A$34:$A$777,$A168,СВЦЭМ!$B$34:$B$777,R$155)+'СЕТ СН'!$F$12</f>
        <v>0</v>
      </c>
      <c r="S168" s="36">
        <f>SUMIFS(СВЦЭМ!$E$34:$E$777,СВЦЭМ!$A$34:$A$777,$A168,СВЦЭМ!$B$34:$B$777,S$155)+'СЕТ СН'!$F$12</f>
        <v>0</v>
      </c>
      <c r="T168" s="36">
        <f>SUMIFS(СВЦЭМ!$E$34:$E$777,СВЦЭМ!$A$34:$A$777,$A168,СВЦЭМ!$B$34:$B$777,T$155)+'СЕТ СН'!$F$12</f>
        <v>0</v>
      </c>
      <c r="U168" s="36">
        <f>SUMIFS(СВЦЭМ!$E$34:$E$777,СВЦЭМ!$A$34:$A$777,$A168,СВЦЭМ!$B$34:$B$777,U$155)+'СЕТ СН'!$F$12</f>
        <v>0</v>
      </c>
      <c r="V168" s="36">
        <f>SUMIFS(СВЦЭМ!$E$34:$E$777,СВЦЭМ!$A$34:$A$777,$A168,СВЦЭМ!$B$34:$B$777,V$155)+'СЕТ СН'!$F$12</f>
        <v>0</v>
      </c>
      <c r="W168" s="36">
        <f>SUMIFS(СВЦЭМ!$E$34:$E$777,СВЦЭМ!$A$34:$A$777,$A168,СВЦЭМ!$B$34:$B$777,W$155)+'СЕТ СН'!$F$12</f>
        <v>0</v>
      </c>
      <c r="X168" s="36">
        <f>SUMIFS(СВЦЭМ!$E$34:$E$777,СВЦЭМ!$A$34:$A$777,$A168,СВЦЭМ!$B$34:$B$777,X$155)+'СЕТ СН'!$F$12</f>
        <v>0</v>
      </c>
      <c r="Y168" s="36">
        <f>SUMIFS(СВЦЭМ!$E$34:$E$777,СВЦЭМ!$A$34:$A$777,$A168,СВЦЭМ!$B$34:$B$777,Y$155)+'СЕТ СН'!$F$12</f>
        <v>0</v>
      </c>
    </row>
    <row r="169" spans="1:25" ht="15.75" x14ac:dyDescent="0.2">
      <c r="A169" s="35">
        <f t="shared" si="4"/>
        <v>43418</v>
      </c>
      <c r="B169" s="36">
        <f>SUMIFS(СВЦЭМ!$E$34:$E$777,СВЦЭМ!$A$34:$A$777,$A169,СВЦЭМ!$B$34:$B$777,B$155)+'СЕТ СН'!$F$12</f>
        <v>0</v>
      </c>
      <c r="C169" s="36">
        <f>SUMIFS(СВЦЭМ!$E$34:$E$777,СВЦЭМ!$A$34:$A$777,$A169,СВЦЭМ!$B$34:$B$777,C$155)+'СЕТ СН'!$F$12</f>
        <v>0</v>
      </c>
      <c r="D169" s="36">
        <f>SUMIFS(СВЦЭМ!$E$34:$E$777,СВЦЭМ!$A$34:$A$777,$A169,СВЦЭМ!$B$34:$B$777,D$155)+'СЕТ СН'!$F$12</f>
        <v>0</v>
      </c>
      <c r="E169" s="36">
        <f>SUMIFS(СВЦЭМ!$E$34:$E$777,СВЦЭМ!$A$34:$A$777,$A169,СВЦЭМ!$B$34:$B$777,E$155)+'СЕТ СН'!$F$12</f>
        <v>0</v>
      </c>
      <c r="F169" s="36">
        <f>SUMIFS(СВЦЭМ!$E$34:$E$777,СВЦЭМ!$A$34:$A$777,$A169,СВЦЭМ!$B$34:$B$777,F$155)+'СЕТ СН'!$F$12</f>
        <v>0</v>
      </c>
      <c r="G169" s="36">
        <f>SUMIFS(СВЦЭМ!$E$34:$E$777,СВЦЭМ!$A$34:$A$777,$A169,СВЦЭМ!$B$34:$B$777,G$155)+'СЕТ СН'!$F$12</f>
        <v>0</v>
      </c>
      <c r="H169" s="36">
        <f>SUMIFS(СВЦЭМ!$E$34:$E$777,СВЦЭМ!$A$34:$A$777,$A169,СВЦЭМ!$B$34:$B$777,H$155)+'СЕТ СН'!$F$12</f>
        <v>0</v>
      </c>
      <c r="I169" s="36">
        <f>SUMIFS(СВЦЭМ!$E$34:$E$777,СВЦЭМ!$A$34:$A$777,$A169,СВЦЭМ!$B$34:$B$777,I$155)+'СЕТ СН'!$F$12</f>
        <v>0</v>
      </c>
      <c r="J169" s="36">
        <f>SUMIFS(СВЦЭМ!$E$34:$E$777,СВЦЭМ!$A$34:$A$777,$A169,СВЦЭМ!$B$34:$B$777,J$155)+'СЕТ СН'!$F$12</f>
        <v>0</v>
      </c>
      <c r="K169" s="36">
        <f>SUMIFS(СВЦЭМ!$E$34:$E$777,СВЦЭМ!$A$34:$A$777,$A169,СВЦЭМ!$B$34:$B$777,K$155)+'СЕТ СН'!$F$12</f>
        <v>0</v>
      </c>
      <c r="L169" s="36">
        <f>SUMIFS(СВЦЭМ!$E$34:$E$777,СВЦЭМ!$A$34:$A$777,$A169,СВЦЭМ!$B$34:$B$777,L$155)+'СЕТ СН'!$F$12</f>
        <v>0</v>
      </c>
      <c r="M169" s="36">
        <f>SUMIFS(СВЦЭМ!$E$34:$E$777,СВЦЭМ!$A$34:$A$777,$A169,СВЦЭМ!$B$34:$B$777,M$155)+'СЕТ СН'!$F$12</f>
        <v>0</v>
      </c>
      <c r="N169" s="36">
        <f>SUMIFS(СВЦЭМ!$E$34:$E$777,СВЦЭМ!$A$34:$A$777,$A169,СВЦЭМ!$B$34:$B$777,N$155)+'СЕТ СН'!$F$12</f>
        <v>0</v>
      </c>
      <c r="O169" s="36">
        <f>SUMIFS(СВЦЭМ!$E$34:$E$777,СВЦЭМ!$A$34:$A$777,$A169,СВЦЭМ!$B$34:$B$777,O$155)+'СЕТ СН'!$F$12</f>
        <v>0</v>
      </c>
      <c r="P169" s="36">
        <f>SUMIFS(СВЦЭМ!$E$34:$E$777,СВЦЭМ!$A$34:$A$777,$A169,СВЦЭМ!$B$34:$B$777,P$155)+'СЕТ СН'!$F$12</f>
        <v>0</v>
      </c>
      <c r="Q169" s="36">
        <f>SUMIFS(СВЦЭМ!$E$34:$E$777,СВЦЭМ!$A$34:$A$777,$A169,СВЦЭМ!$B$34:$B$777,Q$155)+'СЕТ СН'!$F$12</f>
        <v>0</v>
      </c>
      <c r="R169" s="36">
        <f>SUMIFS(СВЦЭМ!$E$34:$E$777,СВЦЭМ!$A$34:$A$777,$A169,СВЦЭМ!$B$34:$B$777,R$155)+'СЕТ СН'!$F$12</f>
        <v>0</v>
      </c>
      <c r="S169" s="36">
        <f>SUMIFS(СВЦЭМ!$E$34:$E$777,СВЦЭМ!$A$34:$A$777,$A169,СВЦЭМ!$B$34:$B$777,S$155)+'СЕТ СН'!$F$12</f>
        <v>0</v>
      </c>
      <c r="T169" s="36">
        <f>SUMIFS(СВЦЭМ!$E$34:$E$777,СВЦЭМ!$A$34:$A$777,$A169,СВЦЭМ!$B$34:$B$777,T$155)+'СЕТ СН'!$F$12</f>
        <v>0</v>
      </c>
      <c r="U169" s="36">
        <f>SUMIFS(СВЦЭМ!$E$34:$E$777,СВЦЭМ!$A$34:$A$777,$A169,СВЦЭМ!$B$34:$B$777,U$155)+'СЕТ СН'!$F$12</f>
        <v>0</v>
      </c>
      <c r="V169" s="36">
        <f>SUMIFS(СВЦЭМ!$E$34:$E$777,СВЦЭМ!$A$34:$A$777,$A169,СВЦЭМ!$B$34:$B$777,V$155)+'СЕТ СН'!$F$12</f>
        <v>0</v>
      </c>
      <c r="W169" s="36">
        <f>SUMIFS(СВЦЭМ!$E$34:$E$777,СВЦЭМ!$A$34:$A$777,$A169,СВЦЭМ!$B$34:$B$777,W$155)+'СЕТ СН'!$F$12</f>
        <v>0</v>
      </c>
      <c r="X169" s="36">
        <f>SUMIFS(СВЦЭМ!$E$34:$E$777,СВЦЭМ!$A$34:$A$777,$A169,СВЦЭМ!$B$34:$B$777,X$155)+'СЕТ СН'!$F$12</f>
        <v>0</v>
      </c>
      <c r="Y169" s="36">
        <f>SUMIFS(СВЦЭМ!$E$34:$E$777,СВЦЭМ!$A$34:$A$777,$A169,СВЦЭМ!$B$34:$B$777,Y$155)+'СЕТ СН'!$F$12</f>
        <v>0</v>
      </c>
    </row>
    <row r="170" spans="1:25" ht="15.75" x14ac:dyDescent="0.2">
      <c r="A170" s="35">
        <f t="shared" si="4"/>
        <v>43419</v>
      </c>
      <c r="B170" s="36">
        <f>SUMIFS(СВЦЭМ!$E$34:$E$777,СВЦЭМ!$A$34:$A$777,$A170,СВЦЭМ!$B$34:$B$777,B$155)+'СЕТ СН'!$F$12</f>
        <v>0</v>
      </c>
      <c r="C170" s="36">
        <f>SUMIFS(СВЦЭМ!$E$34:$E$777,СВЦЭМ!$A$34:$A$777,$A170,СВЦЭМ!$B$34:$B$777,C$155)+'СЕТ СН'!$F$12</f>
        <v>0</v>
      </c>
      <c r="D170" s="36">
        <f>SUMIFS(СВЦЭМ!$E$34:$E$777,СВЦЭМ!$A$34:$A$777,$A170,СВЦЭМ!$B$34:$B$777,D$155)+'СЕТ СН'!$F$12</f>
        <v>0</v>
      </c>
      <c r="E170" s="36">
        <f>SUMIFS(СВЦЭМ!$E$34:$E$777,СВЦЭМ!$A$34:$A$777,$A170,СВЦЭМ!$B$34:$B$777,E$155)+'СЕТ СН'!$F$12</f>
        <v>0</v>
      </c>
      <c r="F170" s="36">
        <f>SUMIFS(СВЦЭМ!$E$34:$E$777,СВЦЭМ!$A$34:$A$777,$A170,СВЦЭМ!$B$34:$B$777,F$155)+'СЕТ СН'!$F$12</f>
        <v>0</v>
      </c>
      <c r="G170" s="36">
        <f>SUMIFS(СВЦЭМ!$E$34:$E$777,СВЦЭМ!$A$34:$A$777,$A170,СВЦЭМ!$B$34:$B$777,G$155)+'СЕТ СН'!$F$12</f>
        <v>0</v>
      </c>
      <c r="H170" s="36">
        <f>SUMIFS(СВЦЭМ!$E$34:$E$777,СВЦЭМ!$A$34:$A$777,$A170,СВЦЭМ!$B$34:$B$777,H$155)+'СЕТ СН'!$F$12</f>
        <v>0</v>
      </c>
      <c r="I170" s="36">
        <f>SUMIFS(СВЦЭМ!$E$34:$E$777,СВЦЭМ!$A$34:$A$777,$A170,СВЦЭМ!$B$34:$B$777,I$155)+'СЕТ СН'!$F$12</f>
        <v>0</v>
      </c>
      <c r="J170" s="36">
        <f>SUMIFS(СВЦЭМ!$E$34:$E$777,СВЦЭМ!$A$34:$A$777,$A170,СВЦЭМ!$B$34:$B$777,J$155)+'СЕТ СН'!$F$12</f>
        <v>0</v>
      </c>
      <c r="K170" s="36">
        <f>SUMIFS(СВЦЭМ!$E$34:$E$777,СВЦЭМ!$A$34:$A$777,$A170,СВЦЭМ!$B$34:$B$777,K$155)+'СЕТ СН'!$F$12</f>
        <v>0</v>
      </c>
      <c r="L170" s="36">
        <f>SUMIFS(СВЦЭМ!$E$34:$E$777,СВЦЭМ!$A$34:$A$777,$A170,СВЦЭМ!$B$34:$B$777,L$155)+'СЕТ СН'!$F$12</f>
        <v>0</v>
      </c>
      <c r="M170" s="36">
        <f>SUMIFS(СВЦЭМ!$E$34:$E$777,СВЦЭМ!$A$34:$A$777,$A170,СВЦЭМ!$B$34:$B$777,M$155)+'СЕТ СН'!$F$12</f>
        <v>0</v>
      </c>
      <c r="N170" s="36">
        <f>SUMIFS(СВЦЭМ!$E$34:$E$777,СВЦЭМ!$A$34:$A$777,$A170,СВЦЭМ!$B$34:$B$777,N$155)+'СЕТ СН'!$F$12</f>
        <v>0</v>
      </c>
      <c r="O170" s="36">
        <f>SUMIFS(СВЦЭМ!$E$34:$E$777,СВЦЭМ!$A$34:$A$777,$A170,СВЦЭМ!$B$34:$B$777,O$155)+'СЕТ СН'!$F$12</f>
        <v>0</v>
      </c>
      <c r="P170" s="36">
        <f>SUMIFS(СВЦЭМ!$E$34:$E$777,СВЦЭМ!$A$34:$A$777,$A170,СВЦЭМ!$B$34:$B$777,P$155)+'СЕТ СН'!$F$12</f>
        <v>0</v>
      </c>
      <c r="Q170" s="36">
        <f>SUMIFS(СВЦЭМ!$E$34:$E$777,СВЦЭМ!$A$34:$A$777,$A170,СВЦЭМ!$B$34:$B$777,Q$155)+'СЕТ СН'!$F$12</f>
        <v>0</v>
      </c>
      <c r="R170" s="36">
        <f>SUMIFS(СВЦЭМ!$E$34:$E$777,СВЦЭМ!$A$34:$A$777,$A170,СВЦЭМ!$B$34:$B$777,R$155)+'СЕТ СН'!$F$12</f>
        <v>0</v>
      </c>
      <c r="S170" s="36">
        <f>SUMIFS(СВЦЭМ!$E$34:$E$777,СВЦЭМ!$A$34:$A$777,$A170,СВЦЭМ!$B$34:$B$777,S$155)+'СЕТ СН'!$F$12</f>
        <v>0</v>
      </c>
      <c r="T170" s="36">
        <f>SUMIFS(СВЦЭМ!$E$34:$E$777,СВЦЭМ!$A$34:$A$777,$A170,СВЦЭМ!$B$34:$B$777,T$155)+'СЕТ СН'!$F$12</f>
        <v>0</v>
      </c>
      <c r="U170" s="36">
        <f>SUMIFS(СВЦЭМ!$E$34:$E$777,СВЦЭМ!$A$34:$A$777,$A170,СВЦЭМ!$B$34:$B$777,U$155)+'СЕТ СН'!$F$12</f>
        <v>0</v>
      </c>
      <c r="V170" s="36">
        <f>SUMIFS(СВЦЭМ!$E$34:$E$777,СВЦЭМ!$A$34:$A$777,$A170,СВЦЭМ!$B$34:$B$777,V$155)+'СЕТ СН'!$F$12</f>
        <v>0</v>
      </c>
      <c r="W170" s="36">
        <f>SUMIFS(СВЦЭМ!$E$34:$E$777,СВЦЭМ!$A$34:$A$777,$A170,СВЦЭМ!$B$34:$B$777,W$155)+'СЕТ СН'!$F$12</f>
        <v>0</v>
      </c>
      <c r="X170" s="36">
        <f>SUMIFS(СВЦЭМ!$E$34:$E$777,СВЦЭМ!$A$34:$A$777,$A170,СВЦЭМ!$B$34:$B$777,X$155)+'СЕТ СН'!$F$12</f>
        <v>0</v>
      </c>
      <c r="Y170" s="36">
        <f>SUMIFS(СВЦЭМ!$E$34:$E$777,СВЦЭМ!$A$34:$A$777,$A170,СВЦЭМ!$B$34:$B$777,Y$155)+'СЕТ СН'!$F$12</f>
        <v>0</v>
      </c>
    </row>
    <row r="171" spans="1:25" ht="15.75" x14ac:dyDescent="0.2">
      <c r="A171" s="35">
        <f t="shared" si="4"/>
        <v>43420</v>
      </c>
      <c r="B171" s="36">
        <f>SUMIFS(СВЦЭМ!$E$34:$E$777,СВЦЭМ!$A$34:$A$777,$A171,СВЦЭМ!$B$34:$B$777,B$155)+'СЕТ СН'!$F$12</f>
        <v>0</v>
      </c>
      <c r="C171" s="36">
        <f>SUMIFS(СВЦЭМ!$E$34:$E$777,СВЦЭМ!$A$34:$A$777,$A171,СВЦЭМ!$B$34:$B$777,C$155)+'СЕТ СН'!$F$12</f>
        <v>0</v>
      </c>
      <c r="D171" s="36">
        <f>SUMIFS(СВЦЭМ!$E$34:$E$777,СВЦЭМ!$A$34:$A$777,$A171,СВЦЭМ!$B$34:$B$777,D$155)+'СЕТ СН'!$F$12</f>
        <v>0</v>
      </c>
      <c r="E171" s="36">
        <f>SUMIFS(СВЦЭМ!$E$34:$E$777,СВЦЭМ!$A$34:$A$777,$A171,СВЦЭМ!$B$34:$B$777,E$155)+'СЕТ СН'!$F$12</f>
        <v>0</v>
      </c>
      <c r="F171" s="36">
        <f>SUMIFS(СВЦЭМ!$E$34:$E$777,СВЦЭМ!$A$34:$A$777,$A171,СВЦЭМ!$B$34:$B$777,F$155)+'СЕТ СН'!$F$12</f>
        <v>0</v>
      </c>
      <c r="G171" s="36">
        <f>SUMIFS(СВЦЭМ!$E$34:$E$777,СВЦЭМ!$A$34:$A$777,$A171,СВЦЭМ!$B$34:$B$777,G$155)+'СЕТ СН'!$F$12</f>
        <v>0</v>
      </c>
      <c r="H171" s="36">
        <f>SUMIFS(СВЦЭМ!$E$34:$E$777,СВЦЭМ!$A$34:$A$777,$A171,СВЦЭМ!$B$34:$B$777,H$155)+'СЕТ СН'!$F$12</f>
        <v>0</v>
      </c>
      <c r="I171" s="36">
        <f>SUMIFS(СВЦЭМ!$E$34:$E$777,СВЦЭМ!$A$34:$A$777,$A171,СВЦЭМ!$B$34:$B$777,I$155)+'СЕТ СН'!$F$12</f>
        <v>0</v>
      </c>
      <c r="J171" s="36">
        <f>SUMIFS(СВЦЭМ!$E$34:$E$777,СВЦЭМ!$A$34:$A$777,$A171,СВЦЭМ!$B$34:$B$777,J$155)+'СЕТ СН'!$F$12</f>
        <v>0</v>
      </c>
      <c r="K171" s="36">
        <f>SUMIFS(СВЦЭМ!$E$34:$E$777,СВЦЭМ!$A$34:$A$777,$A171,СВЦЭМ!$B$34:$B$777,K$155)+'СЕТ СН'!$F$12</f>
        <v>0</v>
      </c>
      <c r="L171" s="36">
        <f>SUMIFS(СВЦЭМ!$E$34:$E$777,СВЦЭМ!$A$34:$A$777,$A171,СВЦЭМ!$B$34:$B$777,L$155)+'СЕТ СН'!$F$12</f>
        <v>0</v>
      </c>
      <c r="M171" s="36">
        <f>SUMIFS(СВЦЭМ!$E$34:$E$777,СВЦЭМ!$A$34:$A$777,$A171,СВЦЭМ!$B$34:$B$777,M$155)+'СЕТ СН'!$F$12</f>
        <v>0</v>
      </c>
      <c r="N171" s="36">
        <f>SUMIFS(СВЦЭМ!$E$34:$E$777,СВЦЭМ!$A$34:$A$777,$A171,СВЦЭМ!$B$34:$B$777,N$155)+'СЕТ СН'!$F$12</f>
        <v>0</v>
      </c>
      <c r="O171" s="36">
        <f>SUMIFS(СВЦЭМ!$E$34:$E$777,СВЦЭМ!$A$34:$A$777,$A171,СВЦЭМ!$B$34:$B$777,O$155)+'СЕТ СН'!$F$12</f>
        <v>0</v>
      </c>
      <c r="P171" s="36">
        <f>SUMIFS(СВЦЭМ!$E$34:$E$777,СВЦЭМ!$A$34:$A$777,$A171,СВЦЭМ!$B$34:$B$777,P$155)+'СЕТ СН'!$F$12</f>
        <v>0</v>
      </c>
      <c r="Q171" s="36">
        <f>SUMIFS(СВЦЭМ!$E$34:$E$777,СВЦЭМ!$A$34:$A$777,$A171,СВЦЭМ!$B$34:$B$777,Q$155)+'СЕТ СН'!$F$12</f>
        <v>0</v>
      </c>
      <c r="R171" s="36">
        <f>SUMIFS(СВЦЭМ!$E$34:$E$777,СВЦЭМ!$A$34:$A$777,$A171,СВЦЭМ!$B$34:$B$777,R$155)+'СЕТ СН'!$F$12</f>
        <v>0</v>
      </c>
      <c r="S171" s="36">
        <f>SUMIFS(СВЦЭМ!$E$34:$E$777,СВЦЭМ!$A$34:$A$777,$A171,СВЦЭМ!$B$34:$B$777,S$155)+'СЕТ СН'!$F$12</f>
        <v>0</v>
      </c>
      <c r="T171" s="36">
        <f>SUMIFS(СВЦЭМ!$E$34:$E$777,СВЦЭМ!$A$34:$A$777,$A171,СВЦЭМ!$B$34:$B$777,T$155)+'СЕТ СН'!$F$12</f>
        <v>0</v>
      </c>
      <c r="U171" s="36">
        <f>SUMIFS(СВЦЭМ!$E$34:$E$777,СВЦЭМ!$A$34:$A$777,$A171,СВЦЭМ!$B$34:$B$777,U$155)+'СЕТ СН'!$F$12</f>
        <v>0</v>
      </c>
      <c r="V171" s="36">
        <f>SUMIFS(СВЦЭМ!$E$34:$E$777,СВЦЭМ!$A$34:$A$777,$A171,СВЦЭМ!$B$34:$B$777,V$155)+'СЕТ СН'!$F$12</f>
        <v>0</v>
      </c>
      <c r="W171" s="36">
        <f>SUMIFS(СВЦЭМ!$E$34:$E$777,СВЦЭМ!$A$34:$A$777,$A171,СВЦЭМ!$B$34:$B$777,W$155)+'СЕТ СН'!$F$12</f>
        <v>0</v>
      </c>
      <c r="X171" s="36">
        <f>SUMIFS(СВЦЭМ!$E$34:$E$777,СВЦЭМ!$A$34:$A$777,$A171,СВЦЭМ!$B$34:$B$777,X$155)+'СЕТ СН'!$F$12</f>
        <v>0</v>
      </c>
      <c r="Y171" s="36">
        <f>SUMIFS(СВЦЭМ!$E$34:$E$777,СВЦЭМ!$A$34:$A$777,$A171,СВЦЭМ!$B$34:$B$777,Y$155)+'СЕТ СН'!$F$12</f>
        <v>0</v>
      </c>
    </row>
    <row r="172" spans="1:25" ht="15.75" x14ac:dyDescent="0.2">
      <c r="A172" s="35">
        <f t="shared" si="4"/>
        <v>43421</v>
      </c>
      <c r="B172" s="36">
        <f>SUMIFS(СВЦЭМ!$E$34:$E$777,СВЦЭМ!$A$34:$A$777,$A172,СВЦЭМ!$B$34:$B$777,B$155)+'СЕТ СН'!$F$12</f>
        <v>0</v>
      </c>
      <c r="C172" s="36">
        <f>SUMIFS(СВЦЭМ!$E$34:$E$777,СВЦЭМ!$A$34:$A$777,$A172,СВЦЭМ!$B$34:$B$777,C$155)+'СЕТ СН'!$F$12</f>
        <v>0</v>
      </c>
      <c r="D172" s="36">
        <f>SUMIFS(СВЦЭМ!$E$34:$E$777,СВЦЭМ!$A$34:$A$777,$A172,СВЦЭМ!$B$34:$B$777,D$155)+'СЕТ СН'!$F$12</f>
        <v>0</v>
      </c>
      <c r="E172" s="36">
        <f>SUMIFS(СВЦЭМ!$E$34:$E$777,СВЦЭМ!$A$34:$A$777,$A172,СВЦЭМ!$B$34:$B$777,E$155)+'СЕТ СН'!$F$12</f>
        <v>0</v>
      </c>
      <c r="F172" s="36">
        <f>SUMIFS(СВЦЭМ!$E$34:$E$777,СВЦЭМ!$A$34:$A$777,$A172,СВЦЭМ!$B$34:$B$777,F$155)+'СЕТ СН'!$F$12</f>
        <v>0</v>
      </c>
      <c r="G172" s="36">
        <f>SUMIFS(СВЦЭМ!$E$34:$E$777,СВЦЭМ!$A$34:$A$777,$A172,СВЦЭМ!$B$34:$B$777,G$155)+'СЕТ СН'!$F$12</f>
        <v>0</v>
      </c>
      <c r="H172" s="36">
        <f>SUMIFS(СВЦЭМ!$E$34:$E$777,СВЦЭМ!$A$34:$A$777,$A172,СВЦЭМ!$B$34:$B$777,H$155)+'СЕТ СН'!$F$12</f>
        <v>0</v>
      </c>
      <c r="I172" s="36">
        <f>SUMIFS(СВЦЭМ!$E$34:$E$777,СВЦЭМ!$A$34:$A$777,$A172,СВЦЭМ!$B$34:$B$777,I$155)+'СЕТ СН'!$F$12</f>
        <v>0</v>
      </c>
      <c r="J172" s="36">
        <f>SUMIFS(СВЦЭМ!$E$34:$E$777,СВЦЭМ!$A$34:$A$777,$A172,СВЦЭМ!$B$34:$B$777,J$155)+'СЕТ СН'!$F$12</f>
        <v>0</v>
      </c>
      <c r="K172" s="36">
        <f>SUMIFS(СВЦЭМ!$E$34:$E$777,СВЦЭМ!$A$34:$A$777,$A172,СВЦЭМ!$B$34:$B$777,K$155)+'СЕТ СН'!$F$12</f>
        <v>0</v>
      </c>
      <c r="L172" s="36">
        <f>SUMIFS(СВЦЭМ!$E$34:$E$777,СВЦЭМ!$A$34:$A$777,$A172,СВЦЭМ!$B$34:$B$777,L$155)+'СЕТ СН'!$F$12</f>
        <v>0</v>
      </c>
      <c r="M172" s="36">
        <f>SUMIFS(СВЦЭМ!$E$34:$E$777,СВЦЭМ!$A$34:$A$777,$A172,СВЦЭМ!$B$34:$B$777,M$155)+'СЕТ СН'!$F$12</f>
        <v>0</v>
      </c>
      <c r="N172" s="36">
        <f>SUMIFS(СВЦЭМ!$E$34:$E$777,СВЦЭМ!$A$34:$A$777,$A172,СВЦЭМ!$B$34:$B$777,N$155)+'СЕТ СН'!$F$12</f>
        <v>0</v>
      </c>
      <c r="O172" s="36">
        <f>SUMIFS(СВЦЭМ!$E$34:$E$777,СВЦЭМ!$A$34:$A$777,$A172,СВЦЭМ!$B$34:$B$777,O$155)+'СЕТ СН'!$F$12</f>
        <v>0</v>
      </c>
      <c r="P172" s="36">
        <f>SUMIFS(СВЦЭМ!$E$34:$E$777,СВЦЭМ!$A$34:$A$777,$A172,СВЦЭМ!$B$34:$B$777,P$155)+'СЕТ СН'!$F$12</f>
        <v>0</v>
      </c>
      <c r="Q172" s="36">
        <f>SUMIFS(СВЦЭМ!$E$34:$E$777,СВЦЭМ!$A$34:$A$777,$A172,СВЦЭМ!$B$34:$B$777,Q$155)+'СЕТ СН'!$F$12</f>
        <v>0</v>
      </c>
      <c r="R172" s="36">
        <f>SUMIFS(СВЦЭМ!$E$34:$E$777,СВЦЭМ!$A$34:$A$777,$A172,СВЦЭМ!$B$34:$B$777,R$155)+'СЕТ СН'!$F$12</f>
        <v>0</v>
      </c>
      <c r="S172" s="36">
        <f>SUMIFS(СВЦЭМ!$E$34:$E$777,СВЦЭМ!$A$34:$A$777,$A172,СВЦЭМ!$B$34:$B$777,S$155)+'СЕТ СН'!$F$12</f>
        <v>0</v>
      </c>
      <c r="T172" s="36">
        <f>SUMIFS(СВЦЭМ!$E$34:$E$777,СВЦЭМ!$A$34:$A$777,$A172,СВЦЭМ!$B$34:$B$777,T$155)+'СЕТ СН'!$F$12</f>
        <v>0</v>
      </c>
      <c r="U172" s="36">
        <f>SUMIFS(СВЦЭМ!$E$34:$E$777,СВЦЭМ!$A$34:$A$777,$A172,СВЦЭМ!$B$34:$B$777,U$155)+'СЕТ СН'!$F$12</f>
        <v>0</v>
      </c>
      <c r="V172" s="36">
        <f>SUMIFS(СВЦЭМ!$E$34:$E$777,СВЦЭМ!$A$34:$A$777,$A172,СВЦЭМ!$B$34:$B$777,V$155)+'СЕТ СН'!$F$12</f>
        <v>0</v>
      </c>
      <c r="W172" s="36">
        <f>SUMIFS(СВЦЭМ!$E$34:$E$777,СВЦЭМ!$A$34:$A$777,$A172,СВЦЭМ!$B$34:$B$777,W$155)+'СЕТ СН'!$F$12</f>
        <v>0</v>
      </c>
      <c r="X172" s="36">
        <f>SUMIFS(СВЦЭМ!$E$34:$E$777,СВЦЭМ!$A$34:$A$777,$A172,СВЦЭМ!$B$34:$B$777,X$155)+'СЕТ СН'!$F$12</f>
        <v>0</v>
      </c>
      <c r="Y172" s="36">
        <f>SUMIFS(СВЦЭМ!$E$34:$E$777,СВЦЭМ!$A$34:$A$777,$A172,СВЦЭМ!$B$34:$B$777,Y$155)+'СЕТ СН'!$F$12</f>
        <v>0</v>
      </c>
    </row>
    <row r="173" spans="1:25" ht="15.75" x14ac:dyDescent="0.2">
      <c r="A173" s="35">
        <f t="shared" si="4"/>
        <v>43422</v>
      </c>
      <c r="B173" s="36">
        <f>SUMIFS(СВЦЭМ!$E$34:$E$777,СВЦЭМ!$A$34:$A$777,$A173,СВЦЭМ!$B$34:$B$777,B$155)+'СЕТ СН'!$F$12</f>
        <v>0</v>
      </c>
      <c r="C173" s="36">
        <f>SUMIFS(СВЦЭМ!$E$34:$E$777,СВЦЭМ!$A$34:$A$777,$A173,СВЦЭМ!$B$34:$B$777,C$155)+'СЕТ СН'!$F$12</f>
        <v>0</v>
      </c>
      <c r="D173" s="36">
        <f>SUMIFS(СВЦЭМ!$E$34:$E$777,СВЦЭМ!$A$34:$A$777,$A173,СВЦЭМ!$B$34:$B$777,D$155)+'СЕТ СН'!$F$12</f>
        <v>0</v>
      </c>
      <c r="E173" s="36">
        <f>SUMIFS(СВЦЭМ!$E$34:$E$777,СВЦЭМ!$A$34:$A$777,$A173,СВЦЭМ!$B$34:$B$777,E$155)+'СЕТ СН'!$F$12</f>
        <v>0</v>
      </c>
      <c r="F173" s="36">
        <f>SUMIFS(СВЦЭМ!$E$34:$E$777,СВЦЭМ!$A$34:$A$777,$A173,СВЦЭМ!$B$34:$B$777,F$155)+'СЕТ СН'!$F$12</f>
        <v>0</v>
      </c>
      <c r="G173" s="36">
        <f>SUMIFS(СВЦЭМ!$E$34:$E$777,СВЦЭМ!$A$34:$A$777,$A173,СВЦЭМ!$B$34:$B$777,G$155)+'СЕТ СН'!$F$12</f>
        <v>0</v>
      </c>
      <c r="H173" s="36">
        <f>SUMIFS(СВЦЭМ!$E$34:$E$777,СВЦЭМ!$A$34:$A$777,$A173,СВЦЭМ!$B$34:$B$777,H$155)+'СЕТ СН'!$F$12</f>
        <v>0</v>
      </c>
      <c r="I173" s="36">
        <f>SUMIFS(СВЦЭМ!$E$34:$E$777,СВЦЭМ!$A$34:$A$777,$A173,СВЦЭМ!$B$34:$B$777,I$155)+'СЕТ СН'!$F$12</f>
        <v>0</v>
      </c>
      <c r="J173" s="36">
        <f>SUMIFS(СВЦЭМ!$E$34:$E$777,СВЦЭМ!$A$34:$A$777,$A173,СВЦЭМ!$B$34:$B$777,J$155)+'СЕТ СН'!$F$12</f>
        <v>0</v>
      </c>
      <c r="K173" s="36">
        <f>SUMIFS(СВЦЭМ!$E$34:$E$777,СВЦЭМ!$A$34:$A$777,$A173,СВЦЭМ!$B$34:$B$777,K$155)+'СЕТ СН'!$F$12</f>
        <v>0</v>
      </c>
      <c r="L173" s="36">
        <f>SUMIFS(СВЦЭМ!$E$34:$E$777,СВЦЭМ!$A$34:$A$777,$A173,СВЦЭМ!$B$34:$B$777,L$155)+'СЕТ СН'!$F$12</f>
        <v>0</v>
      </c>
      <c r="M173" s="36">
        <f>SUMIFS(СВЦЭМ!$E$34:$E$777,СВЦЭМ!$A$34:$A$777,$A173,СВЦЭМ!$B$34:$B$777,M$155)+'СЕТ СН'!$F$12</f>
        <v>0</v>
      </c>
      <c r="N173" s="36">
        <f>SUMIFS(СВЦЭМ!$E$34:$E$777,СВЦЭМ!$A$34:$A$777,$A173,СВЦЭМ!$B$34:$B$777,N$155)+'СЕТ СН'!$F$12</f>
        <v>0</v>
      </c>
      <c r="O173" s="36">
        <f>SUMIFS(СВЦЭМ!$E$34:$E$777,СВЦЭМ!$A$34:$A$777,$A173,СВЦЭМ!$B$34:$B$777,O$155)+'СЕТ СН'!$F$12</f>
        <v>0</v>
      </c>
      <c r="P173" s="36">
        <f>SUMIFS(СВЦЭМ!$E$34:$E$777,СВЦЭМ!$A$34:$A$777,$A173,СВЦЭМ!$B$34:$B$777,P$155)+'СЕТ СН'!$F$12</f>
        <v>0</v>
      </c>
      <c r="Q173" s="36">
        <f>SUMIFS(СВЦЭМ!$E$34:$E$777,СВЦЭМ!$A$34:$A$777,$A173,СВЦЭМ!$B$34:$B$777,Q$155)+'СЕТ СН'!$F$12</f>
        <v>0</v>
      </c>
      <c r="R173" s="36">
        <f>SUMIFS(СВЦЭМ!$E$34:$E$777,СВЦЭМ!$A$34:$A$777,$A173,СВЦЭМ!$B$34:$B$777,R$155)+'СЕТ СН'!$F$12</f>
        <v>0</v>
      </c>
      <c r="S173" s="36">
        <f>SUMIFS(СВЦЭМ!$E$34:$E$777,СВЦЭМ!$A$34:$A$777,$A173,СВЦЭМ!$B$34:$B$777,S$155)+'СЕТ СН'!$F$12</f>
        <v>0</v>
      </c>
      <c r="T173" s="36">
        <f>SUMIFS(СВЦЭМ!$E$34:$E$777,СВЦЭМ!$A$34:$A$777,$A173,СВЦЭМ!$B$34:$B$777,T$155)+'СЕТ СН'!$F$12</f>
        <v>0</v>
      </c>
      <c r="U173" s="36">
        <f>SUMIFS(СВЦЭМ!$E$34:$E$777,СВЦЭМ!$A$34:$A$777,$A173,СВЦЭМ!$B$34:$B$777,U$155)+'СЕТ СН'!$F$12</f>
        <v>0</v>
      </c>
      <c r="V173" s="36">
        <f>SUMIFS(СВЦЭМ!$E$34:$E$777,СВЦЭМ!$A$34:$A$777,$A173,СВЦЭМ!$B$34:$B$777,V$155)+'СЕТ СН'!$F$12</f>
        <v>0</v>
      </c>
      <c r="W173" s="36">
        <f>SUMIFS(СВЦЭМ!$E$34:$E$777,СВЦЭМ!$A$34:$A$777,$A173,СВЦЭМ!$B$34:$B$777,W$155)+'СЕТ СН'!$F$12</f>
        <v>0</v>
      </c>
      <c r="X173" s="36">
        <f>SUMIFS(СВЦЭМ!$E$34:$E$777,СВЦЭМ!$A$34:$A$777,$A173,СВЦЭМ!$B$34:$B$777,X$155)+'СЕТ СН'!$F$12</f>
        <v>0</v>
      </c>
      <c r="Y173" s="36">
        <f>SUMIFS(СВЦЭМ!$E$34:$E$777,СВЦЭМ!$A$34:$A$777,$A173,СВЦЭМ!$B$34:$B$777,Y$155)+'СЕТ СН'!$F$12</f>
        <v>0</v>
      </c>
    </row>
    <row r="174" spans="1:25" ht="15.75" x14ac:dyDescent="0.2">
      <c r="A174" s="35">
        <f t="shared" si="4"/>
        <v>43423</v>
      </c>
      <c r="B174" s="36">
        <f>SUMIFS(СВЦЭМ!$E$34:$E$777,СВЦЭМ!$A$34:$A$777,$A174,СВЦЭМ!$B$34:$B$777,B$155)+'СЕТ СН'!$F$12</f>
        <v>0</v>
      </c>
      <c r="C174" s="36">
        <f>SUMIFS(СВЦЭМ!$E$34:$E$777,СВЦЭМ!$A$34:$A$777,$A174,СВЦЭМ!$B$34:$B$777,C$155)+'СЕТ СН'!$F$12</f>
        <v>0</v>
      </c>
      <c r="D174" s="36">
        <f>SUMIFS(СВЦЭМ!$E$34:$E$777,СВЦЭМ!$A$34:$A$777,$A174,СВЦЭМ!$B$34:$B$777,D$155)+'СЕТ СН'!$F$12</f>
        <v>0</v>
      </c>
      <c r="E174" s="36">
        <f>SUMIFS(СВЦЭМ!$E$34:$E$777,СВЦЭМ!$A$34:$A$777,$A174,СВЦЭМ!$B$34:$B$777,E$155)+'СЕТ СН'!$F$12</f>
        <v>0</v>
      </c>
      <c r="F174" s="36">
        <f>SUMIFS(СВЦЭМ!$E$34:$E$777,СВЦЭМ!$A$34:$A$777,$A174,СВЦЭМ!$B$34:$B$777,F$155)+'СЕТ СН'!$F$12</f>
        <v>0</v>
      </c>
      <c r="G174" s="36">
        <f>SUMIFS(СВЦЭМ!$E$34:$E$777,СВЦЭМ!$A$34:$A$777,$A174,СВЦЭМ!$B$34:$B$777,G$155)+'СЕТ СН'!$F$12</f>
        <v>0</v>
      </c>
      <c r="H174" s="36">
        <f>SUMIFS(СВЦЭМ!$E$34:$E$777,СВЦЭМ!$A$34:$A$777,$A174,СВЦЭМ!$B$34:$B$777,H$155)+'СЕТ СН'!$F$12</f>
        <v>0</v>
      </c>
      <c r="I174" s="36">
        <f>SUMIFS(СВЦЭМ!$E$34:$E$777,СВЦЭМ!$A$34:$A$777,$A174,СВЦЭМ!$B$34:$B$777,I$155)+'СЕТ СН'!$F$12</f>
        <v>0</v>
      </c>
      <c r="J174" s="36">
        <f>SUMIFS(СВЦЭМ!$E$34:$E$777,СВЦЭМ!$A$34:$A$777,$A174,СВЦЭМ!$B$34:$B$777,J$155)+'СЕТ СН'!$F$12</f>
        <v>0</v>
      </c>
      <c r="K174" s="36">
        <f>SUMIFS(СВЦЭМ!$E$34:$E$777,СВЦЭМ!$A$34:$A$777,$A174,СВЦЭМ!$B$34:$B$777,K$155)+'СЕТ СН'!$F$12</f>
        <v>0</v>
      </c>
      <c r="L174" s="36">
        <f>SUMIFS(СВЦЭМ!$E$34:$E$777,СВЦЭМ!$A$34:$A$777,$A174,СВЦЭМ!$B$34:$B$777,L$155)+'СЕТ СН'!$F$12</f>
        <v>0</v>
      </c>
      <c r="M174" s="36">
        <f>SUMIFS(СВЦЭМ!$E$34:$E$777,СВЦЭМ!$A$34:$A$777,$A174,СВЦЭМ!$B$34:$B$777,M$155)+'СЕТ СН'!$F$12</f>
        <v>0</v>
      </c>
      <c r="N174" s="36">
        <f>SUMIFS(СВЦЭМ!$E$34:$E$777,СВЦЭМ!$A$34:$A$777,$A174,СВЦЭМ!$B$34:$B$777,N$155)+'СЕТ СН'!$F$12</f>
        <v>0</v>
      </c>
      <c r="O174" s="36">
        <f>SUMIFS(СВЦЭМ!$E$34:$E$777,СВЦЭМ!$A$34:$A$777,$A174,СВЦЭМ!$B$34:$B$777,O$155)+'СЕТ СН'!$F$12</f>
        <v>0</v>
      </c>
      <c r="P174" s="36">
        <f>SUMIFS(СВЦЭМ!$E$34:$E$777,СВЦЭМ!$A$34:$A$777,$A174,СВЦЭМ!$B$34:$B$777,P$155)+'СЕТ СН'!$F$12</f>
        <v>0</v>
      </c>
      <c r="Q174" s="36">
        <f>SUMIFS(СВЦЭМ!$E$34:$E$777,СВЦЭМ!$A$34:$A$777,$A174,СВЦЭМ!$B$34:$B$777,Q$155)+'СЕТ СН'!$F$12</f>
        <v>0</v>
      </c>
      <c r="R174" s="36">
        <f>SUMIFS(СВЦЭМ!$E$34:$E$777,СВЦЭМ!$A$34:$A$777,$A174,СВЦЭМ!$B$34:$B$777,R$155)+'СЕТ СН'!$F$12</f>
        <v>0</v>
      </c>
      <c r="S174" s="36">
        <f>SUMIFS(СВЦЭМ!$E$34:$E$777,СВЦЭМ!$A$34:$A$777,$A174,СВЦЭМ!$B$34:$B$777,S$155)+'СЕТ СН'!$F$12</f>
        <v>0</v>
      </c>
      <c r="T174" s="36">
        <f>SUMIFS(СВЦЭМ!$E$34:$E$777,СВЦЭМ!$A$34:$A$777,$A174,СВЦЭМ!$B$34:$B$777,T$155)+'СЕТ СН'!$F$12</f>
        <v>0</v>
      </c>
      <c r="U174" s="36">
        <f>SUMIFS(СВЦЭМ!$E$34:$E$777,СВЦЭМ!$A$34:$A$777,$A174,СВЦЭМ!$B$34:$B$777,U$155)+'СЕТ СН'!$F$12</f>
        <v>0</v>
      </c>
      <c r="V174" s="36">
        <f>SUMIFS(СВЦЭМ!$E$34:$E$777,СВЦЭМ!$A$34:$A$777,$A174,СВЦЭМ!$B$34:$B$777,V$155)+'СЕТ СН'!$F$12</f>
        <v>0</v>
      </c>
      <c r="W174" s="36">
        <f>SUMIFS(СВЦЭМ!$E$34:$E$777,СВЦЭМ!$A$34:$A$777,$A174,СВЦЭМ!$B$34:$B$777,W$155)+'СЕТ СН'!$F$12</f>
        <v>0</v>
      </c>
      <c r="X174" s="36">
        <f>SUMIFS(СВЦЭМ!$E$34:$E$777,СВЦЭМ!$A$34:$A$777,$A174,СВЦЭМ!$B$34:$B$777,X$155)+'СЕТ СН'!$F$12</f>
        <v>0</v>
      </c>
      <c r="Y174" s="36">
        <f>SUMIFS(СВЦЭМ!$E$34:$E$777,СВЦЭМ!$A$34:$A$777,$A174,СВЦЭМ!$B$34:$B$777,Y$155)+'СЕТ СН'!$F$12</f>
        <v>0</v>
      </c>
    </row>
    <row r="175" spans="1:25" ht="15.75" x14ac:dyDescent="0.2">
      <c r="A175" s="35">
        <f t="shared" si="4"/>
        <v>43424</v>
      </c>
      <c r="B175" s="36">
        <f>SUMIFS(СВЦЭМ!$E$34:$E$777,СВЦЭМ!$A$34:$A$777,$A175,СВЦЭМ!$B$34:$B$777,B$155)+'СЕТ СН'!$F$12</f>
        <v>0</v>
      </c>
      <c r="C175" s="36">
        <f>SUMIFS(СВЦЭМ!$E$34:$E$777,СВЦЭМ!$A$34:$A$777,$A175,СВЦЭМ!$B$34:$B$777,C$155)+'СЕТ СН'!$F$12</f>
        <v>0</v>
      </c>
      <c r="D175" s="36">
        <f>SUMIFS(СВЦЭМ!$E$34:$E$777,СВЦЭМ!$A$34:$A$777,$A175,СВЦЭМ!$B$34:$B$777,D$155)+'СЕТ СН'!$F$12</f>
        <v>0</v>
      </c>
      <c r="E175" s="36">
        <f>SUMIFS(СВЦЭМ!$E$34:$E$777,СВЦЭМ!$A$34:$A$777,$A175,СВЦЭМ!$B$34:$B$777,E$155)+'СЕТ СН'!$F$12</f>
        <v>0</v>
      </c>
      <c r="F175" s="36">
        <f>SUMIFS(СВЦЭМ!$E$34:$E$777,СВЦЭМ!$A$34:$A$777,$A175,СВЦЭМ!$B$34:$B$777,F$155)+'СЕТ СН'!$F$12</f>
        <v>0</v>
      </c>
      <c r="G175" s="36">
        <f>SUMIFS(СВЦЭМ!$E$34:$E$777,СВЦЭМ!$A$34:$A$777,$A175,СВЦЭМ!$B$34:$B$777,G$155)+'СЕТ СН'!$F$12</f>
        <v>0</v>
      </c>
      <c r="H175" s="36">
        <f>SUMIFS(СВЦЭМ!$E$34:$E$777,СВЦЭМ!$A$34:$A$777,$A175,СВЦЭМ!$B$34:$B$777,H$155)+'СЕТ СН'!$F$12</f>
        <v>0</v>
      </c>
      <c r="I175" s="36">
        <f>SUMIFS(СВЦЭМ!$E$34:$E$777,СВЦЭМ!$A$34:$A$777,$A175,СВЦЭМ!$B$34:$B$777,I$155)+'СЕТ СН'!$F$12</f>
        <v>0</v>
      </c>
      <c r="J175" s="36">
        <f>SUMIFS(СВЦЭМ!$E$34:$E$777,СВЦЭМ!$A$34:$A$777,$A175,СВЦЭМ!$B$34:$B$777,J$155)+'СЕТ СН'!$F$12</f>
        <v>0</v>
      </c>
      <c r="K175" s="36">
        <f>SUMIFS(СВЦЭМ!$E$34:$E$777,СВЦЭМ!$A$34:$A$777,$A175,СВЦЭМ!$B$34:$B$777,K$155)+'СЕТ СН'!$F$12</f>
        <v>0</v>
      </c>
      <c r="L175" s="36">
        <f>SUMIFS(СВЦЭМ!$E$34:$E$777,СВЦЭМ!$A$34:$A$777,$A175,СВЦЭМ!$B$34:$B$777,L$155)+'СЕТ СН'!$F$12</f>
        <v>0</v>
      </c>
      <c r="M175" s="36">
        <f>SUMIFS(СВЦЭМ!$E$34:$E$777,СВЦЭМ!$A$34:$A$777,$A175,СВЦЭМ!$B$34:$B$777,M$155)+'СЕТ СН'!$F$12</f>
        <v>0</v>
      </c>
      <c r="N175" s="36">
        <f>SUMIFS(СВЦЭМ!$E$34:$E$777,СВЦЭМ!$A$34:$A$777,$A175,СВЦЭМ!$B$34:$B$777,N$155)+'СЕТ СН'!$F$12</f>
        <v>0</v>
      </c>
      <c r="O175" s="36">
        <f>SUMIFS(СВЦЭМ!$E$34:$E$777,СВЦЭМ!$A$34:$A$777,$A175,СВЦЭМ!$B$34:$B$777,O$155)+'СЕТ СН'!$F$12</f>
        <v>0</v>
      </c>
      <c r="P175" s="36">
        <f>SUMIFS(СВЦЭМ!$E$34:$E$777,СВЦЭМ!$A$34:$A$777,$A175,СВЦЭМ!$B$34:$B$777,P$155)+'СЕТ СН'!$F$12</f>
        <v>0</v>
      </c>
      <c r="Q175" s="36">
        <f>SUMIFS(СВЦЭМ!$E$34:$E$777,СВЦЭМ!$A$34:$A$777,$A175,СВЦЭМ!$B$34:$B$777,Q$155)+'СЕТ СН'!$F$12</f>
        <v>0</v>
      </c>
      <c r="R175" s="36">
        <f>SUMIFS(СВЦЭМ!$E$34:$E$777,СВЦЭМ!$A$34:$A$777,$A175,СВЦЭМ!$B$34:$B$777,R$155)+'СЕТ СН'!$F$12</f>
        <v>0</v>
      </c>
      <c r="S175" s="36">
        <f>SUMIFS(СВЦЭМ!$E$34:$E$777,СВЦЭМ!$A$34:$A$777,$A175,СВЦЭМ!$B$34:$B$777,S$155)+'СЕТ СН'!$F$12</f>
        <v>0</v>
      </c>
      <c r="T175" s="36">
        <f>SUMIFS(СВЦЭМ!$E$34:$E$777,СВЦЭМ!$A$34:$A$777,$A175,СВЦЭМ!$B$34:$B$777,T$155)+'СЕТ СН'!$F$12</f>
        <v>0</v>
      </c>
      <c r="U175" s="36">
        <f>SUMIFS(СВЦЭМ!$E$34:$E$777,СВЦЭМ!$A$34:$A$777,$A175,СВЦЭМ!$B$34:$B$777,U$155)+'СЕТ СН'!$F$12</f>
        <v>0</v>
      </c>
      <c r="V175" s="36">
        <f>SUMIFS(СВЦЭМ!$E$34:$E$777,СВЦЭМ!$A$34:$A$777,$A175,СВЦЭМ!$B$34:$B$777,V$155)+'СЕТ СН'!$F$12</f>
        <v>0</v>
      </c>
      <c r="W175" s="36">
        <f>SUMIFS(СВЦЭМ!$E$34:$E$777,СВЦЭМ!$A$34:$A$777,$A175,СВЦЭМ!$B$34:$B$777,W$155)+'СЕТ СН'!$F$12</f>
        <v>0</v>
      </c>
      <c r="X175" s="36">
        <f>SUMIFS(СВЦЭМ!$E$34:$E$777,СВЦЭМ!$A$34:$A$777,$A175,СВЦЭМ!$B$34:$B$777,X$155)+'СЕТ СН'!$F$12</f>
        <v>0</v>
      </c>
      <c r="Y175" s="36">
        <f>SUMIFS(СВЦЭМ!$E$34:$E$777,СВЦЭМ!$A$34:$A$777,$A175,СВЦЭМ!$B$34:$B$777,Y$155)+'СЕТ СН'!$F$12</f>
        <v>0</v>
      </c>
    </row>
    <row r="176" spans="1:25" ht="15.75" x14ac:dyDescent="0.2">
      <c r="A176" s="35">
        <f t="shared" si="4"/>
        <v>43425</v>
      </c>
      <c r="B176" s="36">
        <f>SUMIFS(СВЦЭМ!$E$34:$E$777,СВЦЭМ!$A$34:$A$777,$A176,СВЦЭМ!$B$34:$B$777,B$155)+'СЕТ СН'!$F$12</f>
        <v>0</v>
      </c>
      <c r="C176" s="36">
        <f>SUMIFS(СВЦЭМ!$E$34:$E$777,СВЦЭМ!$A$34:$A$777,$A176,СВЦЭМ!$B$34:$B$777,C$155)+'СЕТ СН'!$F$12</f>
        <v>0</v>
      </c>
      <c r="D176" s="36">
        <f>SUMIFS(СВЦЭМ!$E$34:$E$777,СВЦЭМ!$A$34:$A$777,$A176,СВЦЭМ!$B$34:$B$777,D$155)+'СЕТ СН'!$F$12</f>
        <v>0</v>
      </c>
      <c r="E176" s="36">
        <f>SUMIFS(СВЦЭМ!$E$34:$E$777,СВЦЭМ!$A$34:$A$777,$A176,СВЦЭМ!$B$34:$B$777,E$155)+'СЕТ СН'!$F$12</f>
        <v>0</v>
      </c>
      <c r="F176" s="36">
        <f>SUMIFS(СВЦЭМ!$E$34:$E$777,СВЦЭМ!$A$34:$A$777,$A176,СВЦЭМ!$B$34:$B$777,F$155)+'СЕТ СН'!$F$12</f>
        <v>0</v>
      </c>
      <c r="G176" s="36">
        <f>SUMIFS(СВЦЭМ!$E$34:$E$777,СВЦЭМ!$A$34:$A$777,$A176,СВЦЭМ!$B$34:$B$777,G$155)+'СЕТ СН'!$F$12</f>
        <v>0</v>
      </c>
      <c r="H176" s="36">
        <f>SUMIFS(СВЦЭМ!$E$34:$E$777,СВЦЭМ!$A$34:$A$777,$A176,СВЦЭМ!$B$34:$B$777,H$155)+'СЕТ СН'!$F$12</f>
        <v>0</v>
      </c>
      <c r="I176" s="36">
        <f>SUMIFS(СВЦЭМ!$E$34:$E$777,СВЦЭМ!$A$34:$A$777,$A176,СВЦЭМ!$B$34:$B$777,I$155)+'СЕТ СН'!$F$12</f>
        <v>0</v>
      </c>
      <c r="J176" s="36">
        <f>SUMIFS(СВЦЭМ!$E$34:$E$777,СВЦЭМ!$A$34:$A$777,$A176,СВЦЭМ!$B$34:$B$777,J$155)+'СЕТ СН'!$F$12</f>
        <v>0</v>
      </c>
      <c r="K176" s="36">
        <f>SUMIFS(СВЦЭМ!$E$34:$E$777,СВЦЭМ!$A$34:$A$777,$A176,СВЦЭМ!$B$34:$B$777,K$155)+'СЕТ СН'!$F$12</f>
        <v>0</v>
      </c>
      <c r="L176" s="36">
        <f>SUMIFS(СВЦЭМ!$E$34:$E$777,СВЦЭМ!$A$34:$A$777,$A176,СВЦЭМ!$B$34:$B$777,L$155)+'СЕТ СН'!$F$12</f>
        <v>0</v>
      </c>
      <c r="M176" s="36">
        <f>SUMIFS(СВЦЭМ!$E$34:$E$777,СВЦЭМ!$A$34:$A$777,$A176,СВЦЭМ!$B$34:$B$777,M$155)+'СЕТ СН'!$F$12</f>
        <v>0</v>
      </c>
      <c r="N176" s="36">
        <f>SUMIFS(СВЦЭМ!$E$34:$E$777,СВЦЭМ!$A$34:$A$777,$A176,СВЦЭМ!$B$34:$B$777,N$155)+'СЕТ СН'!$F$12</f>
        <v>0</v>
      </c>
      <c r="O176" s="36">
        <f>SUMIFS(СВЦЭМ!$E$34:$E$777,СВЦЭМ!$A$34:$A$777,$A176,СВЦЭМ!$B$34:$B$777,O$155)+'СЕТ СН'!$F$12</f>
        <v>0</v>
      </c>
      <c r="P176" s="36">
        <f>SUMIFS(СВЦЭМ!$E$34:$E$777,СВЦЭМ!$A$34:$A$777,$A176,СВЦЭМ!$B$34:$B$777,P$155)+'СЕТ СН'!$F$12</f>
        <v>0</v>
      </c>
      <c r="Q176" s="36">
        <f>SUMIFS(СВЦЭМ!$E$34:$E$777,СВЦЭМ!$A$34:$A$777,$A176,СВЦЭМ!$B$34:$B$777,Q$155)+'СЕТ СН'!$F$12</f>
        <v>0</v>
      </c>
      <c r="R176" s="36">
        <f>SUMIFS(СВЦЭМ!$E$34:$E$777,СВЦЭМ!$A$34:$A$777,$A176,СВЦЭМ!$B$34:$B$777,R$155)+'СЕТ СН'!$F$12</f>
        <v>0</v>
      </c>
      <c r="S176" s="36">
        <f>SUMIFS(СВЦЭМ!$E$34:$E$777,СВЦЭМ!$A$34:$A$777,$A176,СВЦЭМ!$B$34:$B$777,S$155)+'СЕТ СН'!$F$12</f>
        <v>0</v>
      </c>
      <c r="T176" s="36">
        <f>SUMIFS(СВЦЭМ!$E$34:$E$777,СВЦЭМ!$A$34:$A$777,$A176,СВЦЭМ!$B$34:$B$777,T$155)+'СЕТ СН'!$F$12</f>
        <v>0</v>
      </c>
      <c r="U176" s="36">
        <f>SUMIFS(СВЦЭМ!$E$34:$E$777,СВЦЭМ!$A$34:$A$777,$A176,СВЦЭМ!$B$34:$B$777,U$155)+'СЕТ СН'!$F$12</f>
        <v>0</v>
      </c>
      <c r="V176" s="36">
        <f>SUMIFS(СВЦЭМ!$E$34:$E$777,СВЦЭМ!$A$34:$A$777,$A176,СВЦЭМ!$B$34:$B$777,V$155)+'СЕТ СН'!$F$12</f>
        <v>0</v>
      </c>
      <c r="W176" s="36">
        <f>SUMIFS(СВЦЭМ!$E$34:$E$777,СВЦЭМ!$A$34:$A$777,$A176,СВЦЭМ!$B$34:$B$777,W$155)+'СЕТ СН'!$F$12</f>
        <v>0</v>
      </c>
      <c r="X176" s="36">
        <f>SUMIFS(СВЦЭМ!$E$34:$E$777,СВЦЭМ!$A$34:$A$777,$A176,СВЦЭМ!$B$34:$B$777,X$155)+'СЕТ СН'!$F$12</f>
        <v>0</v>
      </c>
      <c r="Y176" s="36">
        <f>SUMIFS(СВЦЭМ!$E$34:$E$777,СВЦЭМ!$A$34:$A$777,$A176,СВЦЭМ!$B$34:$B$777,Y$155)+'СЕТ СН'!$F$12</f>
        <v>0</v>
      </c>
    </row>
    <row r="177" spans="1:27" ht="15.75" x14ac:dyDescent="0.2">
      <c r="A177" s="35">
        <f t="shared" si="4"/>
        <v>43426</v>
      </c>
      <c r="B177" s="36">
        <f>SUMIFS(СВЦЭМ!$E$34:$E$777,СВЦЭМ!$A$34:$A$777,$A177,СВЦЭМ!$B$34:$B$777,B$155)+'СЕТ СН'!$F$12</f>
        <v>0</v>
      </c>
      <c r="C177" s="36">
        <f>SUMIFS(СВЦЭМ!$E$34:$E$777,СВЦЭМ!$A$34:$A$777,$A177,СВЦЭМ!$B$34:$B$777,C$155)+'СЕТ СН'!$F$12</f>
        <v>0</v>
      </c>
      <c r="D177" s="36">
        <f>SUMIFS(СВЦЭМ!$E$34:$E$777,СВЦЭМ!$A$34:$A$777,$A177,СВЦЭМ!$B$34:$B$777,D$155)+'СЕТ СН'!$F$12</f>
        <v>0</v>
      </c>
      <c r="E177" s="36">
        <f>SUMIFS(СВЦЭМ!$E$34:$E$777,СВЦЭМ!$A$34:$A$777,$A177,СВЦЭМ!$B$34:$B$777,E$155)+'СЕТ СН'!$F$12</f>
        <v>0</v>
      </c>
      <c r="F177" s="36">
        <f>SUMIFS(СВЦЭМ!$E$34:$E$777,СВЦЭМ!$A$34:$A$777,$A177,СВЦЭМ!$B$34:$B$777,F$155)+'СЕТ СН'!$F$12</f>
        <v>0</v>
      </c>
      <c r="G177" s="36">
        <f>SUMIFS(СВЦЭМ!$E$34:$E$777,СВЦЭМ!$A$34:$A$777,$A177,СВЦЭМ!$B$34:$B$777,G$155)+'СЕТ СН'!$F$12</f>
        <v>0</v>
      </c>
      <c r="H177" s="36">
        <f>SUMIFS(СВЦЭМ!$E$34:$E$777,СВЦЭМ!$A$34:$A$777,$A177,СВЦЭМ!$B$34:$B$777,H$155)+'СЕТ СН'!$F$12</f>
        <v>0</v>
      </c>
      <c r="I177" s="36">
        <f>SUMIFS(СВЦЭМ!$E$34:$E$777,СВЦЭМ!$A$34:$A$777,$A177,СВЦЭМ!$B$34:$B$777,I$155)+'СЕТ СН'!$F$12</f>
        <v>0</v>
      </c>
      <c r="J177" s="36">
        <f>SUMIFS(СВЦЭМ!$E$34:$E$777,СВЦЭМ!$A$34:$A$777,$A177,СВЦЭМ!$B$34:$B$777,J$155)+'СЕТ СН'!$F$12</f>
        <v>0</v>
      </c>
      <c r="K177" s="36">
        <f>SUMIFS(СВЦЭМ!$E$34:$E$777,СВЦЭМ!$A$34:$A$777,$A177,СВЦЭМ!$B$34:$B$777,K$155)+'СЕТ СН'!$F$12</f>
        <v>0</v>
      </c>
      <c r="L177" s="36">
        <f>SUMIFS(СВЦЭМ!$E$34:$E$777,СВЦЭМ!$A$34:$A$777,$A177,СВЦЭМ!$B$34:$B$777,L$155)+'СЕТ СН'!$F$12</f>
        <v>0</v>
      </c>
      <c r="M177" s="36">
        <f>SUMIFS(СВЦЭМ!$E$34:$E$777,СВЦЭМ!$A$34:$A$777,$A177,СВЦЭМ!$B$34:$B$777,M$155)+'СЕТ СН'!$F$12</f>
        <v>0</v>
      </c>
      <c r="N177" s="36">
        <f>SUMIFS(СВЦЭМ!$E$34:$E$777,СВЦЭМ!$A$34:$A$777,$A177,СВЦЭМ!$B$34:$B$777,N$155)+'СЕТ СН'!$F$12</f>
        <v>0</v>
      </c>
      <c r="O177" s="36">
        <f>SUMIFS(СВЦЭМ!$E$34:$E$777,СВЦЭМ!$A$34:$A$777,$A177,СВЦЭМ!$B$34:$B$777,O$155)+'СЕТ СН'!$F$12</f>
        <v>0</v>
      </c>
      <c r="P177" s="36">
        <f>SUMIFS(СВЦЭМ!$E$34:$E$777,СВЦЭМ!$A$34:$A$777,$A177,СВЦЭМ!$B$34:$B$777,P$155)+'СЕТ СН'!$F$12</f>
        <v>0</v>
      </c>
      <c r="Q177" s="36">
        <f>SUMIFS(СВЦЭМ!$E$34:$E$777,СВЦЭМ!$A$34:$A$777,$A177,СВЦЭМ!$B$34:$B$777,Q$155)+'СЕТ СН'!$F$12</f>
        <v>0</v>
      </c>
      <c r="R177" s="36">
        <f>SUMIFS(СВЦЭМ!$E$34:$E$777,СВЦЭМ!$A$34:$A$777,$A177,СВЦЭМ!$B$34:$B$777,R$155)+'СЕТ СН'!$F$12</f>
        <v>0</v>
      </c>
      <c r="S177" s="36">
        <f>SUMIFS(СВЦЭМ!$E$34:$E$777,СВЦЭМ!$A$34:$A$777,$A177,СВЦЭМ!$B$34:$B$777,S$155)+'СЕТ СН'!$F$12</f>
        <v>0</v>
      </c>
      <c r="T177" s="36">
        <f>SUMIFS(СВЦЭМ!$E$34:$E$777,СВЦЭМ!$A$34:$A$777,$A177,СВЦЭМ!$B$34:$B$777,T$155)+'СЕТ СН'!$F$12</f>
        <v>0</v>
      </c>
      <c r="U177" s="36">
        <f>SUMIFS(СВЦЭМ!$E$34:$E$777,СВЦЭМ!$A$34:$A$777,$A177,СВЦЭМ!$B$34:$B$777,U$155)+'СЕТ СН'!$F$12</f>
        <v>0</v>
      </c>
      <c r="V177" s="36">
        <f>SUMIFS(СВЦЭМ!$E$34:$E$777,СВЦЭМ!$A$34:$A$777,$A177,СВЦЭМ!$B$34:$B$777,V$155)+'СЕТ СН'!$F$12</f>
        <v>0</v>
      </c>
      <c r="W177" s="36">
        <f>SUMIFS(СВЦЭМ!$E$34:$E$777,СВЦЭМ!$A$34:$A$777,$A177,СВЦЭМ!$B$34:$B$777,W$155)+'СЕТ СН'!$F$12</f>
        <v>0</v>
      </c>
      <c r="X177" s="36">
        <f>SUMIFS(СВЦЭМ!$E$34:$E$777,СВЦЭМ!$A$34:$A$777,$A177,СВЦЭМ!$B$34:$B$777,X$155)+'СЕТ СН'!$F$12</f>
        <v>0</v>
      </c>
      <c r="Y177" s="36">
        <f>SUMIFS(СВЦЭМ!$E$34:$E$777,СВЦЭМ!$A$34:$A$777,$A177,СВЦЭМ!$B$34:$B$777,Y$155)+'СЕТ СН'!$F$12</f>
        <v>0</v>
      </c>
    </row>
    <row r="178" spans="1:27" ht="15.75" x14ac:dyDescent="0.2">
      <c r="A178" s="35">
        <f t="shared" si="4"/>
        <v>43427</v>
      </c>
      <c r="B178" s="36">
        <f>SUMIFS(СВЦЭМ!$E$34:$E$777,СВЦЭМ!$A$34:$A$777,$A178,СВЦЭМ!$B$34:$B$777,B$155)+'СЕТ СН'!$F$12</f>
        <v>0</v>
      </c>
      <c r="C178" s="36">
        <f>SUMIFS(СВЦЭМ!$E$34:$E$777,СВЦЭМ!$A$34:$A$777,$A178,СВЦЭМ!$B$34:$B$777,C$155)+'СЕТ СН'!$F$12</f>
        <v>0</v>
      </c>
      <c r="D178" s="36">
        <f>SUMIFS(СВЦЭМ!$E$34:$E$777,СВЦЭМ!$A$34:$A$777,$A178,СВЦЭМ!$B$34:$B$777,D$155)+'СЕТ СН'!$F$12</f>
        <v>0</v>
      </c>
      <c r="E178" s="36">
        <f>SUMIFS(СВЦЭМ!$E$34:$E$777,СВЦЭМ!$A$34:$A$777,$A178,СВЦЭМ!$B$34:$B$777,E$155)+'СЕТ СН'!$F$12</f>
        <v>0</v>
      </c>
      <c r="F178" s="36">
        <f>SUMIFS(СВЦЭМ!$E$34:$E$777,СВЦЭМ!$A$34:$A$777,$A178,СВЦЭМ!$B$34:$B$777,F$155)+'СЕТ СН'!$F$12</f>
        <v>0</v>
      </c>
      <c r="G178" s="36">
        <f>SUMIFS(СВЦЭМ!$E$34:$E$777,СВЦЭМ!$A$34:$A$777,$A178,СВЦЭМ!$B$34:$B$777,G$155)+'СЕТ СН'!$F$12</f>
        <v>0</v>
      </c>
      <c r="H178" s="36">
        <f>SUMIFS(СВЦЭМ!$E$34:$E$777,СВЦЭМ!$A$34:$A$777,$A178,СВЦЭМ!$B$34:$B$777,H$155)+'СЕТ СН'!$F$12</f>
        <v>0</v>
      </c>
      <c r="I178" s="36">
        <f>SUMIFS(СВЦЭМ!$E$34:$E$777,СВЦЭМ!$A$34:$A$777,$A178,СВЦЭМ!$B$34:$B$777,I$155)+'СЕТ СН'!$F$12</f>
        <v>0</v>
      </c>
      <c r="J178" s="36">
        <f>SUMIFS(СВЦЭМ!$E$34:$E$777,СВЦЭМ!$A$34:$A$777,$A178,СВЦЭМ!$B$34:$B$777,J$155)+'СЕТ СН'!$F$12</f>
        <v>0</v>
      </c>
      <c r="K178" s="36">
        <f>SUMIFS(СВЦЭМ!$E$34:$E$777,СВЦЭМ!$A$34:$A$777,$A178,СВЦЭМ!$B$34:$B$777,K$155)+'СЕТ СН'!$F$12</f>
        <v>0</v>
      </c>
      <c r="L178" s="36">
        <f>SUMIFS(СВЦЭМ!$E$34:$E$777,СВЦЭМ!$A$34:$A$777,$A178,СВЦЭМ!$B$34:$B$777,L$155)+'СЕТ СН'!$F$12</f>
        <v>0</v>
      </c>
      <c r="M178" s="36">
        <f>SUMIFS(СВЦЭМ!$E$34:$E$777,СВЦЭМ!$A$34:$A$777,$A178,СВЦЭМ!$B$34:$B$777,M$155)+'СЕТ СН'!$F$12</f>
        <v>0</v>
      </c>
      <c r="N178" s="36">
        <f>SUMIFS(СВЦЭМ!$E$34:$E$777,СВЦЭМ!$A$34:$A$777,$A178,СВЦЭМ!$B$34:$B$777,N$155)+'СЕТ СН'!$F$12</f>
        <v>0</v>
      </c>
      <c r="O178" s="36">
        <f>SUMIFS(СВЦЭМ!$E$34:$E$777,СВЦЭМ!$A$34:$A$777,$A178,СВЦЭМ!$B$34:$B$777,O$155)+'СЕТ СН'!$F$12</f>
        <v>0</v>
      </c>
      <c r="P178" s="36">
        <f>SUMIFS(СВЦЭМ!$E$34:$E$777,СВЦЭМ!$A$34:$A$777,$A178,СВЦЭМ!$B$34:$B$777,P$155)+'СЕТ СН'!$F$12</f>
        <v>0</v>
      </c>
      <c r="Q178" s="36">
        <f>SUMIFS(СВЦЭМ!$E$34:$E$777,СВЦЭМ!$A$34:$A$777,$A178,СВЦЭМ!$B$34:$B$777,Q$155)+'СЕТ СН'!$F$12</f>
        <v>0</v>
      </c>
      <c r="R178" s="36">
        <f>SUMIFS(СВЦЭМ!$E$34:$E$777,СВЦЭМ!$A$34:$A$777,$A178,СВЦЭМ!$B$34:$B$777,R$155)+'СЕТ СН'!$F$12</f>
        <v>0</v>
      </c>
      <c r="S178" s="36">
        <f>SUMIFS(СВЦЭМ!$E$34:$E$777,СВЦЭМ!$A$34:$A$777,$A178,СВЦЭМ!$B$34:$B$777,S$155)+'СЕТ СН'!$F$12</f>
        <v>0</v>
      </c>
      <c r="T178" s="36">
        <f>SUMIFS(СВЦЭМ!$E$34:$E$777,СВЦЭМ!$A$34:$A$777,$A178,СВЦЭМ!$B$34:$B$777,T$155)+'СЕТ СН'!$F$12</f>
        <v>0</v>
      </c>
      <c r="U178" s="36">
        <f>SUMIFS(СВЦЭМ!$E$34:$E$777,СВЦЭМ!$A$34:$A$777,$A178,СВЦЭМ!$B$34:$B$777,U$155)+'СЕТ СН'!$F$12</f>
        <v>0</v>
      </c>
      <c r="V178" s="36">
        <f>SUMIFS(СВЦЭМ!$E$34:$E$777,СВЦЭМ!$A$34:$A$777,$A178,СВЦЭМ!$B$34:$B$777,V$155)+'СЕТ СН'!$F$12</f>
        <v>0</v>
      </c>
      <c r="W178" s="36">
        <f>SUMIFS(СВЦЭМ!$E$34:$E$777,СВЦЭМ!$A$34:$A$777,$A178,СВЦЭМ!$B$34:$B$777,W$155)+'СЕТ СН'!$F$12</f>
        <v>0</v>
      </c>
      <c r="X178" s="36">
        <f>SUMIFS(СВЦЭМ!$E$34:$E$777,СВЦЭМ!$A$34:$A$777,$A178,СВЦЭМ!$B$34:$B$777,X$155)+'СЕТ СН'!$F$12</f>
        <v>0</v>
      </c>
      <c r="Y178" s="36">
        <f>SUMIFS(СВЦЭМ!$E$34:$E$777,СВЦЭМ!$A$34:$A$777,$A178,СВЦЭМ!$B$34:$B$777,Y$155)+'СЕТ СН'!$F$12</f>
        <v>0</v>
      </c>
    </row>
    <row r="179" spans="1:27" ht="15.75" x14ac:dyDescent="0.2">
      <c r="A179" s="35">
        <f t="shared" si="4"/>
        <v>43428</v>
      </c>
      <c r="B179" s="36">
        <f>SUMIFS(СВЦЭМ!$E$34:$E$777,СВЦЭМ!$A$34:$A$777,$A179,СВЦЭМ!$B$34:$B$777,B$155)+'СЕТ СН'!$F$12</f>
        <v>0</v>
      </c>
      <c r="C179" s="36">
        <f>SUMIFS(СВЦЭМ!$E$34:$E$777,СВЦЭМ!$A$34:$A$777,$A179,СВЦЭМ!$B$34:$B$777,C$155)+'СЕТ СН'!$F$12</f>
        <v>0</v>
      </c>
      <c r="D179" s="36">
        <f>SUMIFS(СВЦЭМ!$E$34:$E$777,СВЦЭМ!$A$34:$A$777,$A179,СВЦЭМ!$B$34:$B$777,D$155)+'СЕТ СН'!$F$12</f>
        <v>0</v>
      </c>
      <c r="E179" s="36">
        <f>SUMIFS(СВЦЭМ!$E$34:$E$777,СВЦЭМ!$A$34:$A$777,$A179,СВЦЭМ!$B$34:$B$777,E$155)+'СЕТ СН'!$F$12</f>
        <v>0</v>
      </c>
      <c r="F179" s="36">
        <f>SUMIFS(СВЦЭМ!$E$34:$E$777,СВЦЭМ!$A$34:$A$777,$A179,СВЦЭМ!$B$34:$B$777,F$155)+'СЕТ СН'!$F$12</f>
        <v>0</v>
      </c>
      <c r="G179" s="36">
        <f>SUMIFS(СВЦЭМ!$E$34:$E$777,СВЦЭМ!$A$34:$A$777,$A179,СВЦЭМ!$B$34:$B$777,G$155)+'СЕТ СН'!$F$12</f>
        <v>0</v>
      </c>
      <c r="H179" s="36">
        <f>SUMIFS(СВЦЭМ!$E$34:$E$777,СВЦЭМ!$A$34:$A$777,$A179,СВЦЭМ!$B$34:$B$777,H$155)+'СЕТ СН'!$F$12</f>
        <v>0</v>
      </c>
      <c r="I179" s="36">
        <f>SUMIFS(СВЦЭМ!$E$34:$E$777,СВЦЭМ!$A$34:$A$777,$A179,СВЦЭМ!$B$34:$B$777,I$155)+'СЕТ СН'!$F$12</f>
        <v>0</v>
      </c>
      <c r="J179" s="36">
        <f>SUMIFS(СВЦЭМ!$E$34:$E$777,СВЦЭМ!$A$34:$A$777,$A179,СВЦЭМ!$B$34:$B$777,J$155)+'СЕТ СН'!$F$12</f>
        <v>0</v>
      </c>
      <c r="K179" s="36">
        <f>SUMIFS(СВЦЭМ!$E$34:$E$777,СВЦЭМ!$A$34:$A$777,$A179,СВЦЭМ!$B$34:$B$777,K$155)+'СЕТ СН'!$F$12</f>
        <v>0</v>
      </c>
      <c r="L179" s="36">
        <f>SUMIFS(СВЦЭМ!$E$34:$E$777,СВЦЭМ!$A$34:$A$777,$A179,СВЦЭМ!$B$34:$B$777,L$155)+'СЕТ СН'!$F$12</f>
        <v>0</v>
      </c>
      <c r="M179" s="36">
        <f>SUMIFS(СВЦЭМ!$E$34:$E$777,СВЦЭМ!$A$34:$A$777,$A179,СВЦЭМ!$B$34:$B$777,M$155)+'СЕТ СН'!$F$12</f>
        <v>0</v>
      </c>
      <c r="N179" s="36">
        <f>SUMIFS(СВЦЭМ!$E$34:$E$777,СВЦЭМ!$A$34:$A$777,$A179,СВЦЭМ!$B$34:$B$777,N$155)+'СЕТ СН'!$F$12</f>
        <v>0</v>
      </c>
      <c r="O179" s="36">
        <f>SUMIFS(СВЦЭМ!$E$34:$E$777,СВЦЭМ!$A$34:$A$777,$A179,СВЦЭМ!$B$34:$B$777,O$155)+'СЕТ СН'!$F$12</f>
        <v>0</v>
      </c>
      <c r="P179" s="36">
        <f>SUMIFS(СВЦЭМ!$E$34:$E$777,СВЦЭМ!$A$34:$A$777,$A179,СВЦЭМ!$B$34:$B$777,P$155)+'СЕТ СН'!$F$12</f>
        <v>0</v>
      </c>
      <c r="Q179" s="36">
        <f>SUMIFS(СВЦЭМ!$E$34:$E$777,СВЦЭМ!$A$34:$A$777,$A179,СВЦЭМ!$B$34:$B$777,Q$155)+'СЕТ СН'!$F$12</f>
        <v>0</v>
      </c>
      <c r="R179" s="36">
        <f>SUMIFS(СВЦЭМ!$E$34:$E$777,СВЦЭМ!$A$34:$A$777,$A179,СВЦЭМ!$B$34:$B$777,R$155)+'СЕТ СН'!$F$12</f>
        <v>0</v>
      </c>
      <c r="S179" s="36">
        <f>SUMIFS(СВЦЭМ!$E$34:$E$777,СВЦЭМ!$A$34:$A$777,$A179,СВЦЭМ!$B$34:$B$777,S$155)+'СЕТ СН'!$F$12</f>
        <v>0</v>
      </c>
      <c r="T179" s="36">
        <f>SUMIFS(СВЦЭМ!$E$34:$E$777,СВЦЭМ!$A$34:$A$777,$A179,СВЦЭМ!$B$34:$B$777,T$155)+'СЕТ СН'!$F$12</f>
        <v>0</v>
      </c>
      <c r="U179" s="36">
        <f>SUMIFS(СВЦЭМ!$E$34:$E$777,СВЦЭМ!$A$34:$A$777,$A179,СВЦЭМ!$B$34:$B$777,U$155)+'СЕТ СН'!$F$12</f>
        <v>0</v>
      </c>
      <c r="V179" s="36">
        <f>SUMIFS(СВЦЭМ!$E$34:$E$777,СВЦЭМ!$A$34:$A$777,$A179,СВЦЭМ!$B$34:$B$777,V$155)+'СЕТ СН'!$F$12</f>
        <v>0</v>
      </c>
      <c r="W179" s="36">
        <f>SUMIFS(СВЦЭМ!$E$34:$E$777,СВЦЭМ!$A$34:$A$777,$A179,СВЦЭМ!$B$34:$B$777,W$155)+'СЕТ СН'!$F$12</f>
        <v>0</v>
      </c>
      <c r="X179" s="36">
        <f>SUMIFS(СВЦЭМ!$E$34:$E$777,СВЦЭМ!$A$34:$A$777,$A179,СВЦЭМ!$B$34:$B$777,X$155)+'СЕТ СН'!$F$12</f>
        <v>0</v>
      </c>
      <c r="Y179" s="36">
        <f>SUMIFS(СВЦЭМ!$E$34:$E$777,СВЦЭМ!$A$34:$A$777,$A179,СВЦЭМ!$B$34:$B$777,Y$155)+'СЕТ СН'!$F$12</f>
        <v>0</v>
      </c>
    </row>
    <row r="180" spans="1:27" ht="15.75" x14ac:dyDescent="0.2">
      <c r="A180" s="35">
        <f t="shared" si="4"/>
        <v>43429</v>
      </c>
      <c r="B180" s="36">
        <f>SUMIFS(СВЦЭМ!$E$34:$E$777,СВЦЭМ!$A$34:$A$777,$A180,СВЦЭМ!$B$34:$B$777,B$155)+'СЕТ СН'!$F$12</f>
        <v>0</v>
      </c>
      <c r="C180" s="36">
        <f>SUMIFS(СВЦЭМ!$E$34:$E$777,СВЦЭМ!$A$34:$A$777,$A180,СВЦЭМ!$B$34:$B$777,C$155)+'СЕТ СН'!$F$12</f>
        <v>0</v>
      </c>
      <c r="D180" s="36">
        <f>SUMIFS(СВЦЭМ!$E$34:$E$777,СВЦЭМ!$A$34:$A$777,$A180,СВЦЭМ!$B$34:$B$777,D$155)+'СЕТ СН'!$F$12</f>
        <v>0</v>
      </c>
      <c r="E180" s="36">
        <f>SUMIFS(СВЦЭМ!$E$34:$E$777,СВЦЭМ!$A$34:$A$777,$A180,СВЦЭМ!$B$34:$B$777,E$155)+'СЕТ СН'!$F$12</f>
        <v>0</v>
      </c>
      <c r="F180" s="36">
        <f>SUMIFS(СВЦЭМ!$E$34:$E$777,СВЦЭМ!$A$34:$A$777,$A180,СВЦЭМ!$B$34:$B$777,F$155)+'СЕТ СН'!$F$12</f>
        <v>0</v>
      </c>
      <c r="G180" s="36">
        <f>SUMIFS(СВЦЭМ!$E$34:$E$777,СВЦЭМ!$A$34:$A$777,$A180,СВЦЭМ!$B$34:$B$777,G$155)+'СЕТ СН'!$F$12</f>
        <v>0</v>
      </c>
      <c r="H180" s="36">
        <f>SUMIFS(СВЦЭМ!$E$34:$E$777,СВЦЭМ!$A$34:$A$777,$A180,СВЦЭМ!$B$34:$B$777,H$155)+'СЕТ СН'!$F$12</f>
        <v>0</v>
      </c>
      <c r="I180" s="36">
        <f>SUMIFS(СВЦЭМ!$E$34:$E$777,СВЦЭМ!$A$34:$A$777,$A180,СВЦЭМ!$B$34:$B$777,I$155)+'СЕТ СН'!$F$12</f>
        <v>0</v>
      </c>
      <c r="J180" s="36">
        <f>SUMIFS(СВЦЭМ!$E$34:$E$777,СВЦЭМ!$A$34:$A$777,$A180,СВЦЭМ!$B$34:$B$777,J$155)+'СЕТ СН'!$F$12</f>
        <v>0</v>
      </c>
      <c r="K180" s="36">
        <f>SUMIFS(СВЦЭМ!$E$34:$E$777,СВЦЭМ!$A$34:$A$777,$A180,СВЦЭМ!$B$34:$B$777,K$155)+'СЕТ СН'!$F$12</f>
        <v>0</v>
      </c>
      <c r="L180" s="36">
        <f>SUMIFS(СВЦЭМ!$E$34:$E$777,СВЦЭМ!$A$34:$A$777,$A180,СВЦЭМ!$B$34:$B$777,L$155)+'СЕТ СН'!$F$12</f>
        <v>0</v>
      </c>
      <c r="M180" s="36">
        <f>SUMIFS(СВЦЭМ!$E$34:$E$777,СВЦЭМ!$A$34:$A$777,$A180,СВЦЭМ!$B$34:$B$777,M$155)+'СЕТ СН'!$F$12</f>
        <v>0</v>
      </c>
      <c r="N180" s="36">
        <f>SUMIFS(СВЦЭМ!$E$34:$E$777,СВЦЭМ!$A$34:$A$777,$A180,СВЦЭМ!$B$34:$B$777,N$155)+'СЕТ СН'!$F$12</f>
        <v>0</v>
      </c>
      <c r="O180" s="36">
        <f>SUMIFS(СВЦЭМ!$E$34:$E$777,СВЦЭМ!$A$34:$A$777,$A180,СВЦЭМ!$B$34:$B$777,O$155)+'СЕТ СН'!$F$12</f>
        <v>0</v>
      </c>
      <c r="P180" s="36">
        <f>SUMIFS(СВЦЭМ!$E$34:$E$777,СВЦЭМ!$A$34:$A$777,$A180,СВЦЭМ!$B$34:$B$777,P$155)+'СЕТ СН'!$F$12</f>
        <v>0</v>
      </c>
      <c r="Q180" s="36">
        <f>SUMIFS(СВЦЭМ!$E$34:$E$777,СВЦЭМ!$A$34:$A$777,$A180,СВЦЭМ!$B$34:$B$777,Q$155)+'СЕТ СН'!$F$12</f>
        <v>0</v>
      </c>
      <c r="R180" s="36">
        <f>SUMIFS(СВЦЭМ!$E$34:$E$777,СВЦЭМ!$A$34:$A$777,$A180,СВЦЭМ!$B$34:$B$777,R$155)+'СЕТ СН'!$F$12</f>
        <v>0</v>
      </c>
      <c r="S180" s="36">
        <f>SUMIFS(СВЦЭМ!$E$34:$E$777,СВЦЭМ!$A$34:$A$777,$A180,СВЦЭМ!$B$34:$B$777,S$155)+'СЕТ СН'!$F$12</f>
        <v>0</v>
      </c>
      <c r="T180" s="36">
        <f>SUMIFS(СВЦЭМ!$E$34:$E$777,СВЦЭМ!$A$34:$A$777,$A180,СВЦЭМ!$B$34:$B$777,T$155)+'СЕТ СН'!$F$12</f>
        <v>0</v>
      </c>
      <c r="U180" s="36">
        <f>SUMIFS(СВЦЭМ!$E$34:$E$777,СВЦЭМ!$A$34:$A$777,$A180,СВЦЭМ!$B$34:$B$777,U$155)+'СЕТ СН'!$F$12</f>
        <v>0</v>
      </c>
      <c r="V180" s="36">
        <f>SUMIFS(СВЦЭМ!$E$34:$E$777,СВЦЭМ!$A$34:$A$777,$A180,СВЦЭМ!$B$34:$B$777,V$155)+'СЕТ СН'!$F$12</f>
        <v>0</v>
      </c>
      <c r="W180" s="36">
        <f>SUMIFS(СВЦЭМ!$E$34:$E$777,СВЦЭМ!$A$34:$A$777,$A180,СВЦЭМ!$B$34:$B$777,W$155)+'СЕТ СН'!$F$12</f>
        <v>0</v>
      </c>
      <c r="X180" s="36">
        <f>SUMIFS(СВЦЭМ!$E$34:$E$777,СВЦЭМ!$A$34:$A$777,$A180,СВЦЭМ!$B$34:$B$777,X$155)+'СЕТ СН'!$F$12</f>
        <v>0</v>
      </c>
      <c r="Y180" s="36">
        <f>SUMIFS(СВЦЭМ!$E$34:$E$777,СВЦЭМ!$A$34:$A$777,$A180,СВЦЭМ!$B$34:$B$777,Y$155)+'СЕТ СН'!$F$12</f>
        <v>0</v>
      </c>
    </row>
    <row r="181" spans="1:27" ht="15.75" x14ac:dyDescent="0.2">
      <c r="A181" s="35">
        <f t="shared" si="4"/>
        <v>43430</v>
      </c>
      <c r="B181" s="36">
        <f>SUMIFS(СВЦЭМ!$E$34:$E$777,СВЦЭМ!$A$34:$A$777,$A181,СВЦЭМ!$B$34:$B$777,B$155)+'СЕТ СН'!$F$12</f>
        <v>0</v>
      </c>
      <c r="C181" s="36">
        <f>SUMIFS(СВЦЭМ!$E$34:$E$777,СВЦЭМ!$A$34:$A$777,$A181,СВЦЭМ!$B$34:$B$777,C$155)+'СЕТ СН'!$F$12</f>
        <v>0</v>
      </c>
      <c r="D181" s="36">
        <f>SUMIFS(СВЦЭМ!$E$34:$E$777,СВЦЭМ!$A$34:$A$777,$A181,СВЦЭМ!$B$34:$B$777,D$155)+'СЕТ СН'!$F$12</f>
        <v>0</v>
      </c>
      <c r="E181" s="36">
        <f>SUMIFS(СВЦЭМ!$E$34:$E$777,СВЦЭМ!$A$34:$A$777,$A181,СВЦЭМ!$B$34:$B$777,E$155)+'СЕТ СН'!$F$12</f>
        <v>0</v>
      </c>
      <c r="F181" s="36">
        <f>SUMIFS(СВЦЭМ!$E$34:$E$777,СВЦЭМ!$A$34:$A$777,$A181,СВЦЭМ!$B$34:$B$777,F$155)+'СЕТ СН'!$F$12</f>
        <v>0</v>
      </c>
      <c r="G181" s="36">
        <f>SUMIFS(СВЦЭМ!$E$34:$E$777,СВЦЭМ!$A$34:$A$777,$A181,СВЦЭМ!$B$34:$B$777,G$155)+'СЕТ СН'!$F$12</f>
        <v>0</v>
      </c>
      <c r="H181" s="36">
        <f>SUMIFS(СВЦЭМ!$E$34:$E$777,СВЦЭМ!$A$34:$A$777,$A181,СВЦЭМ!$B$34:$B$777,H$155)+'СЕТ СН'!$F$12</f>
        <v>0</v>
      </c>
      <c r="I181" s="36">
        <f>SUMIFS(СВЦЭМ!$E$34:$E$777,СВЦЭМ!$A$34:$A$777,$A181,СВЦЭМ!$B$34:$B$777,I$155)+'СЕТ СН'!$F$12</f>
        <v>0</v>
      </c>
      <c r="J181" s="36">
        <f>SUMIFS(СВЦЭМ!$E$34:$E$777,СВЦЭМ!$A$34:$A$777,$A181,СВЦЭМ!$B$34:$B$777,J$155)+'СЕТ СН'!$F$12</f>
        <v>0</v>
      </c>
      <c r="K181" s="36">
        <f>SUMIFS(СВЦЭМ!$E$34:$E$777,СВЦЭМ!$A$34:$A$777,$A181,СВЦЭМ!$B$34:$B$777,K$155)+'СЕТ СН'!$F$12</f>
        <v>0</v>
      </c>
      <c r="L181" s="36">
        <f>SUMIFS(СВЦЭМ!$E$34:$E$777,СВЦЭМ!$A$34:$A$777,$A181,СВЦЭМ!$B$34:$B$777,L$155)+'СЕТ СН'!$F$12</f>
        <v>0</v>
      </c>
      <c r="M181" s="36">
        <f>SUMIFS(СВЦЭМ!$E$34:$E$777,СВЦЭМ!$A$34:$A$777,$A181,СВЦЭМ!$B$34:$B$777,M$155)+'СЕТ СН'!$F$12</f>
        <v>0</v>
      </c>
      <c r="N181" s="36">
        <f>SUMIFS(СВЦЭМ!$E$34:$E$777,СВЦЭМ!$A$34:$A$777,$A181,СВЦЭМ!$B$34:$B$777,N$155)+'СЕТ СН'!$F$12</f>
        <v>0</v>
      </c>
      <c r="O181" s="36">
        <f>SUMIFS(СВЦЭМ!$E$34:$E$777,СВЦЭМ!$A$34:$A$777,$A181,СВЦЭМ!$B$34:$B$777,O$155)+'СЕТ СН'!$F$12</f>
        <v>0</v>
      </c>
      <c r="P181" s="36">
        <f>SUMIFS(СВЦЭМ!$E$34:$E$777,СВЦЭМ!$A$34:$A$777,$A181,СВЦЭМ!$B$34:$B$777,P$155)+'СЕТ СН'!$F$12</f>
        <v>0</v>
      </c>
      <c r="Q181" s="36">
        <f>SUMIFS(СВЦЭМ!$E$34:$E$777,СВЦЭМ!$A$34:$A$777,$A181,СВЦЭМ!$B$34:$B$777,Q$155)+'СЕТ СН'!$F$12</f>
        <v>0</v>
      </c>
      <c r="R181" s="36">
        <f>SUMIFS(СВЦЭМ!$E$34:$E$777,СВЦЭМ!$A$34:$A$777,$A181,СВЦЭМ!$B$34:$B$777,R$155)+'СЕТ СН'!$F$12</f>
        <v>0</v>
      </c>
      <c r="S181" s="36">
        <f>SUMIFS(СВЦЭМ!$E$34:$E$777,СВЦЭМ!$A$34:$A$777,$A181,СВЦЭМ!$B$34:$B$777,S$155)+'СЕТ СН'!$F$12</f>
        <v>0</v>
      </c>
      <c r="T181" s="36">
        <f>SUMIFS(СВЦЭМ!$E$34:$E$777,СВЦЭМ!$A$34:$A$777,$A181,СВЦЭМ!$B$34:$B$777,T$155)+'СЕТ СН'!$F$12</f>
        <v>0</v>
      </c>
      <c r="U181" s="36">
        <f>SUMIFS(СВЦЭМ!$E$34:$E$777,СВЦЭМ!$A$34:$A$777,$A181,СВЦЭМ!$B$34:$B$777,U$155)+'СЕТ СН'!$F$12</f>
        <v>0</v>
      </c>
      <c r="V181" s="36">
        <f>SUMIFS(СВЦЭМ!$E$34:$E$777,СВЦЭМ!$A$34:$A$777,$A181,СВЦЭМ!$B$34:$B$777,V$155)+'СЕТ СН'!$F$12</f>
        <v>0</v>
      </c>
      <c r="W181" s="36">
        <f>SUMIFS(СВЦЭМ!$E$34:$E$777,СВЦЭМ!$A$34:$A$777,$A181,СВЦЭМ!$B$34:$B$777,W$155)+'СЕТ СН'!$F$12</f>
        <v>0</v>
      </c>
      <c r="X181" s="36">
        <f>SUMIFS(СВЦЭМ!$E$34:$E$777,СВЦЭМ!$A$34:$A$777,$A181,СВЦЭМ!$B$34:$B$777,X$155)+'СЕТ СН'!$F$12</f>
        <v>0</v>
      </c>
      <c r="Y181" s="36">
        <f>SUMIFS(СВЦЭМ!$E$34:$E$777,СВЦЭМ!$A$34:$A$777,$A181,СВЦЭМ!$B$34:$B$777,Y$155)+'СЕТ СН'!$F$12</f>
        <v>0</v>
      </c>
    </row>
    <row r="182" spans="1:27" ht="15.75" x14ac:dyDescent="0.2">
      <c r="A182" s="35">
        <f t="shared" si="4"/>
        <v>43431</v>
      </c>
      <c r="B182" s="36">
        <f>SUMIFS(СВЦЭМ!$E$34:$E$777,СВЦЭМ!$A$34:$A$777,$A182,СВЦЭМ!$B$34:$B$777,B$155)+'СЕТ СН'!$F$12</f>
        <v>0</v>
      </c>
      <c r="C182" s="36">
        <f>SUMIFS(СВЦЭМ!$E$34:$E$777,СВЦЭМ!$A$34:$A$777,$A182,СВЦЭМ!$B$34:$B$777,C$155)+'СЕТ СН'!$F$12</f>
        <v>0</v>
      </c>
      <c r="D182" s="36">
        <f>SUMIFS(СВЦЭМ!$E$34:$E$777,СВЦЭМ!$A$34:$A$777,$A182,СВЦЭМ!$B$34:$B$777,D$155)+'СЕТ СН'!$F$12</f>
        <v>0</v>
      </c>
      <c r="E182" s="36">
        <f>SUMIFS(СВЦЭМ!$E$34:$E$777,СВЦЭМ!$A$34:$A$777,$A182,СВЦЭМ!$B$34:$B$777,E$155)+'СЕТ СН'!$F$12</f>
        <v>0</v>
      </c>
      <c r="F182" s="36">
        <f>SUMIFS(СВЦЭМ!$E$34:$E$777,СВЦЭМ!$A$34:$A$777,$A182,СВЦЭМ!$B$34:$B$777,F$155)+'СЕТ СН'!$F$12</f>
        <v>0</v>
      </c>
      <c r="G182" s="36">
        <f>SUMIFS(СВЦЭМ!$E$34:$E$777,СВЦЭМ!$A$34:$A$777,$A182,СВЦЭМ!$B$34:$B$777,G$155)+'СЕТ СН'!$F$12</f>
        <v>0</v>
      </c>
      <c r="H182" s="36">
        <f>SUMIFS(СВЦЭМ!$E$34:$E$777,СВЦЭМ!$A$34:$A$777,$A182,СВЦЭМ!$B$34:$B$777,H$155)+'СЕТ СН'!$F$12</f>
        <v>0</v>
      </c>
      <c r="I182" s="36">
        <f>SUMIFS(СВЦЭМ!$E$34:$E$777,СВЦЭМ!$A$34:$A$777,$A182,СВЦЭМ!$B$34:$B$777,I$155)+'СЕТ СН'!$F$12</f>
        <v>0</v>
      </c>
      <c r="J182" s="36">
        <f>SUMIFS(СВЦЭМ!$E$34:$E$777,СВЦЭМ!$A$34:$A$777,$A182,СВЦЭМ!$B$34:$B$777,J$155)+'СЕТ СН'!$F$12</f>
        <v>0</v>
      </c>
      <c r="K182" s="36">
        <f>SUMIFS(СВЦЭМ!$E$34:$E$777,СВЦЭМ!$A$34:$A$777,$A182,СВЦЭМ!$B$34:$B$777,K$155)+'СЕТ СН'!$F$12</f>
        <v>0</v>
      </c>
      <c r="L182" s="36">
        <f>SUMIFS(СВЦЭМ!$E$34:$E$777,СВЦЭМ!$A$34:$A$777,$A182,СВЦЭМ!$B$34:$B$777,L$155)+'СЕТ СН'!$F$12</f>
        <v>0</v>
      </c>
      <c r="M182" s="36">
        <f>SUMIFS(СВЦЭМ!$E$34:$E$777,СВЦЭМ!$A$34:$A$777,$A182,СВЦЭМ!$B$34:$B$777,M$155)+'СЕТ СН'!$F$12</f>
        <v>0</v>
      </c>
      <c r="N182" s="36">
        <f>SUMIFS(СВЦЭМ!$E$34:$E$777,СВЦЭМ!$A$34:$A$777,$A182,СВЦЭМ!$B$34:$B$777,N$155)+'СЕТ СН'!$F$12</f>
        <v>0</v>
      </c>
      <c r="O182" s="36">
        <f>SUMIFS(СВЦЭМ!$E$34:$E$777,СВЦЭМ!$A$34:$A$777,$A182,СВЦЭМ!$B$34:$B$777,O$155)+'СЕТ СН'!$F$12</f>
        <v>0</v>
      </c>
      <c r="P182" s="36">
        <f>SUMIFS(СВЦЭМ!$E$34:$E$777,СВЦЭМ!$A$34:$A$777,$A182,СВЦЭМ!$B$34:$B$777,P$155)+'СЕТ СН'!$F$12</f>
        <v>0</v>
      </c>
      <c r="Q182" s="36">
        <f>SUMIFS(СВЦЭМ!$E$34:$E$777,СВЦЭМ!$A$34:$A$777,$A182,СВЦЭМ!$B$34:$B$777,Q$155)+'СЕТ СН'!$F$12</f>
        <v>0</v>
      </c>
      <c r="R182" s="36">
        <f>SUMIFS(СВЦЭМ!$E$34:$E$777,СВЦЭМ!$A$34:$A$777,$A182,СВЦЭМ!$B$34:$B$777,R$155)+'СЕТ СН'!$F$12</f>
        <v>0</v>
      </c>
      <c r="S182" s="36">
        <f>SUMIFS(СВЦЭМ!$E$34:$E$777,СВЦЭМ!$A$34:$A$777,$A182,СВЦЭМ!$B$34:$B$777,S$155)+'СЕТ СН'!$F$12</f>
        <v>0</v>
      </c>
      <c r="T182" s="36">
        <f>SUMIFS(СВЦЭМ!$E$34:$E$777,СВЦЭМ!$A$34:$A$777,$A182,СВЦЭМ!$B$34:$B$777,T$155)+'СЕТ СН'!$F$12</f>
        <v>0</v>
      </c>
      <c r="U182" s="36">
        <f>SUMIFS(СВЦЭМ!$E$34:$E$777,СВЦЭМ!$A$34:$A$777,$A182,СВЦЭМ!$B$34:$B$777,U$155)+'СЕТ СН'!$F$12</f>
        <v>0</v>
      </c>
      <c r="V182" s="36">
        <f>SUMIFS(СВЦЭМ!$E$34:$E$777,СВЦЭМ!$A$34:$A$777,$A182,СВЦЭМ!$B$34:$B$777,V$155)+'СЕТ СН'!$F$12</f>
        <v>0</v>
      </c>
      <c r="W182" s="36">
        <f>SUMIFS(СВЦЭМ!$E$34:$E$777,СВЦЭМ!$A$34:$A$777,$A182,СВЦЭМ!$B$34:$B$777,W$155)+'СЕТ СН'!$F$12</f>
        <v>0</v>
      </c>
      <c r="X182" s="36">
        <f>SUMIFS(СВЦЭМ!$E$34:$E$777,СВЦЭМ!$A$34:$A$777,$A182,СВЦЭМ!$B$34:$B$777,X$155)+'СЕТ СН'!$F$12</f>
        <v>0</v>
      </c>
      <c r="Y182" s="36">
        <f>SUMIFS(СВЦЭМ!$E$34:$E$777,СВЦЭМ!$A$34:$A$777,$A182,СВЦЭМ!$B$34:$B$777,Y$155)+'СЕТ СН'!$F$12</f>
        <v>0</v>
      </c>
    </row>
    <row r="183" spans="1:27" ht="15.75" x14ac:dyDescent="0.2">
      <c r="A183" s="35">
        <f t="shared" si="4"/>
        <v>43432</v>
      </c>
      <c r="B183" s="36">
        <f>SUMIFS(СВЦЭМ!$E$34:$E$777,СВЦЭМ!$A$34:$A$777,$A183,СВЦЭМ!$B$34:$B$777,B$155)+'СЕТ СН'!$F$12</f>
        <v>0</v>
      </c>
      <c r="C183" s="36">
        <f>SUMIFS(СВЦЭМ!$E$34:$E$777,СВЦЭМ!$A$34:$A$777,$A183,СВЦЭМ!$B$34:$B$777,C$155)+'СЕТ СН'!$F$12</f>
        <v>0</v>
      </c>
      <c r="D183" s="36">
        <f>SUMIFS(СВЦЭМ!$E$34:$E$777,СВЦЭМ!$A$34:$A$777,$A183,СВЦЭМ!$B$34:$B$777,D$155)+'СЕТ СН'!$F$12</f>
        <v>0</v>
      </c>
      <c r="E183" s="36">
        <f>SUMIFS(СВЦЭМ!$E$34:$E$777,СВЦЭМ!$A$34:$A$777,$A183,СВЦЭМ!$B$34:$B$777,E$155)+'СЕТ СН'!$F$12</f>
        <v>0</v>
      </c>
      <c r="F183" s="36">
        <f>SUMIFS(СВЦЭМ!$E$34:$E$777,СВЦЭМ!$A$34:$A$777,$A183,СВЦЭМ!$B$34:$B$777,F$155)+'СЕТ СН'!$F$12</f>
        <v>0</v>
      </c>
      <c r="G183" s="36">
        <f>SUMIFS(СВЦЭМ!$E$34:$E$777,СВЦЭМ!$A$34:$A$777,$A183,СВЦЭМ!$B$34:$B$777,G$155)+'СЕТ СН'!$F$12</f>
        <v>0</v>
      </c>
      <c r="H183" s="36">
        <f>SUMIFS(СВЦЭМ!$E$34:$E$777,СВЦЭМ!$A$34:$A$777,$A183,СВЦЭМ!$B$34:$B$777,H$155)+'СЕТ СН'!$F$12</f>
        <v>0</v>
      </c>
      <c r="I183" s="36">
        <f>SUMIFS(СВЦЭМ!$E$34:$E$777,СВЦЭМ!$A$34:$A$777,$A183,СВЦЭМ!$B$34:$B$777,I$155)+'СЕТ СН'!$F$12</f>
        <v>0</v>
      </c>
      <c r="J183" s="36">
        <f>SUMIFS(СВЦЭМ!$E$34:$E$777,СВЦЭМ!$A$34:$A$777,$A183,СВЦЭМ!$B$34:$B$777,J$155)+'СЕТ СН'!$F$12</f>
        <v>0</v>
      </c>
      <c r="K183" s="36">
        <f>SUMIFS(СВЦЭМ!$E$34:$E$777,СВЦЭМ!$A$34:$A$777,$A183,СВЦЭМ!$B$34:$B$777,K$155)+'СЕТ СН'!$F$12</f>
        <v>0</v>
      </c>
      <c r="L183" s="36">
        <f>SUMIFS(СВЦЭМ!$E$34:$E$777,СВЦЭМ!$A$34:$A$777,$A183,СВЦЭМ!$B$34:$B$777,L$155)+'СЕТ СН'!$F$12</f>
        <v>0</v>
      </c>
      <c r="M183" s="36">
        <f>SUMIFS(СВЦЭМ!$E$34:$E$777,СВЦЭМ!$A$34:$A$777,$A183,СВЦЭМ!$B$34:$B$777,M$155)+'СЕТ СН'!$F$12</f>
        <v>0</v>
      </c>
      <c r="N183" s="36">
        <f>SUMIFS(СВЦЭМ!$E$34:$E$777,СВЦЭМ!$A$34:$A$777,$A183,СВЦЭМ!$B$34:$B$777,N$155)+'СЕТ СН'!$F$12</f>
        <v>0</v>
      </c>
      <c r="O183" s="36">
        <f>SUMIFS(СВЦЭМ!$E$34:$E$777,СВЦЭМ!$A$34:$A$777,$A183,СВЦЭМ!$B$34:$B$777,O$155)+'СЕТ СН'!$F$12</f>
        <v>0</v>
      </c>
      <c r="P183" s="36">
        <f>SUMIFS(СВЦЭМ!$E$34:$E$777,СВЦЭМ!$A$34:$A$777,$A183,СВЦЭМ!$B$34:$B$777,P$155)+'СЕТ СН'!$F$12</f>
        <v>0</v>
      </c>
      <c r="Q183" s="36">
        <f>SUMIFS(СВЦЭМ!$E$34:$E$777,СВЦЭМ!$A$34:$A$777,$A183,СВЦЭМ!$B$34:$B$777,Q$155)+'СЕТ СН'!$F$12</f>
        <v>0</v>
      </c>
      <c r="R183" s="36">
        <f>SUMIFS(СВЦЭМ!$E$34:$E$777,СВЦЭМ!$A$34:$A$777,$A183,СВЦЭМ!$B$34:$B$777,R$155)+'СЕТ СН'!$F$12</f>
        <v>0</v>
      </c>
      <c r="S183" s="36">
        <f>SUMIFS(СВЦЭМ!$E$34:$E$777,СВЦЭМ!$A$34:$A$777,$A183,СВЦЭМ!$B$34:$B$777,S$155)+'СЕТ СН'!$F$12</f>
        <v>0</v>
      </c>
      <c r="T183" s="36">
        <f>SUMIFS(СВЦЭМ!$E$34:$E$777,СВЦЭМ!$A$34:$A$777,$A183,СВЦЭМ!$B$34:$B$777,T$155)+'СЕТ СН'!$F$12</f>
        <v>0</v>
      </c>
      <c r="U183" s="36">
        <f>SUMIFS(СВЦЭМ!$E$34:$E$777,СВЦЭМ!$A$34:$A$777,$A183,СВЦЭМ!$B$34:$B$777,U$155)+'СЕТ СН'!$F$12</f>
        <v>0</v>
      </c>
      <c r="V183" s="36">
        <f>SUMIFS(СВЦЭМ!$E$34:$E$777,СВЦЭМ!$A$34:$A$777,$A183,СВЦЭМ!$B$34:$B$777,V$155)+'СЕТ СН'!$F$12</f>
        <v>0</v>
      </c>
      <c r="W183" s="36">
        <f>SUMIFS(СВЦЭМ!$E$34:$E$777,СВЦЭМ!$A$34:$A$777,$A183,СВЦЭМ!$B$34:$B$777,W$155)+'СЕТ СН'!$F$12</f>
        <v>0</v>
      </c>
      <c r="X183" s="36">
        <f>SUMIFS(СВЦЭМ!$E$34:$E$777,СВЦЭМ!$A$34:$A$777,$A183,СВЦЭМ!$B$34:$B$777,X$155)+'СЕТ СН'!$F$12</f>
        <v>0</v>
      </c>
      <c r="Y183" s="36">
        <f>SUMIFS(СВЦЭМ!$E$34:$E$777,СВЦЭМ!$A$34:$A$777,$A183,СВЦЭМ!$B$34:$B$777,Y$155)+'СЕТ СН'!$F$12</f>
        <v>0</v>
      </c>
    </row>
    <row r="184" spans="1:27" ht="15.75" x14ac:dyDescent="0.2">
      <c r="A184" s="35">
        <f t="shared" si="4"/>
        <v>43433</v>
      </c>
      <c r="B184" s="36">
        <f>SUMIFS(СВЦЭМ!$E$34:$E$777,СВЦЭМ!$A$34:$A$777,$A184,СВЦЭМ!$B$34:$B$777,B$155)+'СЕТ СН'!$F$12</f>
        <v>0</v>
      </c>
      <c r="C184" s="36">
        <f>SUMIFS(СВЦЭМ!$E$34:$E$777,СВЦЭМ!$A$34:$A$777,$A184,СВЦЭМ!$B$34:$B$777,C$155)+'СЕТ СН'!$F$12</f>
        <v>0</v>
      </c>
      <c r="D184" s="36">
        <f>SUMIFS(СВЦЭМ!$E$34:$E$777,СВЦЭМ!$A$34:$A$777,$A184,СВЦЭМ!$B$34:$B$777,D$155)+'СЕТ СН'!$F$12</f>
        <v>0</v>
      </c>
      <c r="E184" s="36">
        <f>SUMIFS(СВЦЭМ!$E$34:$E$777,СВЦЭМ!$A$34:$A$777,$A184,СВЦЭМ!$B$34:$B$777,E$155)+'СЕТ СН'!$F$12</f>
        <v>0</v>
      </c>
      <c r="F184" s="36">
        <f>SUMIFS(СВЦЭМ!$E$34:$E$777,СВЦЭМ!$A$34:$A$777,$A184,СВЦЭМ!$B$34:$B$777,F$155)+'СЕТ СН'!$F$12</f>
        <v>0</v>
      </c>
      <c r="G184" s="36">
        <f>SUMIFS(СВЦЭМ!$E$34:$E$777,СВЦЭМ!$A$34:$A$777,$A184,СВЦЭМ!$B$34:$B$777,G$155)+'СЕТ СН'!$F$12</f>
        <v>0</v>
      </c>
      <c r="H184" s="36">
        <f>SUMIFS(СВЦЭМ!$E$34:$E$777,СВЦЭМ!$A$34:$A$777,$A184,СВЦЭМ!$B$34:$B$777,H$155)+'СЕТ СН'!$F$12</f>
        <v>0</v>
      </c>
      <c r="I184" s="36">
        <f>SUMIFS(СВЦЭМ!$E$34:$E$777,СВЦЭМ!$A$34:$A$777,$A184,СВЦЭМ!$B$34:$B$777,I$155)+'СЕТ СН'!$F$12</f>
        <v>0</v>
      </c>
      <c r="J184" s="36">
        <f>SUMIFS(СВЦЭМ!$E$34:$E$777,СВЦЭМ!$A$34:$A$777,$A184,СВЦЭМ!$B$34:$B$777,J$155)+'СЕТ СН'!$F$12</f>
        <v>0</v>
      </c>
      <c r="K184" s="36">
        <f>SUMIFS(СВЦЭМ!$E$34:$E$777,СВЦЭМ!$A$34:$A$777,$A184,СВЦЭМ!$B$34:$B$777,K$155)+'СЕТ СН'!$F$12</f>
        <v>0</v>
      </c>
      <c r="L184" s="36">
        <f>SUMIFS(СВЦЭМ!$E$34:$E$777,СВЦЭМ!$A$34:$A$777,$A184,СВЦЭМ!$B$34:$B$777,L$155)+'СЕТ СН'!$F$12</f>
        <v>0</v>
      </c>
      <c r="M184" s="36">
        <f>SUMIFS(СВЦЭМ!$E$34:$E$777,СВЦЭМ!$A$34:$A$777,$A184,СВЦЭМ!$B$34:$B$777,M$155)+'СЕТ СН'!$F$12</f>
        <v>0</v>
      </c>
      <c r="N184" s="36">
        <f>SUMIFS(СВЦЭМ!$E$34:$E$777,СВЦЭМ!$A$34:$A$777,$A184,СВЦЭМ!$B$34:$B$777,N$155)+'СЕТ СН'!$F$12</f>
        <v>0</v>
      </c>
      <c r="O184" s="36">
        <f>SUMIFS(СВЦЭМ!$E$34:$E$777,СВЦЭМ!$A$34:$A$777,$A184,СВЦЭМ!$B$34:$B$777,O$155)+'СЕТ СН'!$F$12</f>
        <v>0</v>
      </c>
      <c r="P184" s="36">
        <f>SUMIFS(СВЦЭМ!$E$34:$E$777,СВЦЭМ!$A$34:$A$777,$A184,СВЦЭМ!$B$34:$B$777,P$155)+'СЕТ СН'!$F$12</f>
        <v>0</v>
      </c>
      <c r="Q184" s="36">
        <f>SUMIFS(СВЦЭМ!$E$34:$E$777,СВЦЭМ!$A$34:$A$777,$A184,СВЦЭМ!$B$34:$B$777,Q$155)+'СЕТ СН'!$F$12</f>
        <v>0</v>
      </c>
      <c r="R184" s="36">
        <f>SUMIFS(СВЦЭМ!$E$34:$E$777,СВЦЭМ!$A$34:$A$777,$A184,СВЦЭМ!$B$34:$B$777,R$155)+'СЕТ СН'!$F$12</f>
        <v>0</v>
      </c>
      <c r="S184" s="36">
        <f>SUMIFS(СВЦЭМ!$E$34:$E$777,СВЦЭМ!$A$34:$A$777,$A184,СВЦЭМ!$B$34:$B$777,S$155)+'СЕТ СН'!$F$12</f>
        <v>0</v>
      </c>
      <c r="T184" s="36">
        <f>SUMIFS(СВЦЭМ!$E$34:$E$777,СВЦЭМ!$A$34:$A$777,$A184,СВЦЭМ!$B$34:$B$777,T$155)+'СЕТ СН'!$F$12</f>
        <v>0</v>
      </c>
      <c r="U184" s="36">
        <f>SUMIFS(СВЦЭМ!$E$34:$E$777,СВЦЭМ!$A$34:$A$777,$A184,СВЦЭМ!$B$34:$B$777,U$155)+'СЕТ СН'!$F$12</f>
        <v>0</v>
      </c>
      <c r="V184" s="36">
        <f>SUMIFS(СВЦЭМ!$E$34:$E$777,СВЦЭМ!$A$34:$A$777,$A184,СВЦЭМ!$B$34:$B$777,V$155)+'СЕТ СН'!$F$12</f>
        <v>0</v>
      </c>
      <c r="W184" s="36">
        <f>SUMIFS(СВЦЭМ!$E$34:$E$777,СВЦЭМ!$A$34:$A$777,$A184,СВЦЭМ!$B$34:$B$777,W$155)+'СЕТ СН'!$F$12</f>
        <v>0</v>
      </c>
      <c r="X184" s="36">
        <f>SUMIFS(СВЦЭМ!$E$34:$E$777,СВЦЭМ!$A$34:$A$777,$A184,СВЦЭМ!$B$34:$B$777,X$155)+'СЕТ СН'!$F$12</f>
        <v>0</v>
      </c>
      <c r="Y184" s="36">
        <f>SUMIFS(СВЦЭМ!$E$34:$E$777,СВЦЭМ!$A$34:$A$777,$A184,СВЦЭМ!$B$34:$B$777,Y$155)+'СЕТ СН'!$F$12</f>
        <v>0</v>
      </c>
    </row>
    <row r="185" spans="1:27" ht="15.75" x14ac:dyDescent="0.2">
      <c r="A185" s="35">
        <f t="shared" si="4"/>
        <v>43434</v>
      </c>
      <c r="B185" s="36">
        <f>SUMIFS(СВЦЭМ!$E$34:$E$777,СВЦЭМ!$A$34:$A$777,$A185,СВЦЭМ!$B$34:$B$777,B$155)+'СЕТ СН'!$F$12</f>
        <v>0</v>
      </c>
      <c r="C185" s="36">
        <f>SUMIFS(СВЦЭМ!$E$34:$E$777,СВЦЭМ!$A$34:$A$777,$A185,СВЦЭМ!$B$34:$B$777,C$155)+'СЕТ СН'!$F$12</f>
        <v>0</v>
      </c>
      <c r="D185" s="36">
        <f>SUMIFS(СВЦЭМ!$E$34:$E$777,СВЦЭМ!$A$34:$A$777,$A185,СВЦЭМ!$B$34:$B$777,D$155)+'СЕТ СН'!$F$12</f>
        <v>0</v>
      </c>
      <c r="E185" s="36">
        <f>SUMIFS(СВЦЭМ!$E$34:$E$777,СВЦЭМ!$A$34:$A$777,$A185,СВЦЭМ!$B$34:$B$777,E$155)+'СЕТ СН'!$F$12</f>
        <v>0</v>
      </c>
      <c r="F185" s="36">
        <f>SUMIFS(СВЦЭМ!$E$34:$E$777,СВЦЭМ!$A$34:$A$777,$A185,СВЦЭМ!$B$34:$B$777,F$155)+'СЕТ СН'!$F$12</f>
        <v>0</v>
      </c>
      <c r="G185" s="36">
        <f>SUMIFS(СВЦЭМ!$E$34:$E$777,СВЦЭМ!$A$34:$A$777,$A185,СВЦЭМ!$B$34:$B$777,G$155)+'СЕТ СН'!$F$12</f>
        <v>0</v>
      </c>
      <c r="H185" s="36">
        <f>SUMIFS(СВЦЭМ!$E$34:$E$777,СВЦЭМ!$A$34:$A$777,$A185,СВЦЭМ!$B$34:$B$777,H$155)+'СЕТ СН'!$F$12</f>
        <v>0</v>
      </c>
      <c r="I185" s="36">
        <f>SUMIFS(СВЦЭМ!$E$34:$E$777,СВЦЭМ!$A$34:$A$777,$A185,СВЦЭМ!$B$34:$B$777,I$155)+'СЕТ СН'!$F$12</f>
        <v>0</v>
      </c>
      <c r="J185" s="36">
        <f>SUMIFS(СВЦЭМ!$E$34:$E$777,СВЦЭМ!$A$34:$A$777,$A185,СВЦЭМ!$B$34:$B$777,J$155)+'СЕТ СН'!$F$12</f>
        <v>0</v>
      </c>
      <c r="K185" s="36">
        <f>SUMIFS(СВЦЭМ!$E$34:$E$777,СВЦЭМ!$A$34:$A$777,$A185,СВЦЭМ!$B$34:$B$777,K$155)+'СЕТ СН'!$F$12</f>
        <v>0</v>
      </c>
      <c r="L185" s="36">
        <f>SUMIFS(СВЦЭМ!$E$34:$E$777,СВЦЭМ!$A$34:$A$777,$A185,СВЦЭМ!$B$34:$B$777,L$155)+'СЕТ СН'!$F$12</f>
        <v>0</v>
      </c>
      <c r="M185" s="36">
        <f>SUMIFS(СВЦЭМ!$E$34:$E$777,СВЦЭМ!$A$34:$A$777,$A185,СВЦЭМ!$B$34:$B$777,M$155)+'СЕТ СН'!$F$12</f>
        <v>0</v>
      </c>
      <c r="N185" s="36">
        <f>SUMIFS(СВЦЭМ!$E$34:$E$777,СВЦЭМ!$A$34:$A$777,$A185,СВЦЭМ!$B$34:$B$777,N$155)+'СЕТ СН'!$F$12</f>
        <v>0</v>
      </c>
      <c r="O185" s="36">
        <f>SUMIFS(СВЦЭМ!$E$34:$E$777,СВЦЭМ!$A$34:$A$777,$A185,СВЦЭМ!$B$34:$B$777,O$155)+'СЕТ СН'!$F$12</f>
        <v>0</v>
      </c>
      <c r="P185" s="36">
        <f>SUMIFS(СВЦЭМ!$E$34:$E$777,СВЦЭМ!$A$34:$A$777,$A185,СВЦЭМ!$B$34:$B$777,P$155)+'СЕТ СН'!$F$12</f>
        <v>0</v>
      </c>
      <c r="Q185" s="36">
        <f>SUMIFS(СВЦЭМ!$E$34:$E$777,СВЦЭМ!$A$34:$A$777,$A185,СВЦЭМ!$B$34:$B$777,Q$155)+'СЕТ СН'!$F$12</f>
        <v>0</v>
      </c>
      <c r="R185" s="36">
        <f>SUMIFS(СВЦЭМ!$E$34:$E$777,СВЦЭМ!$A$34:$A$777,$A185,СВЦЭМ!$B$34:$B$777,R$155)+'СЕТ СН'!$F$12</f>
        <v>0</v>
      </c>
      <c r="S185" s="36">
        <f>SUMIFS(СВЦЭМ!$E$34:$E$777,СВЦЭМ!$A$34:$A$777,$A185,СВЦЭМ!$B$34:$B$777,S$155)+'СЕТ СН'!$F$12</f>
        <v>0</v>
      </c>
      <c r="T185" s="36">
        <f>SUMIFS(СВЦЭМ!$E$34:$E$777,СВЦЭМ!$A$34:$A$777,$A185,СВЦЭМ!$B$34:$B$777,T$155)+'СЕТ СН'!$F$12</f>
        <v>0</v>
      </c>
      <c r="U185" s="36">
        <f>SUMIFS(СВЦЭМ!$E$34:$E$777,СВЦЭМ!$A$34:$A$777,$A185,СВЦЭМ!$B$34:$B$777,U$155)+'СЕТ СН'!$F$12</f>
        <v>0</v>
      </c>
      <c r="V185" s="36">
        <f>SUMIFS(СВЦЭМ!$E$34:$E$777,СВЦЭМ!$A$34:$A$777,$A185,СВЦЭМ!$B$34:$B$777,V$155)+'СЕТ СН'!$F$12</f>
        <v>0</v>
      </c>
      <c r="W185" s="36">
        <f>SUMIFS(СВЦЭМ!$E$34:$E$777,СВЦЭМ!$A$34:$A$777,$A185,СВЦЭМ!$B$34:$B$777,W$155)+'СЕТ СН'!$F$12</f>
        <v>0</v>
      </c>
      <c r="X185" s="36">
        <f>SUMIFS(СВЦЭМ!$E$34:$E$777,СВЦЭМ!$A$34:$A$777,$A185,СВЦЭМ!$B$34:$B$777,X$155)+'СЕТ СН'!$F$12</f>
        <v>0</v>
      </c>
      <c r="Y185" s="36">
        <f>SUMIFS(СВЦЭМ!$E$34:$E$777,СВЦЭМ!$A$34:$A$777,$A185,СВЦЭМ!$B$34:$B$777,Y$155)+'СЕТ СН'!$F$12</f>
        <v>0</v>
      </c>
    </row>
    <row r="186" spans="1:27" ht="15.75" hidden="1" x14ac:dyDescent="0.2">
      <c r="A186" s="35">
        <f t="shared" si="4"/>
        <v>43435</v>
      </c>
      <c r="B186" s="36">
        <f>SUMIFS(СВЦЭМ!$E$34:$E$777,СВЦЭМ!$A$34:$A$777,$A186,СВЦЭМ!$B$34:$B$777,B$155)+'СЕТ СН'!$F$12</f>
        <v>0</v>
      </c>
      <c r="C186" s="36">
        <f>SUMIFS(СВЦЭМ!$E$34:$E$777,СВЦЭМ!$A$34:$A$777,$A186,СВЦЭМ!$B$34:$B$777,C$155)+'СЕТ СН'!$F$12</f>
        <v>0</v>
      </c>
      <c r="D186" s="36">
        <f>SUMIFS(СВЦЭМ!$E$34:$E$777,СВЦЭМ!$A$34:$A$777,$A186,СВЦЭМ!$B$34:$B$777,D$155)+'СЕТ СН'!$F$12</f>
        <v>0</v>
      </c>
      <c r="E186" s="36">
        <f>SUMIFS(СВЦЭМ!$E$34:$E$777,СВЦЭМ!$A$34:$A$777,$A186,СВЦЭМ!$B$34:$B$777,E$155)+'СЕТ СН'!$F$12</f>
        <v>0</v>
      </c>
      <c r="F186" s="36">
        <f>SUMIFS(СВЦЭМ!$E$34:$E$777,СВЦЭМ!$A$34:$A$777,$A186,СВЦЭМ!$B$34:$B$777,F$155)+'СЕТ СН'!$F$12</f>
        <v>0</v>
      </c>
      <c r="G186" s="36">
        <f>SUMIFS(СВЦЭМ!$E$34:$E$777,СВЦЭМ!$A$34:$A$777,$A186,СВЦЭМ!$B$34:$B$777,G$155)+'СЕТ СН'!$F$12</f>
        <v>0</v>
      </c>
      <c r="H186" s="36">
        <f>SUMIFS(СВЦЭМ!$E$34:$E$777,СВЦЭМ!$A$34:$A$777,$A186,СВЦЭМ!$B$34:$B$777,H$155)+'СЕТ СН'!$F$12</f>
        <v>0</v>
      </c>
      <c r="I186" s="36">
        <f>SUMIFS(СВЦЭМ!$E$34:$E$777,СВЦЭМ!$A$34:$A$777,$A186,СВЦЭМ!$B$34:$B$777,I$155)+'СЕТ СН'!$F$12</f>
        <v>0</v>
      </c>
      <c r="J186" s="36">
        <f>SUMIFS(СВЦЭМ!$E$34:$E$777,СВЦЭМ!$A$34:$A$777,$A186,СВЦЭМ!$B$34:$B$777,J$155)+'СЕТ СН'!$F$12</f>
        <v>0</v>
      </c>
      <c r="K186" s="36">
        <f>SUMIFS(СВЦЭМ!$E$34:$E$777,СВЦЭМ!$A$34:$A$777,$A186,СВЦЭМ!$B$34:$B$777,K$155)+'СЕТ СН'!$F$12</f>
        <v>0</v>
      </c>
      <c r="L186" s="36">
        <f>SUMIFS(СВЦЭМ!$E$34:$E$777,СВЦЭМ!$A$34:$A$777,$A186,СВЦЭМ!$B$34:$B$777,L$155)+'СЕТ СН'!$F$12</f>
        <v>0</v>
      </c>
      <c r="M186" s="36">
        <f>SUMIFS(СВЦЭМ!$E$34:$E$777,СВЦЭМ!$A$34:$A$777,$A186,СВЦЭМ!$B$34:$B$777,M$155)+'СЕТ СН'!$F$12</f>
        <v>0</v>
      </c>
      <c r="N186" s="36">
        <f>SUMIFS(СВЦЭМ!$E$34:$E$777,СВЦЭМ!$A$34:$A$777,$A186,СВЦЭМ!$B$34:$B$777,N$155)+'СЕТ СН'!$F$12</f>
        <v>0</v>
      </c>
      <c r="O186" s="36">
        <f>SUMIFS(СВЦЭМ!$E$34:$E$777,СВЦЭМ!$A$34:$A$777,$A186,СВЦЭМ!$B$34:$B$777,O$155)+'СЕТ СН'!$F$12</f>
        <v>0</v>
      </c>
      <c r="P186" s="36">
        <f>SUMIFS(СВЦЭМ!$E$34:$E$777,СВЦЭМ!$A$34:$A$777,$A186,СВЦЭМ!$B$34:$B$777,P$155)+'СЕТ СН'!$F$12</f>
        <v>0</v>
      </c>
      <c r="Q186" s="36">
        <f>SUMIFS(СВЦЭМ!$E$34:$E$777,СВЦЭМ!$A$34:$A$777,$A186,СВЦЭМ!$B$34:$B$777,Q$155)+'СЕТ СН'!$F$12</f>
        <v>0</v>
      </c>
      <c r="R186" s="36">
        <f>SUMIFS(СВЦЭМ!$E$34:$E$777,СВЦЭМ!$A$34:$A$777,$A186,СВЦЭМ!$B$34:$B$777,R$155)+'СЕТ СН'!$F$12</f>
        <v>0</v>
      </c>
      <c r="S186" s="36">
        <f>SUMIFS(СВЦЭМ!$E$34:$E$777,СВЦЭМ!$A$34:$A$777,$A186,СВЦЭМ!$B$34:$B$777,S$155)+'СЕТ СН'!$F$12</f>
        <v>0</v>
      </c>
      <c r="T186" s="36">
        <f>SUMIFS(СВЦЭМ!$E$34:$E$777,СВЦЭМ!$A$34:$A$777,$A186,СВЦЭМ!$B$34:$B$777,T$155)+'СЕТ СН'!$F$12</f>
        <v>0</v>
      </c>
      <c r="U186" s="36">
        <f>SUMIFS(СВЦЭМ!$E$34:$E$777,СВЦЭМ!$A$34:$A$777,$A186,СВЦЭМ!$B$34:$B$777,U$155)+'СЕТ СН'!$F$12</f>
        <v>0</v>
      </c>
      <c r="V186" s="36">
        <f>SUMIFS(СВЦЭМ!$E$34:$E$777,СВЦЭМ!$A$34:$A$777,$A186,СВЦЭМ!$B$34:$B$777,V$155)+'СЕТ СН'!$F$12</f>
        <v>0</v>
      </c>
      <c r="W186" s="36">
        <f>SUMIFS(СВЦЭМ!$E$34:$E$777,СВЦЭМ!$A$34:$A$777,$A186,СВЦЭМ!$B$34:$B$777,W$155)+'СЕТ СН'!$F$12</f>
        <v>0</v>
      </c>
      <c r="X186" s="36">
        <f>SUMIFS(СВЦЭМ!$E$34:$E$777,СВЦЭМ!$A$34:$A$777,$A186,СВЦЭМ!$B$34:$B$777,X$155)+'СЕТ СН'!$F$12</f>
        <v>0</v>
      </c>
      <c r="Y186" s="36">
        <f>SUMIFS(СВЦЭМ!$E$34:$E$777,СВЦЭМ!$A$34:$A$777,$A186,СВЦЭМ!$B$34:$B$777,Y$155)+'СЕТ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17"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18"/>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6" customFormat="1" ht="12.75" customHeight="1" x14ac:dyDescent="0.2">
      <c r="A190" s="11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01.11.2018</v>
      </c>
      <c r="B191" s="36">
        <f>SUMIFS(СВЦЭМ!$F$34:$F$777,СВЦЭМ!$A$34:$A$777,$A191,СВЦЭМ!$B$34:$B$777,B$190)+'СЕТ СН'!$F$12</f>
        <v>101.17106592</v>
      </c>
      <c r="C191" s="36">
        <f>SUMIFS(СВЦЭМ!$F$34:$F$777,СВЦЭМ!$A$34:$A$777,$A191,СВЦЭМ!$B$34:$B$777,C$190)+'СЕТ СН'!$F$12</f>
        <v>111.20568034999999</v>
      </c>
      <c r="D191" s="36">
        <f>SUMIFS(СВЦЭМ!$F$34:$F$777,СВЦЭМ!$A$34:$A$777,$A191,СВЦЭМ!$B$34:$B$777,D$190)+'СЕТ СН'!$F$12</f>
        <v>119.01954569</v>
      </c>
      <c r="E191" s="36">
        <f>SUMIFS(СВЦЭМ!$F$34:$F$777,СВЦЭМ!$A$34:$A$777,$A191,СВЦЭМ!$B$34:$B$777,E$190)+'СЕТ СН'!$F$12</f>
        <v>119.32957983</v>
      </c>
      <c r="F191" s="36">
        <f>SUMIFS(СВЦЭМ!$F$34:$F$777,СВЦЭМ!$A$34:$A$777,$A191,СВЦЭМ!$B$34:$B$777,F$190)+'СЕТ СН'!$F$12</f>
        <v>117.59742227</v>
      </c>
      <c r="G191" s="36">
        <f>SUMIFS(СВЦЭМ!$F$34:$F$777,СВЦЭМ!$A$34:$A$777,$A191,СВЦЭМ!$B$34:$B$777,G$190)+'СЕТ СН'!$F$12</f>
        <v>115.42577866000001</v>
      </c>
      <c r="H191" s="36">
        <f>SUMIFS(СВЦЭМ!$F$34:$F$777,СВЦЭМ!$A$34:$A$777,$A191,СВЦЭМ!$B$34:$B$777,H$190)+'СЕТ СН'!$F$12</f>
        <v>110.92304872</v>
      </c>
      <c r="I191" s="36">
        <f>SUMIFS(СВЦЭМ!$F$34:$F$777,СВЦЭМ!$A$34:$A$777,$A191,СВЦЭМ!$B$34:$B$777,I$190)+'СЕТ СН'!$F$12</f>
        <v>105.94498528</v>
      </c>
      <c r="J191" s="36">
        <f>SUMIFS(СВЦЭМ!$F$34:$F$777,СВЦЭМ!$A$34:$A$777,$A191,СВЦЭМ!$B$34:$B$777,J$190)+'СЕТ СН'!$F$12</f>
        <v>104.63704787</v>
      </c>
      <c r="K191" s="36">
        <f>SUMIFS(СВЦЭМ!$F$34:$F$777,СВЦЭМ!$A$34:$A$777,$A191,СВЦЭМ!$B$34:$B$777,K$190)+'СЕТ СН'!$F$12</f>
        <v>103.34431708</v>
      </c>
      <c r="L191" s="36">
        <f>SUMIFS(СВЦЭМ!$F$34:$F$777,СВЦЭМ!$A$34:$A$777,$A191,СВЦЭМ!$B$34:$B$777,L$190)+'СЕТ СН'!$F$12</f>
        <v>103.00254765</v>
      </c>
      <c r="M191" s="36">
        <f>SUMIFS(СВЦЭМ!$F$34:$F$777,СВЦЭМ!$A$34:$A$777,$A191,СВЦЭМ!$B$34:$B$777,M$190)+'СЕТ СН'!$F$12</f>
        <v>103.52988087999999</v>
      </c>
      <c r="N191" s="36">
        <f>SUMIFS(СВЦЭМ!$F$34:$F$777,СВЦЭМ!$A$34:$A$777,$A191,СВЦЭМ!$B$34:$B$777,N$190)+'СЕТ СН'!$F$12</f>
        <v>101.63375698999999</v>
      </c>
      <c r="O191" s="36">
        <f>SUMIFS(СВЦЭМ!$F$34:$F$777,СВЦЭМ!$A$34:$A$777,$A191,СВЦЭМ!$B$34:$B$777,O$190)+'СЕТ СН'!$F$12</f>
        <v>94.740158159999993</v>
      </c>
      <c r="P191" s="36">
        <f>SUMIFS(СВЦЭМ!$F$34:$F$777,СВЦЭМ!$A$34:$A$777,$A191,СВЦЭМ!$B$34:$B$777,P$190)+'СЕТ СН'!$F$12</f>
        <v>88.488750479999993</v>
      </c>
      <c r="Q191" s="36">
        <f>SUMIFS(СВЦЭМ!$F$34:$F$777,СВЦЭМ!$A$34:$A$777,$A191,СВЦЭМ!$B$34:$B$777,Q$190)+'СЕТ СН'!$F$12</f>
        <v>87.693749479999994</v>
      </c>
      <c r="R191" s="36">
        <f>SUMIFS(СВЦЭМ!$F$34:$F$777,СВЦЭМ!$A$34:$A$777,$A191,СВЦЭМ!$B$34:$B$777,R$190)+'СЕТ СН'!$F$12</f>
        <v>87.534330769999997</v>
      </c>
      <c r="S191" s="36">
        <f>SUMIFS(СВЦЭМ!$F$34:$F$777,СВЦЭМ!$A$34:$A$777,$A191,СВЦЭМ!$B$34:$B$777,S$190)+'СЕТ СН'!$F$12</f>
        <v>85.281762200000003</v>
      </c>
      <c r="T191" s="36">
        <f>SUMIFS(СВЦЭМ!$F$34:$F$777,СВЦЭМ!$A$34:$A$777,$A191,СВЦЭМ!$B$34:$B$777,T$190)+'СЕТ СН'!$F$12</f>
        <v>80.959277029999996</v>
      </c>
      <c r="U191" s="36">
        <f>SUMIFS(СВЦЭМ!$F$34:$F$777,СВЦЭМ!$A$34:$A$777,$A191,СВЦЭМ!$B$34:$B$777,U$190)+'СЕТ СН'!$F$12</f>
        <v>80.948041419999996</v>
      </c>
      <c r="V191" s="36">
        <f>SUMIFS(СВЦЭМ!$F$34:$F$777,СВЦЭМ!$A$34:$A$777,$A191,СВЦЭМ!$B$34:$B$777,V$190)+'СЕТ СН'!$F$12</f>
        <v>82.247585529999995</v>
      </c>
      <c r="W191" s="36">
        <f>SUMIFS(СВЦЭМ!$F$34:$F$777,СВЦЭМ!$A$34:$A$777,$A191,СВЦЭМ!$B$34:$B$777,W$190)+'СЕТ СН'!$F$12</f>
        <v>85.545533710000001</v>
      </c>
      <c r="X191" s="36">
        <f>SUMIFS(СВЦЭМ!$F$34:$F$777,СВЦЭМ!$A$34:$A$777,$A191,СВЦЭМ!$B$34:$B$777,X$190)+'СЕТ СН'!$F$12</f>
        <v>88.404029919999999</v>
      </c>
      <c r="Y191" s="36">
        <f>SUMIFS(СВЦЭМ!$F$34:$F$777,СВЦЭМ!$A$34:$A$777,$A191,СВЦЭМ!$B$34:$B$777,Y$190)+'СЕТ СН'!$F$12</f>
        <v>98.852309149999996</v>
      </c>
      <c r="AA191" s="45"/>
    </row>
    <row r="192" spans="1:27" ht="15.75" x14ac:dyDescent="0.2">
      <c r="A192" s="35">
        <f>A191+1</f>
        <v>43406</v>
      </c>
      <c r="B192" s="36">
        <f>SUMIFS(СВЦЭМ!$F$34:$F$777,СВЦЭМ!$A$34:$A$777,$A192,СВЦЭМ!$B$34:$B$777,B$190)+'СЕТ СН'!$F$12</f>
        <v>100.80681592000001</v>
      </c>
      <c r="C192" s="36">
        <f>SUMIFS(СВЦЭМ!$F$34:$F$777,СВЦЭМ!$A$34:$A$777,$A192,СВЦЭМ!$B$34:$B$777,C$190)+'СЕТ СН'!$F$12</f>
        <v>111.16222926</v>
      </c>
      <c r="D192" s="36">
        <f>SUMIFS(СВЦЭМ!$F$34:$F$777,СВЦЭМ!$A$34:$A$777,$A192,СВЦЭМ!$B$34:$B$777,D$190)+'СЕТ СН'!$F$12</f>
        <v>116.54016264000001</v>
      </c>
      <c r="E192" s="36">
        <f>SUMIFS(СВЦЭМ!$F$34:$F$777,СВЦЭМ!$A$34:$A$777,$A192,СВЦЭМ!$B$34:$B$777,E$190)+'СЕТ СН'!$F$12</f>
        <v>116.42585753</v>
      </c>
      <c r="F192" s="36">
        <f>SUMIFS(СВЦЭМ!$F$34:$F$777,СВЦЭМ!$A$34:$A$777,$A192,СВЦЭМ!$B$34:$B$777,F$190)+'СЕТ СН'!$F$12</f>
        <v>116.11204084000001</v>
      </c>
      <c r="G192" s="36">
        <f>SUMIFS(СВЦЭМ!$F$34:$F$777,СВЦЭМ!$A$34:$A$777,$A192,СВЦЭМ!$B$34:$B$777,G$190)+'СЕТ СН'!$F$12</f>
        <v>108.61433832</v>
      </c>
      <c r="H192" s="36">
        <f>SUMIFS(СВЦЭМ!$F$34:$F$777,СВЦЭМ!$A$34:$A$777,$A192,СВЦЭМ!$B$34:$B$777,H$190)+'СЕТ СН'!$F$12</f>
        <v>105.64396588</v>
      </c>
      <c r="I192" s="36">
        <f>SUMIFS(СВЦЭМ!$F$34:$F$777,СВЦЭМ!$A$34:$A$777,$A192,СВЦЭМ!$B$34:$B$777,I$190)+'СЕТ СН'!$F$12</f>
        <v>104.9665952</v>
      </c>
      <c r="J192" s="36">
        <f>SUMIFS(СВЦЭМ!$F$34:$F$777,СВЦЭМ!$A$34:$A$777,$A192,СВЦЭМ!$B$34:$B$777,J$190)+'СЕТ СН'!$F$12</f>
        <v>101.53341167000001</v>
      </c>
      <c r="K192" s="36">
        <f>SUMIFS(СВЦЭМ!$F$34:$F$777,СВЦЭМ!$A$34:$A$777,$A192,СВЦЭМ!$B$34:$B$777,K$190)+'СЕТ СН'!$F$12</f>
        <v>100.60211914</v>
      </c>
      <c r="L192" s="36">
        <f>SUMIFS(СВЦЭМ!$F$34:$F$777,СВЦЭМ!$A$34:$A$777,$A192,СВЦЭМ!$B$34:$B$777,L$190)+'СЕТ СН'!$F$12</f>
        <v>100.58828669</v>
      </c>
      <c r="M192" s="36">
        <f>SUMIFS(СВЦЭМ!$F$34:$F$777,СВЦЭМ!$A$34:$A$777,$A192,СВЦЭМ!$B$34:$B$777,M$190)+'СЕТ СН'!$F$12</f>
        <v>100.7725142</v>
      </c>
      <c r="N192" s="36">
        <f>SUMIFS(СВЦЭМ!$F$34:$F$777,СВЦЭМ!$A$34:$A$777,$A192,СВЦЭМ!$B$34:$B$777,N$190)+'СЕТ СН'!$F$12</f>
        <v>97.296624820000005</v>
      </c>
      <c r="O192" s="36">
        <f>SUMIFS(СВЦЭМ!$F$34:$F$777,СВЦЭМ!$A$34:$A$777,$A192,СВЦЭМ!$B$34:$B$777,O$190)+'СЕТ СН'!$F$12</f>
        <v>91.339594070000004</v>
      </c>
      <c r="P192" s="36">
        <f>SUMIFS(СВЦЭМ!$F$34:$F$777,СВЦЭМ!$A$34:$A$777,$A192,СВЦЭМ!$B$34:$B$777,P$190)+'СЕТ СН'!$F$12</f>
        <v>85.433064720000004</v>
      </c>
      <c r="Q192" s="36">
        <f>SUMIFS(СВЦЭМ!$F$34:$F$777,СВЦЭМ!$A$34:$A$777,$A192,СВЦЭМ!$B$34:$B$777,Q$190)+'СЕТ СН'!$F$12</f>
        <v>83.873461910000003</v>
      </c>
      <c r="R192" s="36">
        <f>SUMIFS(СВЦЭМ!$F$34:$F$777,СВЦЭМ!$A$34:$A$777,$A192,СВЦЭМ!$B$34:$B$777,R$190)+'СЕТ СН'!$F$12</f>
        <v>84.119053769999994</v>
      </c>
      <c r="S192" s="36">
        <f>SUMIFS(СВЦЭМ!$F$34:$F$777,СВЦЭМ!$A$34:$A$777,$A192,СВЦЭМ!$B$34:$B$777,S$190)+'СЕТ СН'!$F$12</f>
        <v>81.308780060000004</v>
      </c>
      <c r="T192" s="36">
        <f>SUMIFS(СВЦЭМ!$F$34:$F$777,СВЦЭМ!$A$34:$A$777,$A192,СВЦЭМ!$B$34:$B$777,T$190)+'СЕТ СН'!$F$12</f>
        <v>76.333489790000002</v>
      </c>
      <c r="U192" s="36">
        <f>SUMIFS(СВЦЭМ!$F$34:$F$777,СВЦЭМ!$A$34:$A$777,$A192,СВЦЭМ!$B$34:$B$777,U$190)+'СЕТ СН'!$F$12</f>
        <v>76.608146059999996</v>
      </c>
      <c r="V192" s="36">
        <f>SUMIFS(СВЦЭМ!$F$34:$F$777,СВЦЭМ!$A$34:$A$777,$A192,СВЦЭМ!$B$34:$B$777,V$190)+'СЕТ СН'!$F$12</f>
        <v>77.990193959999999</v>
      </c>
      <c r="W192" s="36">
        <f>SUMIFS(СВЦЭМ!$F$34:$F$777,СВЦЭМ!$A$34:$A$777,$A192,СВЦЭМ!$B$34:$B$777,W$190)+'СЕТ СН'!$F$12</f>
        <v>80.868268290000003</v>
      </c>
      <c r="X192" s="36">
        <f>SUMIFS(СВЦЭМ!$F$34:$F$777,СВЦЭМ!$A$34:$A$777,$A192,СВЦЭМ!$B$34:$B$777,X$190)+'СЕТ СН'!$F$12</f>
        <v>82.361490509999996</v>
      </c>
      <c r="Y192" s="36">
        <f>SUMIFS(СВЦЭМ!$F$34:$F$777,СВЦЭМ!$A$34:$A$777,$A192,СВЦЭМ!$B$34:$B$777,Y$190)+'СЕТ СН'!$F$12</f>
        <v>90.971261290000001</v>
      </c>
    </row>
    <row r="193" spans="1:25" ht="15.75" x14ac:dyDescent="0.2">
      <c r="A193" s="35">
        <f t="shared" ref="A193:A221" si="5">A192+1</f>
        <v>43407</v>
      </c>
      <c r="B193" s="36">
        <f>SUMIFS(СВЦЭМ!$F$34:$F$777,СВЦЭМ!$A$34:$A$777,$A193,СВЦЭМ!$B$34:$B$777,B$190)+'СЕТ СН'!$F$12</f>
        <v>99.299859490000003</v>
      </c>
      <c r="C193" s="36">
        <f>SUMIFS(СВЦЭМ!$F$34:$F$777,СВЦЭМ!$A$34:$A$777,$A193,СВЦЭМ!$B$34:$B$777,C$190)+'СЕТ СН'!$F$12</f>
        <v>109.30645835</v>
      </c>
      <c r="D193" s="36">
        <f>SUMIFS(СВЦЭМ!$F$34:$F$777,СВЦЭМ!$A$34:$A$777,$A193,СВЦЭМ!$B$34:$B$777,D$190)+'СЕТ СН'!$F$12</f>
        <v>115.45752761999999</v>
      </c>
      <c r="E193" s="36">
        <f>SUMIFS(СВЦЭМ!$F$34:$F$777,СВЦЭМ!$A$34:$A$777,$A193,СВЦЭМ!$B$34:$B$777,E$190)+'СЕТ СН'!$F$12</f>
        <v>115.77545641</v>
      </c>
      <c r="F193" s="36">
        <f>SUMIFS(СВЦЭМ!$F$34:$F$777,СВЦЭМ!$A$34:$A$777,$A193,СВЦЭМ!$B$34:$B$777,F$190)+'СЕТ СН'!$F$12</f>
        <v>114.7756529</v>
      </c>
      <c r="G193" s="36">
        <f>SUMIFS(СВЦЭМ!$F$34:$F$777,СВЦЭМ!$A$34:$A$777,$A193,СВЦЭМ!$B$34:$B$777,G$190)+'СЕТ СН'!$F$12</f>
        <v>113.24810392000001</v>
      </c>
      <c r="H193" s="36">
        <f>SUMIFS(СВЦЭМ!$F$34:$F$777,СВЦЭМ!$A$34:$A$777,$A193,СВЦЭМ!$B$34:$B$777,H$190)+'СЕТ СН'!$F$12</f>
        <v>110.37103651</v>
      </c>
      <c r="I193" s="36">
        <f>SUMIFS(СВЦЭМ!$F$34:$F$777,СВЦЭМ!$A$34:$A$777,$A193,СВЦЭМ!$B$34:$B$777,I$190)+'СЕТ СН'!$F$12</f>
        <v>104.38579287</v>
      </c>
      <c r="J193" s="36">
        <f>SUMIFS(СВЦЭМ!$F$34:$F$777,СВЦЭМ!$A$34:$A$777,$A193,СВЦЭМ!$B$34:$B$777,J$190)+'СЕТ СН'!$F$12</f>
        <v>99.261559079999998</v>
      </c>
      <c r="K193" s="36">
        <f>SUMIFS(СВЦЭМ!$F$34:$F$777,СВЦЭМ!$A$34:$A$777,$A193,СВЦЭМ!$B$34:$B$777,K$190)+'СЕТ СН'!$F$12</f>
        <v>97.649471899999995</v>
      </c>
      <c r="L193" s="36">
        <f>SUMIFS(СВЦЭМ!$F$34:$F$777,СВЦЭМ!$A$34:$A$777,$A193,СВЦЭМ!$B$34:$B$777,L$190)+'СЕТ СН'!$F$12</f>
        <v>97.858956329999998</v>
      </c>
      <c r="M193" s="36">
        <f>SUMIFS(СВЦЭМ!$F$34:$F$777,СВЦЭМ!$A$34:$A$777,$A193,СВЦЭМ!$B$34:$B$777,M$190)+'СЕТ СН'!$F$12</f>
        <v>98.374580660000007</v>
      </c>
      <c r="N193" s="36">
        <f>SUMIFS(СВЦЭМ!$F$34:$F$777,СВЦЭМ!$A$34:$A$777,$A193,СВЦЭМ!$B$34:$B$777,N$190)+'СЕТ СН'!$F$12</f>
        <v>97.043542299999999</v>
      </c>
      <c r="O193" s="36">
        <f>SUMIFS(СВЦЭМ!$F$34:$F$777,СВЦЭМ!$A$34:$A$777,$A193,СВЦЭМ!$B$34:$B$777,O$190)+'СЕТ СН'!$F$12</f>
        <v>91.49021261</v>
      </c>
      <c r="P193" s="36">
        <f>SUMIFS(СВЦЭМ!$F$34:$F$777,СВЦЭМ!$A$34:$A$777,$A193,СВЦЭМ!$B$34:$B$777,P$190)+'СЕТ СН'!$F$12</f>
        <v>85.152648499999998</v>
      </c>
      <c r="Q193" s="36">
        <f>SUMIFS(СВЦЭМ!$F$34:$F$777,СВЦЭМ!$A$34:$A$777,$A193,СВЦЭМ!$B$34:$B$777,Q$190)+'СЕТ СН'!$F$12</f>
        <v>84.129747649999999</v>
      </c>
      <c r="R193" s="36">
        <f>SUMIFS(СВЦЭМ!$F$34:$F$777,СВЦЭМ!$A$34:$A$777,$A193,СВЦЭМ!$B$34:$B$777,R$190)+'СЕТ СН'!$F$12</f>
        <v>81.791235599999993</v>
      </c>
      <c r="S193" s="36">
        <f>SUMIFS(СВЦЭМ!$F$34:$F$777,СВЦЭМ!$A$34:$A$777,$A193,СВЦЭМ!$B$34:$B$777,S$190)+'СЕТ СН'!$F$12</f>
        <v>78.063791660000007</v>
      </c>
      <c r="T193" s="36">
        <f>SUMIFS(СВЦЭМ!$F$34:$F$777,СВЦЭМ!$A$34:$A$777,$A193,СВЦЭМ!$B$34:$B$777,T$190)+'СЕТ СН'!$F$12</f>
        <v>72.248616609999999</v>
      </c>
      <c r="U193" s="36">
        <f>SUMIFS(СВЦЭМ!$F$34:$F$777,СВЦЭМ!$A$34:$A$777,$A193,СВЦЭМ!$B$34:$B$777,U$190)+'СЕТ СН'!$F$12</f>
        <v>71.220934119999995</v>
      </c>
      <c r="V193" s="36">
        <f>SUMIFS(СВЦЭМ!$F$34:$F$777,СВЦЭМ!$A$34:$A$777,$A193,СВЦЭМ!$B$34:$B$777,V$190)+'СЕТ СН'!$F$12</f>
        <v>73.798078759999996</v>
      </c>
      <c r="W193" s="36">
        <f>SUMIFS(СВЦЭМ!$F$34:$F$777,СВЦЭМ!$A$34:$A$777,$A193,СВЦЭМ!$B$34:$B$777,W$190)+'СЕТ СН'!$F$12</f>
        <v>75.995557950000006</v>
      </c>
      <c r="X193" s="36">
        <f>SUMIFS(СВЦЭМ!$F$34:$F$777,СВЦЭМ!$A$34:$A$777,$A193,СВЦЭМ!$B$34:$B$777,X$190)+'СЕТ СН'!$F$12</f>
        <v>80.084082890000005</v>
      </c>
      <c r="Y193" s="36">
        <f>SUMIFS(СВЦЭМ!$F$34:$F$777,СВЦЭМ!$A$34:$A$777,$A193,СВЦЭМ!$B$34:$B$777,Y$190)+'СЕТ СН'!$F$12</f>
        <v>88.071086309999998</v>
      </c>
    </row>
    <row r="194" spans="1:25" ht="15.75" x14ac:dyDescent="0.2">
      <c r="A194" s="35">
        <f t="shared" si="5"/>
        <v>43408</v>
      </c>
      <c r="B194" s="36">
        <f>SUMIFS(СВЦЭМ!$F$34:$F$777,СВЦЭМ!$A$34:$A$777,$A194,СВЦЭМ!$B$34:$B$777,B$190)+'СЕТ СН'!$F$12</f>
        <v>95.351136150000002</v>
      </c>
      <c r="C194" s="36">
        <f>SUMIFS(СВЦЭМ!$F$34:$F$777,СВЦЭМ!$A$34:$A$777,$A194,СВЦЭМ!$B$34:$B$777,C$190)+'СЕТ СН'!$F$12</f>
        <v>105.57221867</v>
      </c>
      <c r="D194" s="36">
        <f>SUMIFS(СВЦЭМ!$F$34:$F$777,СВЦЭМ!$A$34:$A$777,$A194,СВЦЭМ!$B$34:$B$777,D$190)+'СЕТ СН'!$F$12</f>
        <v>114.87365685</v>
      </c>
      <c r="E194" s="36">
        <f>SUMIFS(СВЦЭМ!$F$34:$F$777,СВЦЭМ!$A$34:$A$777,$A194,СВЦЭМ!$B$34:$B$777,E$190)+'СЕТ СН'!$F$12</f>
        <v>119.80929831</v>
      </c>
      <c r="F194" s="36">
        <f>SUMIFS(СВЦЭМ!$F$34:$F$777,СВЦЭМ!$A$34:$A$777,$A194,СВЦЭМ!$B$34:$B$777,F$190)+'СЕТ СН'!$F$12</f>
        <v>119.08579766</v>
      </c>
      <c r="G194" s="36">
        <f>SUMIFS(СВЦЭМ!$F$34:$F$777,СВЦЭМ!$A$34:$A$777,$A194,СВЦЭМ!$B$34:$B$777,G$190)+'СЕТ СН'!$F$12</f>
        <v>117.64208859</v>
      </c>
      <c r="H194" s="36">
        <f>SUMIFS(СВЦЭМ!$F$34:$F$777,СВЦЭМ!$A$34:$A$777,$A194,СВЦЭМ!$B$34:$B$777,H$190)+'СЕТ СН'!$F$12</f>
        <v>115.42697047</v>
      </c>
      <c r="I194" s="36">
        <f>SUMIFS(СВЦЭМ!$F$34:$F$777,СВЦЭМ!$A$34:$A$777,$A194,СВЦЭМ!$B$34:$B$777,I$190)+'СЕТ СН'!$F$12</f>
        <v>111.3240206</v>
      </c>
      <c r="J194" s="36">
        <f>SUMIFS(СВЦЭМ!$F$34:$F$777,СВЦЭМ!$A$34:$A$777,$A194,СВЦЭМ!$B$34:$B$777,J$190)+'СЕТ СН'!$F$12</f>
        <v>106.16458451</v>
      </c>
      <c r="K194" s="36">
        <f>SUMIFS(СВЦЭМ!$F$34:$F$777,СВЦЭМ!$A$34:$A$777,$A194,СВЦЭМ!$B$34:$B$777,K$190)+'СЕТ СН'!$F$12</f>
        <v>101.84040331</v>
      </c>
      <c r="L194" s="36">
        <f>SUMIFS(СВЦЭМ!$F$34:$F$777,СВЦЭМ!$A$34:$A$777,$A194,СВЦЭМ!$B$34:$B$777,L$190)+'СЕТ СН'!$F$12</f>
        <v>98.447679550000004</v>
      </c>
      <c r="M194" s="36">
        <f>SUMIFS(СВЦЭМ!$F$34:$F$777,СВЦЭМ!$A$34:$A$777,$A194,СВЦЭМ!$B$34:$B$777,M$190)+'СЕТ СН'!$F$12</f>
        <v>97.639621629999994</v>
      </c>
      <c r="N194" s="36">
        <f>SUMIFS(СВЦЭМ!$F$34:$F$777,СВЦЭМ!$A$34:$A$777,$A194,СВЦЭМ!$B$34:$B$777,N$190)+'СЕТ СН'!$F$12</f>
        <v>94.590303809999995</v>
      </c>
      <c r="O194" s="36">
        <f>SUMIFS(СВЦЭМ!$F$34:$F$777,СВЦЭМ!$A$34:$A$777,$A194,СВЦЭМ!$B$34:$B$777,O$190)+'СЕТ СН'!$F$12</f>
        <v>90.753999120000003</v>
      </c>
      <c r="P194" s="36">
        <f>SUMIFS(СВЦЭМ!$F$34:$F$777,СВЦЭМ!$A$34:$A$777,$A194,СВЦЭМ!$B$34:$B$777,P$190)+'СЕТ СН'!$F$12</f>
        <v>84.052470600000007</v>
      </c>
      <c r="Q194" s="36">
        <f>SUMIFS(СВЦЭМ!$F$34:$F$777,СВЦЭМ!$A$34:$A$777,$A194,СВЦЭМ!$B$34:$B$777,Q$190)+'СЕТ СН'!$F$12</f>
        <v>82.330438279999996</v>
      </c>
      <c r="R194" s="36">
        <f>SUMIFS(СВЦЭМ!$F$34:$F$777,СВЦЭМ!$A$34:$A$777,$A194,СВЦЭМ!$B$34:$B$777,R$190)+'СЕТ СН'!$F$12</f>
        <v>80.961530679999996</v>
      </c>
      <c r="S194" s="36">
        <f>SUMIFS(СВЦЭМ!$F$34:$F$777,СВЦЭМ!$A$34:$A$777,$A194,СВЦЭМ!$B$34:$B$777,S$190)+'СЕТ СН'!$F$12</f>
        <v>78.150020209999994</v>
      </c>
      <c r="T194" s="36">
        <f>SUMIFS(СВЦЭМ!$F$34:$F$777,СВЦЭМ!$A$34:$A$777,$A194,СВЦЭМ!$B$34:$B$777,T$190)+'СЕТ СН'!$F$12</f>
        <v>73.147829680000001</v>
      </c>
      <c r="U194" s="36">
        <f>SUMIFS(СВЦЭМ!$F$34:$F$777,СВЦЭМ!$A$34:$A$777,$A194,СВЦЭМ!$B$34:$B$777,U$190)+'СЕТ СН'!$F$12</f>
        <v>72.544255980000003</v>
      </c>
      <c r="V194" s="36">
        <f>SUMIFS(СВЦЭМ!$F$34:$F$777,СВЦЭМ!$A$34:$A$777,$A194,СВЦЭМ!$B$34:$B$777,V$190)+'СЕТ СН'!$F$12</f>
        <v>69.971545019999994</v>
      </c>
      <c r="W194" s="36">
        <f>SUMIFS(СВЦЭМ!$F$34:$F$777,СВЦЭМ!$A$34:$A$777,$A194,СВЦЭМ!$B$34:$B$777,W$190)+'СЕТ СН'!$F$12</f>
        <v>72.105708140000004</v>
      </c>
      <c r="X194" s="36">
        <f>SUMIFS(СВЦЭМ!$F$34:$F$777,СВЦЭМ!$A$34:$A$777,$A194,СВЦЭМ!$B$34:$B$777,X$190)+'СЕТ СН'!$F$12</f>
        <v>75.312338749999995</v>
      </c>
      <c r="Y194" s="36">
        <f>SUMIFS(СВЦЭМ!$F$34:$F$777,СВЦЭМ!$A$34:$A$777,$A194,СВЦЭМ!$B$34:$B$777,Y$190)+'СЕТ СН'!$F$12</f>
        <v>83.870287000000005</v>
      </c>
    </row>
    <row r="195" spans="1:25" ht="15.75" x14ac:dyDescent="0.2">
      <c r="A195" s="35">
        <f t="shared" si="5"/>
        <v>43409</v>
      </c>
      <c r="B195" s="36">
        <f>SUMIFS(СВЦЭМ!$F$34:$F$777,СВЦЭМ!$A$34:$A$777,$A195,СВЦЭМ!$B$34:$B$777,B$190)+'СЕТ СН'!$F$12</f>
        <v>96.730883460000001</v>
      </c>
      <c r="C195" s="36">
        <f>SUMIFS(СВЦЭМ!$F$34:$F$777,СВЦЭМ!$A$34:$A$777,$A195,СВЦЭМ!$B$34:$B$777,C$190)+'СЕТ СН'!$F$12</f>
        <v>107.68583236000001</v>
      </c>
      <c r="D195" s="36">
        <f>SUMIFS(СВЦЭМ!$F$34:$F$777,СВЦЭМ!$A$34:$A$777,$A195,СВЦЭМ!$B$34:$B$777,D$190)+'СЕТ СН'!$F$12</f>
        <v>117.78333644999999</v>
      </c>
      <c r="E195" s="36">
        <f>SUMIFS(СВЦЭМ!$F$34:$F$777,СВЦЭМ!$A$34:$A$777,$A195,СВЦЭМ!$B$34:$B$777,E$190)+'СЕТ СН'!$F$12</f>
        <v>120.84642386</v>
      </c>
      <c r="F195" s="36">
        <f>SUMIFS(СВЦЭМ!$F$34:$F$777,СВЦЭМ!$A$34:$A$777,$A195,СВЦЭМ!$B$34:$B$777,F$190)+'СЕТ СН'!$F$12</f>
        <v>119.45143019</v>
      </c>
      <c r="G195" s="36">
        <f>SUMIFS(СВЦЭМ!$F$34:$F$777,СВЦЭМ!$A$34:$A$777,$A195,СВЦЭМ!$B$34:$B$777,G$190)+'СЕТ СН'!$F$12</f>
        <v>117.75765148000001</v>
      </c>
      <c r="H195" s="36">
        <f>SUMIFS(СВЦЭМ!$F$34:$F$777,СВЦЭМ!$A$34:$A$777,$A195,СВЦЭМ!$B$34:$B$777,H$190)+'СЕТ СН'!$F$12</f>
        <v>115.20248697</v>
      </c>
      <c r="I195" s="36">
        <f>SUMIFS(СВЦЭМ!$F$34:$F$777,СВЦЭМ!$A$34:$A$777,$A195,СВЦЭМ!$B$34:$B$777,I$190)+'СЕТ СН'!$F$12</f>
        <v>109.38103115</v>
      </c>
      <c r="J195" s="36">
        <f>SUMIFS(СВЦЭМ!$F$34:$F$777,СВЦЭМ!$A$34:$A$777,$A195,СВЦЭМ!$B$34:$B$777,J$190)+'СЕТ СН'!$F$12</f>
        <v>103.9578305</v>
      </c>
      <c r="K195" s="36">
        <f>SUMIFS(СВЦЭМ!$F$34:$F$777,СВЦЭМ!$A$34:$A$777,$A195,СВЦЭМ!$B$34:$B$777,K$190)+'СЕТ СН'!$F$12</f>
        <v>99.715295100000006</v>
      </c>
      <c r="L195" s="36">
        <f>SUMIFS(СВЦЭМ!$F$34:$F$777,СВЦЭМ!$A$34:$A$777,$A195,СВЦЭМ!$B$34:$B$777,L$190)+'СЕТ СН'!$F$12</f>
        <v>98.480609009999995</v>
      </c>
      <c r="M195" s="36">
        <f>SUMIFS(СВЦЭМ!$F$34:$F$777,СВЦЭМ!$A$34:$A$777,$A195,СВЦЭМ!$B$34:$B$777,M$190)+'СЕТ СН'!$F$12</f>
        <v>96.784403420000004</v>
      </c>
      <c r="N195" s="36">
        <f>SUMIFS(СВЦЭМ!$F$34:$F$777,СВЦЭМ!$A$34:$A$777,$A195,СВЦЭМ!$B$34:$B$777,N$190)+'СЕТ СН'!$F$12</f>
        <v>93.742444199999994</v>
      </c>
      <c r="O195" s="36">
        <f>SUMIFS(СВЦЭМ!$F$34:$F$777,СВЦЭМ!$A$34:$A$777,$A195,СВЦЭМ!$B$34:$B$777,O$190)+'СЕТ СН'!$F$12</f>
        <v>90.760464040000002</v>
      </c>
      <c r="P195" s="36">
        <f>SUMIFS(СВЦЭМ!$F$34:$F$777,СВЦЭМ!$A$34:$A$777,$A195,СВЦЭМ!$B$34:$B$777,P$190)+'СЕТ СН'!$F$12</f>
        <v>84.530088879999994</v>
      </c>
      <c r="Q195" s="36">
        <f>SUMIFS(СВЦЭМ!$F$34:$F$777,СВЦЭМ!$A$34:$A$777,$A195,СВЦЭМ!$B$34:$B$777,Q$190)+'СЕТ СН'!$F$12</f>
        <v>83.099429029999996</v>
      </c>
      <c r="R195" s="36">
        <f>SUMIFS(СВЦЭМ!$F$34:$F$777,СВЦЭМ!$A$34:$A$777,$A195,СВЦЭМ!$B$34:$B$777,R$190)+'СЕТ СН'!$F$12</f>
        <v>81.658348470000007</v>
      </c>
      <c r="S195" s="36">
        <f>SUMIFS(СВЦЭМ!$F$34:$F$777,СВЦЭМ!$A$34:$A$777,$A195,СВЦЭМ!$B$34:$B$777,S$190)+'СЕТ СН'!$F$12</f>
        <v>78.712969439999995</v>
      </c>
      <c r="T195" s="36">
        <f>SUMIFS(СВЦЭМ!$F$34:$F$777,СВЦЭМ!$A$34:$A$777,$A195,СВЦЭМ!$B$34:$B$777,T$190)+'СЕТ СН'!$F$12</f>
        <v>74.221722439999994</v>
      </c>
      <c r="U195" s="36">
        <f>SUMIFS(СВЦЭМ!$F$34:$F$777,СВЦЭМ!$A$34:$A$777,$A195,СВЦЭМ!$B$34:$B$777,U$190)+'СЕТ СН'!$F$12</f>
        <v>74.564749840000005</v>
      </c>
      <c r="V195" s="36">
        <f>SUMIFS(СВЦЭМ!$F$34:$F$777,СВЦЭМ!$A$34:$A$777,$A195,СВЦЭМ!$B$34:$B$777,V$190)+'СЕТ СН'!$F$12</f>
        <v>75.546309030000003</v>
      </c>
      <c r="W195" s="36">
        <f>SUMIFS(СВЦЭМ!$F$34:$F$777,СВЦЭМ!$A$34:$A$777,$A195,СВЦЭМ!$B$34:$B$777,W$190)+'СЕТ СН'!$F$12</f>
        <v>77.152353550000001</v>
      </c>
      <c r="X195" s="36">
        <f>SUMIFS(СВЦЭМ!$F$34:$F$777,СВЦЭМ!$A$34:$A$777,$A195,СВЦЭМ!$B$34:$B$777,X$190)+'СЕТ СН'!$F$12</f>
        <v>78.850421690000005</v>
      </c>
      <c r="Y195" s="36">
        <f>SUMIFS(СВЦЭМ!$F$34:$F$777,СВЦЭМ!$A$34:$A$777,$A195,СВЦЭМ!$B$34:$B$777,Y$190)+'СЕТ СН'!$F$12</f>
        <v>89.714928990000004</v>
      </c>
    </row>
    <row r="196" spans="1:25" ht="15.75" x14ac:dyDescent="0.2">
      <c r="A196" s="35">
        <f t="shared" si="5"/>
        <v>43410</v>
      </c>
      <c r="B196" s="36">
        <f>SUMIFS(СВЦЭМ!$F$34:$F$777,СВЦЭМ!$A$34:$A$777,$A196,СВЦЭМ!$B$34:$B$777,B$190)+'СЕТ СН'!$F$12</f>
        <v>102.45378402</v>
      </c>
      <c r="C196" s="36">
        <f>SUMIFS(СВЦЭМ!$F$34:$F$777,СВЦЭМ!$A$34:$A$777,$A196,СВЦЭМ!$B$34:$B$777,C$190)+'СЕТ СН'!$F$12</f>
        <v>111.28289595</v>
      </c>
      <c r="D196" s="36">
        <f>SUMIFS(СВЦЭМ!$F$34:$F$777,СВЦЭМ!$A$34:$A$777,$A196,СВЦЭМ!$B$34:$B$777,D$190)+'СЕТ СН'!$F$12</f>
        <v>116.75490732</v>
      </c>
      <c r="E196" s="36">
        <f>SUMIFS(СВЦЭМ!$F$34:$F$777,СВЦЭМ!$A$34:$A$777,$A196,СВЦЭМ!$B$34:$B$777,E$190)+'СЕТ СН'!$F$12</f>
        <v>117.45795124999999</v>
      </c>
      <c r="F196" s="36">
        <f>SUMIFS(СВЦЭМ!$F$34:$F$777,СВЦЭМ!$A$34:$A$777,$A196,СВЦЭМ!$B$34:$B$777,F$190)+'СЕТ СН'!$F$12</f>
        <v>116.31585588</v>
      </c>
      <c r="G196" s="36">
        <f>SUMIFS(СВЦЭМ!$F$34:$F$777,СВЦЭМ!$A$34:$A$777,$A196,СВЦЭМ!$B$34:$B$777,G$190)+'СЕТ СН'!$F$12</f>
        <v>115.13676581</v>
      </c>
      <c r="H196" s="36">
        <f>SUMIFS(СВЦЭМ!$F$34:$F$777,СВЦЭМ!$A$34:$A$777,$A196,СВЦЭМ!$B$34:$B$777,H$190)+'СЕТ СН'!$F$12</f>
        <v>111.62280655000001</v>
      </c>
      <c r="I196" s="36">
        <f>SUMIFS(СВЦЭМ!$F$34:$F$777,СВЦЭМ!$A$34:$A$777,$A196,СВЦЭМ!$B$34:$B$777,I$190)+'СЕТ СН'!$F$12</f>
        <v>102.44695951999999</v>
      </c>
      <c r="J196" s="36">
        <f>SUMIFS(СВЦЭМ!$F$34:$F$777,СВЦЭМ!$A$34:$A$777,$A196,СВЦЭМ!$B$34:$B$777,J$190)+'СЕТ СН'!$F$12</f>
        <v>98.78537523</v>
      </c>
      <c r="K196" s="36">
        <f>SUMIFS(СВЦЭМ!$F$34:$F$777,СВЦЭМ!$A$34:$A$777,$A196,СВЦЭМ!$B$34:$B$777,K$190)+'СЕТ СН'!$F$12</f>
        <v>100.00324225</v>
      </c>
      <c r="L196" s="36">
        <f>SUMIFS(СВЦЭМ!$F$34:$F$777,СВЦЭМ!$A$34:$A$777,$A196,СВЦЭМ!$B$34:$B$777,L$190)+'СЕТ СН'!$F$12</f>
        <v>101.18519218</v>
      </c>
      <c r="M196" s="36">
        <f>SUMIFS(СВЦЭМ!$F$34:$F$777,СВЦЭМ!$A$34:$A$777,$A196,СВЦЭМ!$B$34:$B$777,M$190)+'СЕТ СН'!$F$12</f>
        <v>99.207877280000005</v>
      </c>
      <c r="N196" s="36">
        <f>SUMIFS(СВЦЭМ!$F$34:$F$777,СВЦЭМ!$A$34:$A$777,$A196,СВЦЭМ!$B$34:$B$777,N$190)+'СЕТ СН'!$F$12</f>
        <v>95.348039920000005</v>
      </c>
      <c r="O196" s="36">
        <f>SUMIFS(СВЦЭМ!$F$34:$F$777,СВЦЭМ!$A$34:$A$777,$A196,СВЦЭМ!$B$34:$B$777,O$190)+'СЕТ СН'!$F$12</f>
        <v>90.954346169999994</v>
      </c>
      <c r="P196" s="36">
        <f>SUMIFS(СВЦЭМ!$F$34:$F$777,СВЦЭМ!$A$34:$A$777,$A196,СВЦЭМ!$B$34:$B$777,P$190)+'СЕТ СН'!$F$12</f>
        <v>84.379648919999994</v>
      </c>
      <c r="Q196" s="36">
        <f>SUMIFS(СВЦЭМ!$F$34:$F$777,СВЦЭМ!$A$34:$A$777,$A196,СВЦЭМ!$B$34:$B$777,Q$190)+'СЕТ СН'!$F$12</f>
        <v>82.278989019999997</v>
      </c>
      <c r="R196" s="36">
        <f>SUMIFS(СВЦЭМ!$F$34:$F$777,СВЦЭМ!$A$34:$A$777,$A196,СВЦЭМ!$B$34:$B$777,R$190)+'СЕТ СН'!$F$12</f>
        <v>82.524344940000006</v>
      </c>
      <c r="S196" s="36">
        <f>SUMIFS(СВЦЭМ!$F$34:$F$777,СВЦЭМ!$A$34:$A$777,$A196,СВЦЭМ!$B$34:$B$777,S$190)+'СЕТ СН'!$F$12</f>
        <v>81.526112530000006</v>
      </c>
      <c r="T196" s="36">
        <f>SUMIFS(СВЦЭМ!$F$34:$F$777,СВЦЭМ!$A$34:$A$777,$A196,СВЦЭМ!$B$34:$B$777,T$190)+'СЕТ СН'!$F$12</f>
        <v>79.03170154</v>
      </c>
      <c r="U196" s="36">
        <f>SUMIFS(СВЦЭМ!$F$34:$F$777,СВЦЭМ!$A$34:$A$777,$A196,СВЦЭМ!$B$34:$B$777,U$190)+'СЕТ СН'!$F$12</f>
        <v>79.884426410000003</v>
      </c>
      <c r="V196" s="36">
        <f>SUMIFS(СВЦЭМ!$F$34:$F$777,СВЦЭМ!$A$34:$A$777,$A196,СВЦЭМ!$B$34:$B$777,V$190)+'СЕТ СН'!$F$12</f>
        <v>81.271141229999998</v>
      </c>
      <c r="W196" s="36">
        <f>SUMIFS(СВЦЭМ!$F$34:$F$777,СВЦЭМ!$A$34:$A$777,$A196,СВЦЭМ!$B$34:$B$777,W$190)+'СЕТ СН'!$F$12</f>
        <v>82.128832470000006</v>
      </c>
      <c r="X196" s="36">
        <f>SUMIFS(СВЦЭМ!$F$34:$F$777,СВЦЭМ!$A$34:$A$777,$A196,СВЦЭМ!$B$34:$B$777,X$190)+'СЕТ СН'!$F$12</f>
        <v>83.703500000000005</v>
      </c>
      <c r="Y196" s="36">
        <f>SUMIFS(СВЦЭМ!$F$34:$F$777,СВЦЭМ!$A$34:$A$777,$A196,СВЦЭМ!$B$34:$B$777,Y$190)+'СЕТ СН'!$F$12</f>
        <v>93.589723539999994</v>
      </c>
    </row>
    <row r="197" spans="1:25" ht="15.75" x14ac:dyDescent="0.2">
      <c r="A197" s="35">
        <f t="shared" si="5"/>
        <v>43411</v>
      </c>
      <c r="B197" s="36">
        <f>SUMIFS(СВЦЭМ!$F$34:$F$777,СВЦЭМ!$A$34:$A$777,$A197,СВЦЭМ!$B$34:$B$777,B$190)+'СЕТ СН'!$F$12</f>
        <v>106.660841</v>
      </c>
      <c r="C197" s="36">
        <f>SUMIFS(СВЦЭМ!$F$34:$F$777,СВЦЭМ!$A$34:$A$777,$A197,СВЦЭМ!$B$34:$B$777,C$190)+'СЕТ СН'!$F$12</f>
        <v>115.0324784</v>
      </c>
      <c r="D197" s="36">
        <f>SUMIFS(СВЦЭМ!$F$34:$F$777,СВЦЭМ!$A$34:$A$777,$A197,СВЦЭМ!$B$34:$B$777,D$190)+'СЕТ СН'!$F$12</f>
        <v>122.70466173</v>
      </c>
      <c r="E197" s="36">
        <f>SUMIFS(СВЦЭМ!$F$34:$F$777,СВЦЭМ!$A$34:$A$777,$A197,СВЦЭМ!$B$34:$B$777,E$190)+'СЕТ СН'!$F$12</f>
        <v>122.77494725</v>
      </c>
      <c r="F197" s="36">
        <f>SUMIFS(СВЦЭМ!$F$34:$F$777,СВЦЭМ!$A$34:$A$777,$A197,СВЦЭМ!$B$34:$B$777,F$190)+'СЕТ СН'!$F$12</f>
        <v>122.40711109</v>
      </c>
      <c r="G197" s="36">
        <f>SUMIFS(СВЦЭМ!$F$34:$F$777,СВЦЭМ!$A$34:$A$777,$A197,СВЦЭМ!$B$34:$B$777,G$190)+'СЕТ СН'!$F$12</f>
        <v>120.06566255</v>
      </c>
      <c r="H197" s="36">
        <f>SUMIFS(СВЦЭМ!$F$34:$F$777,СВЦЭМ!$A$34:$A$777,$A197,СВЦЭМ!$B$34:$B$777,H$190)+'СЕТ СН'!$F$12</f>
        <v>114.15196116</v>
      </c>
      <c r="I197" s="36">
        <f>SUMIFS(СВЦЭМ!$F$34:$F$777,СВЦЭМ!$A$34:$A$777,$A197,СВЦЭМ!$B$34:$B$777,I$190)+'СЕТ СН'!$F$12</f>
        <v>105.57401081</v>
      </c>
      <c r="J197" s="36">
        <f>SUMIFS(СВЦЭМ!$F$34:$F$777,СВЦЭМ!$A$34:$A$777,$A197,СВЦЭМ!$B$34:$B$777,J$190)+'СЕТ СН'!$F$12</f>
        <v>101.93843025</v>
      </c>
      <c r="K197" s="36">
        <f>SUMIFS(СВЦЭМ!$F$34:$F$777,СВЦЭМ!$A$34:$A$777,$A197,СВЦЭМ!$B$34:$B$777,K$190)+'СЕТ СН'!$F$12</f>
        <v>100.89931405999999</v>
      </c>
      <c r="L197" s="36">
        <f>SUMIFS(СВЦЭМ!$F$34:$F$777,СВЦЭМ!$A$34:$A$777,$A197,СВЦЭМ!$B$34:$B$777,L$190)+'СЕТ СН'!$F$12</f>
        <v>100.51778222</v>
      </c>
      <c r="M197" s="36">
        <f>SUMIFS(СВЦЭМ!$F$34:$F$777,СВЦЭМ!$A$34:$A$777,$A197,СВЦЭМ!$B$34:$B$777,M$190)+'СЕТ СН'!$F$12</f>
        <v>101.15540887</v>
      </c>
      <c r="N197" s="36">
        <f>SUMIFS(СВЦЭМ!$F$34:$F$777,СВЦЭМ!$A$34:$A$777,$A197,СВЦЭМ!$B$34:$B$777,N$190)+'СЕТ СН'!$F$12</f>
        <v>98.370869049999996</v>
      </c>
      <c r="O197" s="36">
        <f>SUMIFS(СВЦЭМ!$F$34:$F$777,СВЦЭМ!$A$34:$A$777,$A197,СВЦЭМ!$B$34:$B$777,O$190)+'СЕТ СН'!$F$12</f>
        <v>93.157866490000004</v>
      </c>
      <c r="P197" s="36">
        <f>SUMIFS(СВЦЭМ!$F$34:$F$777,СВЦЭМ!$A$34:$A$777,$A197,СВЦЭМ!$B$34:$B$777,P$190)+'СЕТ СН'!$F$12</f>
        <v>86.080027270000002</v>
      </c>
      <c r="Q197" s="36">
        <f>SUMIFS(СВЦЭМ!$F$34:$F$777,СВЦЭМ!$A$34:$A$777,$A197,СВЦЭМ!$B$34:$B$777,Q$190)+'СЕТ СН'!$F$12</f>
        <v>83.94765314</v>
      </c>
      <c r="R197" s="36">
        <f>SUMIFS(СВЦЭМ!$F$34:$F$777,СВЦЭМ!$A$34:$A$777,$A197,СВЦЭМ!$B$34:$B$777,R$190)+'СЕТ СН'!$F$12</f>
        <v>83.867727520000003</v>
      </c>
      <c r="S197" s="36">
        <f>SUMIFS(СВЦЭМ!$F$34:$F$777,СВЦЭМ!$A$34:$A$777,$A197,СВЦЭМ!$B$34:$B$777,S$190)+'СЕТ СН'!$F$12</f>
        <v>83.974125119999997</v>
      </c>
      <c r="T197" s="36">
        <f>SUMIFS(СВЦЭМ!$F$34:$F$777,СВЦЭМ!$A$34:$A$777,$A197,СВЦЭМ!$B$34:$B$777,T$190)+'СЕТ СН'!$F$12</f>
        <v>81.002836169999995</v>
      </c>
      <c r="U197" s="36">
        <f>SUMIFS(СВЦЭМ!$F$34:$F$777,СВЦЭМ!$A$34:$A$777,$A197,СВЦЭМ!$B$34:$B$777,U$190)+'СЕТ СН'!$F$12</f>
        <v>81.864754559999994</v>
      </c>
      <c r="V197" s="36">
        <f>SUMIFS(СВЦЭМ!$F$34:$F$777,СВЦЭМ!$A$34:$A$777,$A197,СВЦЭМ!$B$34:$B$777,V$190)+'СЕТ СН'!$F$12</f>
        <v>81.907449389999996</v>
      </c>
      <c r="W197" s="36">
        <f>SUMIFS(СВЦЭМ!$F$34:$F$777,СВЦЭМ!$A$34:$A$777,$A197,СВЦЭМ!$B$34:$B$777,W$190)+'СЕТ СН'!$F$12</f>
        <v>82.708080109999997</v>
      </c>
      <c r="X197" s="36">
        <f>SUMIFS(СВЦЭМ!$F$34:$F$777,СВЦЭМ!$A$34:$A$777,$A197,СВЦЭМ!$B$34:$B$777,X$190)+'СЕТ СН'!$F$12</f>
        <v>83.334656629999998</v>
      </c>
      <c r="Y197" s="36">
        <f>SUMIFS(СВЦЭМ!$F$34:$F$777,СВЦЭМ!$A$34:$A$777,$A197,СВЦЭМ!$B$34:$B$777,Y$190)+'СЕТ СН'!$F$12</f>
        <v>92.791945560000002</v>
      </c>
    </row>
    <row r="198" spans="1:25" ht="15.75" x14ac:dyDescent="0.2">
      <c r="A198" s="35">
        <f t="shared" si="5"/>
        <v>43412</v>
      </c>
      <c r="B198" s="36">
        <f>SUMIFS(СВЦЭМ!$F$34:$F$777,СВЦЭМ!$A$34:$A$777,$A198,СВЦЭМ!$B$34:$B$777,B$190)+'СЕТ СН'!$F$12</f>
        <v>104.35510333000001</v>
      </c>
      <c r="C198" s="36">
        <f>SUMIFS(СВЦЭМ!$F$34:$F$777,СВЦЭМ!$A$34:$A$777,$A198,СВЦЭМ!$B$34:$B$777,C$190)+'СЕТ СН'!$F$12</f>
        <v>114.86514646000001</v>
      </c>
      <c r="D198" s="36">
        <f>SUMIFS(СВЦЭМ!$F$34:$F$777,СВЦЭМ!$A$34:$A$777,$A198,СВЦЭМ!$B$34:$B$777,D$190)+'СЕТ СН'!$F$12</f>
        <v>118.90297080000001</v>
      </c>
      <c r="E198" s="36">
        <f>SUMIFS(СВЦЭМ!$F$34:$F$777,СВЦЭМ!$A$34:$A$777,$A198,СВЦЭМ!$B$34:$B$777,E$190)+'СЕТ СН'!$F$12</f>
        <v>118.45464272</v>
      </c>
      <c r="F198" s="36">
        <f>SUMIFS(СВЦЭМ!$F$34:$F$777,СВЦЭМ!$A$34:$A$777,$A198,СВЦЭМ!$B$34:$B$777,F$190)+'СЕТ СН'!$F$12</f>
        <v>118.58347800999999</v>
      </c>
      <c r="G198" s="36">
        <f>SUMIFS(СВЦЭМ!$F$34:$F$777,СВЦЭМ!$A$34:$A$777,$A198,СВЦЭМ!$B$34:$B$777,G$190)+'СЕТ СН'!$F$12</f>
        <v>118.66790442999999</v>
      </c>
      <c r="H198" s="36">
        <f>SUMIFS(СВЦЭМ!$F$34:$F$777,СВЦЭМ!$A$34:$A$777,$A198,СВЦЭМ!$B$34:$B$777,H$190)+'СЕТ СН'!$F$12</f>
        <v>111.81016834</v>
      </c>
      <c r="I198" s="36">
        <f>SUMIFS(СВЦЭМ!$F$34:$F$777,СВЦЭМ!$A$34:$A$777,$A198,СВЦЭМ!$B$34:$B$777,I$190)+'СЕТ СН'!$F$12</f>
        <v>101.31873181</v>
      </c>
      <c r="J198" s="36">
        <f>SUMIFS(СВЦЭМ!$F$34:$F$777,СВЦЭМ!$A$34:$A$777,$A198,СВЦЭМ!$B$34:$B$777,J$190)+'СЕТ СН'!$F$12</f>
        <v>99.635125479999999</v>
      </c>
      <c r="K198" s="36">
        <f>SUMIFS(СВЦЭМ!$F$34:$F$777,СВЦЭМ!$A$34:$A$777,$A198,СВЦЭМ!$B$34:$B$777,K$190)+'СЕТ СН'!$F$12</f>
        <v>98.834706530000005</v>
      </c>
      <c r="L198" s="36">
        <f>SUMIFS(СВЦЭМ!$F$34:$F$777,СВЦЭМ!$A$34:$A$777,$A198,СВЦЭМ!$B$34:$B$777,L$190)+'СЕТ СН'!$F$12</f>
        <v>98.635691699999995</v>
      </c>
      <c r="M198" s="36">
        <f>SUMIFS(СВЦЭМ!$F$34:$F$777,СВЦЭМ!$A$34:$A$777,$A198,СВЦЭМ!$B$34:$B$777,M$190)+'СЕТ СН'!$F$12</f>
        <v>99.037078199999996</v>
      </c>
      <c r="N198" s="36">
        <f>SUMIFS(СВЦЭМ!$F$34:$F$777,СВЦЭМ!$A$34:$A$777,$A198,СВЦЭМ!$B$34:$B$777,N$190)+'СЕТ СН'!$F$12</f>
        <v>96.69063002</v>
      </c>
      <c r="O198" s="36">
        <f>SUMIFS(СВЦЭМ!$F$34:$F$777,СВЦЭМ!$A$34:$A$777,$A198,СВЦЭМ!$B$34:$B$777,O$190)+'СЕТ СН'!$F$12</f>
        <v>90.101483119999997</v>
      </c>
      <c r="P198" s="36">
        <f>SUMIFS(СВЦЭМ!$F$34:$F$777,СВЦЭМ!$A$34:$A$777,$A198,СВЦЭМ!$B$34:$B$777,P$190)+'СЕТ СН'!$F$12</f>
        <v>84.098461119999996</v>
      </c>
      <c r="Q198" s="36">
        <f>SUMIFS(СВЦЭМ!$F$34:$F$777,СВЦЭМ!$A$34:$A$777,$A198,СВЦЭМ!$B$34:$B$777,Q$190)+'СЕТ СН'!$F$12</f>
        <v>83.097253589999994</v>
      </c>
      <c r="R198" s="36">
        <f>SUMIFS(СВЦЭМ!$F$34:$F$777,СВЦЭМ!$A$34:$A$777,$A198,СВЦЭМ!$B$34:$B$777,R$190)+'СЕТ СН'!$F$12</f>
        <v>83.561976209999997</v>
      </c>
      <c r="S198" s="36">
        <f>SUMIFS(СВЦЭМ!$F$34:$F$777,СВЦЭМ!$A$34:$A$777,$A198,СВЦЭМ!$B$34:$B$777,S$190)+'СЕТ СН'!$F$12</f>
        <v>82.468770379999995</v>
      </c>
      <c r="T198" s="36">
        <f>SUMIFS(СВЦЭМ!$F$34:$F$777,СВЦЭМ!$A$34:$A$777,$A198,СВЦЭМ!$B$34:$B$777,T$190)+'СЕТ СН'!$F$12</f>
        <v>79.068545869999994</v>
      </c>
      <c r="U198" s="36">
        <f>SUMIFS(СВЦЭМ!$F$34:$F$777,СВЦЭМ!$A$34:$A$777,$A198,СВЦЭМ!$B$34:$B$777,U$190)+'СЕТ СН'!$F$12</f>
        <v>80.962279890000005</v>
      </c>
      <c r="V198" s="36">
        <f>SUMIFS(СВЦЭМ!$F$34:$F$777,СВЦЭМ!$A$34:$A$777,$A198,СВЦЭМ!$B$34:$B$777,V$190)+'СЕТ СН'!$F$12</f>
        <v>81.957341619999994</v>
      </c>
      <c r="W198" s="36">
        <f>SUMIFS(СВЦЭМ!$F$34:$F$777,СВЦЭМ!$A$34:$A$777,$A198,СВЦЭМ!$B$34:$B$777,W$190)+'СЕТ СН'!$F$12</f>
        <v>81.855291489999999</v>
      </c>
      <c r="X198" s="36">
        <f>SUMIFS(СВЦЭМ!$F$34:$F$777,СВЦЭМ!$A$34:$A$777,$A198,СВЦЭМ!$B$34:$B$777,X$190)+'СЕТ СН'!$F$12</f>
        <v>84.027254479999996</v>
      </c>
      <c r="Y198" s="36">
        <f>SUMIFS(СВЦЭМ!$F$34:$F$777,СВЦЭМ!$A$34:$A$777,$A198,СВЦЭМ!$B$34:$B$777,Y$190)+'СЕТ СН'!$F$12</f>
        <v>94.533666980000007</v>
      </c>
    </row>
    <row r="199" spans="1:25" ht="15.75" x14ac:dyDescent="0.2">
      <c r="A199" s="35">
        <f t="shared" si="5"/>
        <v>43413</v>
      </c>
      <c r="B199" s="36">
        <f>SUMIFS(СВЦЭМ!$F$34:$F$777,СВЦЭМ!$A$34:$A$777,$A199,СВЦЭМ!$B$34:$B$777,B$190)+'СЕТ СН'!$F$12</f>
        <v>105.77407894</v>
      </c>
      <c r="C199" s="36">
        <f>SUMIFS(СВЦЭМ!$F$34:$F$777,СВЦЭМ!$A$34:$A$777,$A199,СВЦЭМ!$B$34:$B$777,C$190)+'СЕТ СН'!$F$12</f>
        <v>112.44530173</v>
      </c>
      <c r="D199" s="36">
        <f>SUMIFS(СВЦЭМ!$F$34:$F$777,СВЦЭМ!$A$34:$A$777,$A199,СВЦЭМ!$B$34:$B$777,D$190)+'СЕТ СН'!$F$12</f>
        <v>120.24716743</v>
      </c>
      <c r="E199" s="36">
        <f>SUMIFS(СВЦЭМ!$F$34:$F$777,СВЦЭМ!$A$34:$A$777,$A199,СВЦЭМ!$B$34:$B$777,E$190)+'СЕТ СН'!$F$12</f>
        <v>121.3868082</v>
      </c>
      <c r="F199" s="36">
        <f>SUMIFS(СВЦЭМ!$F$34:$F$777,СВЦЭМ!$A$34:$A$777,$A199,СВЦЭМ!$B$34:$B$777,F$190)+'СЕТ СН'!$F$12</f>
        <v>119.77107622</v>
      </c>
      <c r="G199" s="36">
        <f>SUMIFS(СВЦЭМ!$F$34:$F$777,СВЦЭМ!$A$34:$A$777,$A199,СВЦЭМ!$B$34:$B$777,G$190)+'СЕТ СН'!$F$12</f>
        <v>117.4230135</v>
      </c>
      <c r="H199" s="36">
        <f>SUMIFS(СВЦЭМ!$F$34:$F$777,СВЦЭМ!$A$34:$A$777,$A199,СВЦЭМ!$B$34:$B$777,H$190)+'СЕТ СН'!$F$12</f>
        <v>111.53417906999999</v>
      </c>
      <c r="I199" s="36">
        <f>SUMIFS(СВЦЭМ!$F$34:$F$777,СВЦЭМ!$A$34:$A$777,$A199,СВЦЭМ!$B$34:$B$777,I$190)+'СЕТ СН'!$F$12</f>
        <v>103.79653242000001</v>
      </c>
      <c r="J199" s="36">
        <f>SUMIFS(СВЦЭМ!$F$34:$F$777,СВЦЭМ!$A$34:$A$777,$A199,СВЦЭМ!$B$34:$B$777,J$190)+'СЕТ СН'!$F$12</f>
        <v>101.9620345</v>
      </c>
      <c r="K199" s="36">
        <f>SUMIFS(СВЦЭМ!$F$34:$F$777,СВЦЭМ!$A$34:$A$777,$A199,СВЦЭМ!$B$34:$B$777,K$190)+'СЕТ СН'!$F$12</f>
        <v>100.87540405999999</v>
      </c>
      <c r="L199" s="36">
        <f>SUMIFS(СВЦЭМ!$F$34:$F$777,СВЦЭМ!$A$34:$A$777,$A199,СВЦЭМ!$B$34:$B$777,L$190)+'СЕТ СН'!$F$12</f>
        <v>99.734869990000007</v>
      </c>
      <c r="M199" s="36">
        <f>SUMIFS(СВЦЭМ!$F$34:$F$777,СВЦЭМ!$A$34:$A$777,$A199,СВЦЭМ!$B$34:$B$777,M$190)+'СЕТ СН'!$F$12</f>
        <v>98.524716929999997</v>
      </c>
      <c r="N199" s="36">
        <f>SUMIFS(СВЦЭМ!$F$34:$F$777,СВЦЭМ!$A$34:$A$777,$A199,СВЦЭМ!$B$34:$B$777,N$190)+'СЕТ СН'!$F$12</f>
        <v>94.053680679999999</v>
      </c>
      <c r="O199" s="36">
        <f>SUMIFS(СВЦЭМ!$F$34:$F$777,СВЦЭМ!$A$34:$A$777,$A199,СВЦЭМ!$B$34:$B$777,O$190)+'СЕТ СН'!$F$12</f>
        <v>87.882698250000004</v>
      </c>
      <c r="P199" s="36">
        <f>SUMIFS(СВЦЭМ!$F$34:$F$777,СВЦЭМ!$A$34:$A$777,$A199,СВЦЭМ!$B$34:$B$777,P$190)+'СЕТ СН'!$F$12</f>
        <v>81.362501449999996</v>
      </c>
      <c r="Q199" s="36">
        <f>SUMIFS(СВЦЭМ!$F$34:$F$777,СВЦЭМ!$A$34:$A$777,$A199,СВЦЭМ!$B$34:$B$777,Q$190)+'СЕТ СН'!$F$12</f>
        <v>80.367137510000006</v>
      </c>
      <c r="R199" s="36">
        <f>SUMIFS(СВЦЭМ!$F$34:$F$777,СВЦЭМ!$A$34:$A$777,$A199,СВЦЭМ!$B$34:$B$777,R$190)+'СЕТ СН'!$F$12</f>
        <v>80.575920580000002</v>
      </c>
      <c r="S199" s="36">
        <f>SUMIFS(СВЦЭМ!$F$34:$F$777,СВЦЭМ!$A$34:$A$777,$A199,СВЦЭМ!$B$34:$B$777,S$190)+'СЕТ СН'!$F$12</f>
        <v>79.527389110000001</v>
      </c>
      <c r="T199" s="36">
        <f>SUMIFS(СВЦЭМ!$F$34:$F$777,СВЦЭМ!$A$34:$A$777,$A199,СВЦЭМ!$B$34:$B$777,T$190)+'СЕТ СН'!$F$12</f>
        <v>79.215403219999999</v>
      </c>
      <c r="U199" s="36">
        <f>SUMIFS(СВЦЭМ!$F$34:$F$777,СВЦЭМ!$A$34:$A$777,$A199,СВЦЭМ!$B$34:$B$777,U$190)+'СЕТ СН'!$F$12</f>
        <v>79.746312259999996</v>
      </c>
      <c r="V199" s="36">
        <f>SUMIFS(СВЦЭМ!$F$34:$F$777,СВЦЭМ!$A$34:$A$777,$A199,СВЦЭМ!$B$34:$B$777,V$190)+'СЕТ СН'!$F$12</f>
        <v>79.575367270000001</v>
      </c>
      <c r="W199" s="36">
        <f>SUMIFS(СВЦЭМ!$F$34:$F$777,СВЦЭМ!$A$34:$A$777,$A199,СВЦЭМ!$B$34:$B$777,W$190)+'СЕТ СН'!$F$12</f>
        <v>80.389936649999996</v>
      </c>
      <c r="X199" s="36">
        <f>SUMIFS(СВЦЭМ!$F$34:$F$777,СВЦЭМ!$A$34:$A$777,$A199,СВЦЭМ!$B$34:$B$777,X$190)+'СЕТ СН'!$F$12</f>
        <v>81.284077499999995</v>
      </c>
      <c r="Y199" s="36">
        <f>SUMIFS(СВЦЭМ!$F$34:$F$777,СВЦЭМ!$A$34:$A$777,$A199,СВЦЭМ!$B$34:$B$777,Y$190)+'СЕТ СН'!$F$12</f>
        <v>90.949641650000004</v>
      </c>
    </row>
    <row r="200" spans="1:25" ht="15.75" x14ac:dyDescent="0.2">
      <c r="A200" s="35">
        <f t="shared" si="5"/>
        <v>43414</v>
      </c>
      <c r="B200" s="36">
        <f>SUMIFS(СВЦЭМ!$F$34:$F$777,СВЦЭМ!$A$34:$A$777,$A200,СВЦЭМ!$B$34:$B$777,B$190)+'СЕТ СН'!$F$12</f>
        <v>98.159354149999999</v>
      </c>
      <c r="C200" s="36">
        <f>SUMIFS(СВЦЭМ!$F$34:$F$777,СВЦЭМ!$A$34:$A$777,$A200,СВЦЭМ!$B$34:$B$777,C$190)+'СЕТ СН'!$F$12</f>
        <v>105.94073815</v>
      </c>
      <c r="D200" s="36">
        <f>SUMIFS(СВЦЭМ!$F$34:$F$777,СВЦЭМ!$A$34:$A$777,$A200,СВЦЭМ!$B$34:$B$777,D$190)+'СЕТ СН'!$F$12</f>
        <v>109.02452605000001</v>
      </c>
      <c r="E200" s="36">
        <f>SUMIFS(СВЦЭМ!$F$34:$F$777,СВЦЭМ!$A$34:$A$777,$A200,СВЦЭМ!$B$34:$B$777,E$190)+'СЕТ СН'!$F$12</f>
        <v>113.28431752</v>
      </c>
      <c r="F200" s="36">
        <f>SUMIFS(СВЦЭМ!$F$34:$F$777,СВЦЭМ!$A$34:$A$777,$A200,СВЦЭМ!$B$34:$B$777,F$190)+'СЕТ СН'!$F$12</f>
        <v>113.08640037000001</v>
      </c>
      <c r="G200" s="36">
        <f>SUMIFS(СВЦЭМ!$F$34:$F$777,СВЦЭМ!$A$34:$A$777,$A200,СВЦЭМ!$B$34:$B$777,G$190)+'СЕТ СН'!$F$12</f>
        <v>110.89993103</v>
      </c>
      <c r="H200" s="36">
        <f>SUMIFS(СВЦЭМ!$F$34:$F$777,СВЦЭМ!$A$34:$A$777,$A200,СВЦЭМ!$B$34:$B$777,H$190)+'СЕТ СН'!$F$12</f>
        <v>105.84549919</v>
      </c>
      <c r="I200" s="36">
        <f>SUMIFS(СВЦЭМ!$F$34:$F$777,СВЦЭМ!$A$34:$A$777,$A200,СВЦЭМ!$B$34:$B$777,I$190)+'СЕТ СН'!$F$12</f>
        <v>99.772162179999995</v>
      </c>
      <c r="J200" s="36">
        <f>SUMIFS(СВЦЭМ!$F$34:$F$777,СВЦЭМ!$A$34:$A$777,$A200,СВЦЭМ!$B$34:$B$777,J$190)+'СЕТ СН'!$F$12</f>
        <v>94.202942179999994</v>
      </c>
      <c r="K200" s="36">
        <f>SUMIFS(СВЦЭМ!$F$34:$F$777,СВЦЭМ!$A$34:$A$777,$A200,СВЦЭМ!$B$34:$B$777,K$190)+'СЕТ СН'!$F$12</f>
        <v>92.872532239999998</v>
      </c>
      <c r="L200" s="36">
        <f>SUMIFS(СВЦЭМ!$F$34:$F$777,СВЦЭМ!$A$34:$A$777,$A200,СВЦЭМ!$B$34:$B$777,L$190)+'СЕТ СН'!$F$12</f>
        <v>93.916694010000001</v>
      </c>
      <c r="M200" s="36">
        <f>SUMIFS(СВЦЭМ!$F$34:$F$777,СВЦЭМ!$A$34:$A$777,$A200,СВЦЭМ!$B$34:$B$777,M$190)+'СЕТ СН'!$F$12</f>
        <v>92.897793320000005</v>
      </c>
      <c r="N200" s="36">
        <f>SUMIFS(СВЦЭМ!$F$34:$F$777,СВЦЭМ!$A$34:$A$777,$A200,СВЦЭМ!$B$34:$B$777,N$190)+'СЕТ СН'!$F$12</f>
        <v>89.789947389999995</v>
      </c>
      <c r="O200" s="36">
        <f>SUMIFS(СВЦЭМ!$F$34:$F$777,СВЦЭМ!$A$34:$A$777,$A200,СВЦЭМ!$B$34:$B$777,O$190)+'СЕТ СН'!$F$12</f>
        <v>86.034959920000006</v>
      </c>
      <c r="P200" s="36">
        <f>SUMIFS(СВЦЭМ!$F$34:$F$777,СВЦЭМ!$A$34:$A$777,$A200,СВЦЭМ!$B$34:$B$777,P$190)+'СЕТ СН'!$F$12</f>
        <v>79.644526889999995</v>
      </c>
      <c r="Q200" s="36">
        <f>SUMIFS(СВЦЭМ!$F$34:$F$777,СВЦЭМ!$A$34:$A$777,$A200,СВЦЭМ!$B$34:$B$777,Q$190)+'СЕТ СН'!$F$12</f>
        <v>78.596836089999996</v>
      </c>
      <c r="R200" s="36">
        <f>SUMIFS(СВЦЭМ!$F$34:$F$777,СВЦЭМ!$A$34:$A$777,$A200,СВЦЭМ!$B$34:$B$777,R$190)+'СЕТ СН'!$F$12</f>
        <v>77.435225279999997</v>
      </c>
      <c r="S200" s="36">
        <f>SUMIFS(СВЦЭМ!$F$34:$F$777,СВЦЭМ!$A$34:$A$777,$A200,СВЦЭМ!$B$34:$B$777,S$190)+'СЕТ СН'!$F$12</f>
        <v>74.670384850000005</v>
      </c>
      <c r="T200" s="36">
        <f>SUMIFS(СВЦЭМ!$F$34:$F$777,СВЦЭМ!$A$34:$A$777,$A200,СВЦЭМ!$B$34:$B$777,T$190)+'СЕТ СН'!$F$12</f>
        <v>71.081866959999999</v>
      </c>
      <c r="U200" s="36">
        <f>SUMIFS(СВЦЭМ!$F$34:$F$777,СВЦЭМ!$A$34:$A$777,$A200,СВЦЭМ!$B$34:$B$777,U$190)+'СЕТ СН'!$F$12</f>
        <v>71.290387039999999</v>
      </c>
      <c r="V200" s="36">
        <f>SUMIFS(СВЦЭМ!$F$34:$F$777,СВЦЭМ!$A$34:$A$777,$A200,СВЦЭМ!$B$34:$B$777,V$190)+'СЕТ СН'!$F$12</f>
        <v>72.88156583</v>
      </c>
      <c r="W200" s="36">
        <f>SUMIFS(СВЦЭМ!$F$34:$F$777,СВЦЭМ!$A$34:$A$777,$A200,СВЦЭМ!$B$34:$B$777,W$190)+'СЕТ СН'!$F$12</f>
        <v>75.122292540000004</v>
      </c>
      <c r="X200" s="36">
        <f>SUMIFS(СВЦЭМ!$F$34:$F$777,СВЦЭМ!$A$34:$A$777,$A200,СВЦЭМ!$B$34:$B$777,X$190)+'СЕТ СН'!$F$12</f>
        <v>78.167369870000002</v>
      </c>
      <c r="Y200" s="36">
        <f>SUMIFS(СВЦЭМ!$F$34:$F$777,СВЦЭМ!$A$34:$A$777,$A200,СВЦЭМ!$B$34:$B$777,Y$190)+'СЕТ СН'!$F$12</f>
        <v>88.698146780000002</v>
      </c>
    </row>
    <row r="201" spans="1:25" ht="15.75" x14ac:dyDescent="0.2">
      <c r="A201" s="35">
        <f t="shared" si="5"/>
        <v>43415</v>
      </c>
      <c r="B201" s="36">
        <f>SUMIFS(СВЦЭМ!$F$34:$F$777,СВЦЭМ!$A$34:$A$777,$A201,СВЦЭМ!$B$34:$B$777,B$190)+'СЕТ СН'!$F$12</f>
        <v>95.561519290000007</v>
      </c>
      <c r="C201" s="36">
        <f>SUMIFS(СВЦЭМ!$F$34:$F$777,СВЦЭМ!$A$34:$A$777,$A201,СВЦЭМ!$B$34:$B$777,C$190)+'СЕТ СН'!$F$12</f>
        <v>104.49207901</v>
      </c>
      <c r="D201" s="36">
        <f>SUMIFS(СВЦЭМ!$F$34:$F$777,СВЦЭМ!$A$34:$A$777,$A201,СВЦЭМ!$B$34:$B$777,D$190)+'СЕТ СН'!$F$12</f>
        <v>109.71644731000001</v>
      </c>
      <c r="E201" s="36">
        <f>SUMIFS(СВЦЭМ!$F$34:$F$777,СВЦЭМ!$A$34:$A$777,$A201,СВЦЭМ!$B$34:$B$777,E$190)+'СЕТ СН'!$F$12</f>
        <v>109.27877208</v>
      </c>
      <c r="F201" s="36">
        <f>SUMIFS(СВЦЭМ!$F$34:$F$777,СВЦЭМ!$A$34:$A$777,$A201,СВЦЭМ!$B$34:$B$777,F$190)+'СЕТ СН'!$F$12</f>
        <v>108.99917268</v>
      </c>
      <c r="G201" s="36">
        <f>SUMIFS(СВЦЭМ!$F$34:$F$777,СВЦЭМ!$A$34:$A$777,$A201,СВЦЭМ!$B$34:$B$777,G$190)+'СЕТ СН'!$F$12</f>
        <v>107.98809267</v>
      </c>
      <c r="H201" s="36">
        <f>SUMIFS(СВЦЭМ!$F$34:$F$777,СВЦЭМ!$A$34:$A$777,$A201,СВЦЭМ!$B$34:$B$777,H$190)+'СЕТ СН'!$F$12</f>
        <v>106.75318697</v>
      </c>
      <c r="I201" s="36">
        <f>SUMIFS(СВЦЭМ!$F$34:$F$777,СВЦЭМ!$A$34:$A$777,$A201,СВЦЭМ!$B$34:$B$777,I$190)+'СЕТ СН'!$F$12</f>
        <v>103.3880369</v>
      </c>
      <c r="J201" s="36">
        <f>SUMIFS(СВЦЭМ!$F$34:$F$777,СВЦЭМ!$A$34:$A$777,$A201,СВЦЭМ!$B$34:$B$777,J$190)+'СЕТ СН'!$F$12</f>
        <v>98.495674489999999</v>
      </c>
      <c r="K201" s="36">
        <f>SUMIFS(СВЦЭМ!$F$34:$F$777,СВЦЭМ!$A$34:$A$777,$A201,СВЦЭМ!$B$34:$B$777,K$190)+'СЕТ СН'!$F$12</f>
        <v>95.650585149999998</v>
      </c>
      <c r="L201" s="36">
        <f>SUMIFS(СВЦЭМ!$F$34:$F$777,СВЦЭМ!$A$34:$A$777,$A201,СВЦЭМ!$B$34:$B$777,L$190)+'СЕТ СН'!$F$12</f>
        <v>94.353384899999995</v>
      </c>
      <c r="M201" s="36">
        <f>SUMIFS(СВЦЭМ!$F$34:$F$777,СВЦЭМ!$A$34:$A$777,$A201,СВЦЭМ!$B$34:$B$777,M$190)+'СЕТ СН'!$F$12</f>
        <v>94.432851729999996</v>
      </c>
      <c r="N201" s="36">
        <f>SUMIFS(СВЦЭМ!$F$34:$F$777,СВЦЭМ!$A$34:$A$777,$A201,СВЦЭМ!$B$34:$B$777,N$190)+'СЕТ СН'!$F$12</f>
        <v>91.853309100000004</v>
      </c>
      <c r="O201" s="36">
        <f>SUMIFS(СВЦЭМ!$F$34:$F$777,СВЦЭМ!$A$34:$A$777,$A201,СВЦЭМ!$B$34:$B$777,O$190)+'СЕТ СН'!$F$12</f>
        <v>86.22022115</v>
      </c>
      <c r="P201" s="36">
        <f>SUMIFS(СВЦЭМ!$F$34:$F$777,СВЦЭМ!$A$34:$A$777,$A201,СВЦЭМ!$B$34:$B$777,P$190)+'СЕТ СН'!$F$12</f>
        <v>80.509448309999996</v>
      </c>
      <c r="Q201" s="36">
        <f>SUMIFS(СВЦЭМ!$F$34:$F$777,СВЦЭМ!$A$34:$A$777,$A201,СВЦЭМ!$B$34:$B$777,Q$190)+'СЕТ СН'!$F$12</f>
        <v>79.334412779999994</v>
      </c>
      <c r="R201" s="36">
        <f>SUMIFS(СВЦЭМ!$F$34:$F$777,СВЦЭМ!$A$34:$A$777,$A201,СВЦЭМ!$B$34:$B$777,R$190)+'СЕТ СН'!$F$12</f>
        <v>78.298622120000005</v>
      </c>
      <c r="S201" s="36">
        <f>SUMIFS(СВЦЭМ!$F$34:$F$777,СВЦЭМ!$A$34:$A$777,$A201,СВЦЭМ!$B$34:$B$777,S$190)+'СЕТ СН'!$F$12</f>
        <v>75.0992155</v>
      </c>
      <c r="T201" s="36">
        <f>SUMIFS(СВЦЭМ!$F$34:$F$777,СВЦЭМ!$A$34:$A$777,$A201,СВЦЭМ!$B$34:$B$777,T$190)+'СЕТ СН'!$F$12</f>
        <v>71.982600509999997</v>
      </c>
      <c r="U201" s="36">
        <f>SUMIFS(СВЦЭМ!$F$34:$F$777,СВЦЭМ!$A$34:$A$777,$A201,СВЦЭМ!$B$34:$B$777,U$190)+'СЕТ СН'!$F$12</f>
        <v>71.868216189999998</v>
      </c>
      <c r="V201" s="36">
        <f>SUMIFS(СВЦЭМ!$F$34:$F$777,СВЦЭМ!$A$34:$A$777,$A201,СВЦЭМ!$B$34:$B$777,V$190)+'СЕТ СН'!$F$12</f>
        <v>73.726777310000003</v>
      </c>
      <c r="W201" s="36">
        <f>SUMIFS(СВЦЭМ!$F$34:$F$777,СВЦЭМ!$A$34:$A$777,$A201,СВЦЭМ!$B$34:$B$777,W$190)+'СЕТ СН'!$F$12</f>
        <v>76.213697049999993</v>
      </c>
      <c r="X201" s="36">
        <f>SUMIFS(СВЦЭМ!$F$34:$F$777,СВЦЭМ!$A$34:$A$777,$A201,СВЦЭМ!$B$34:$B$777,X$190)+'СЕТ СН'!$F$12</f>
        <v>78.626349660000002</v>
      </c>
      <c r="Y201" s="36">
        <f>SUMIFS(СВЦЭМ!$F$34:$F$777,СВЦЭМ!$A$34:$A$777,$A201,СВЦЭМ!$B$34:$B$777,Y$190)+'СЕТ СН'!$F$12</f>
        <v>88.568030910000004</v>
      </c>
    </row>
    <row r="202" spans="1:25" ht="15.75" x14ac:dyDescent="0.2">
      <c r="A202" s="35">
        <f t="shared" si="5"/>
        <v>43416</v>
      </c>
      <c r="B202" s="36">
        <f>SUMIFS(СВЦЭМ!$F$34:$F$777,СВЦЭМ!$A$34:$A$777,$A202,СВЦЭМ!$B$34:$B$777,B$190)+'СЕТ СН'!$F$12</f>
        <v>95.245661249999998</v>
      </c>
      <c r="C202" s="36">
        <f>SUMIFS(СВЦЭМ!$F$34:$F$777,СВЦЭМ!$A$34:$A$777,$A202,СВЦЭМ!$B$34:$B$777,C$190)+'СЕТ СН'!$F$12</f>
        <v>104.66712317</v>
      </c>
      <c r="D202" s="36">
        <f>SUMIFS(СВЦЭМ!$F$34:$F$777,СВЦЭМ!$A$34:$A$777,$A202,СВЦЭМ!$B$34:$B$777,D$190)+'СЕТ СН'!$F$12</f>
        <v>110.83597085</v>
      </c>
      <c r="E202" s="36">
        <f>SUMIFS(СВЦЭМ!$F$34:$F$777,СВЦЭМ!$A$34:$A$777,$A202,СВЦЭМ!$B$34:$B$777,E$190)+'СЕТ СН'!$F$12</f>
        <v>110.56362265</v>
      </c>
      <c r="F202" s="36">
        <f>SUMIFS(СВЦЭМ!$F$34:$F$777,СВЦЭМ!$A$34:$A$777,$A202,СВЦЭМ!$B$34:$B$777,F$190)+'СЕТ СН'!$F$12</f>
        <v>110.33067995</v>
      </c>
      <c r="G202" s="36">
        <f>SUMIFS(СВЦЭМ!$F$34:$F$777,СВЦЭМ!$A$34:$A$777,$A202,СВЦЭМ!$B$34:$B$777,G$190)+'СЕТ СН'!$F$12</f>
        <v>110.18048400000001</v>
      </c>
      <c r="H202" s="36">
        <f>SUMIFS(СВЦЭМ!$F$34:$F$777,СВЦЭМ!$A$34:$A$777,$A202,СВЦЭМ!$B$34:$B$777,H$190)+'СЕТ СН'!$F$12</f>
        <v>106.13818163000001</v>
      </c>
      <c r="I202" s="36">
        <f>SUMIFS(СВЦЭМ!$F$34:$F$777,СВЦЭМ!$A$34:$A$777,$A202,СВЦЭМ!$B$34:$B$777,I$190)+'СЕТ СН'!$F$12</f>
        <v>100.54457659000001</v>
      </c>
      <c r="J202" s="36">
        <f>SUMIFS(СВЦЭМ!$F$34:$F$777,СВЦЭМ!$A$34:$A$777,$A202,СВЦЭМ!$B$34:$B$777,J$190)+'СЕТ СН'!$F$12</f>
        <v>96.834353620000002</v>
      </c>
      <c r="K202" s="36">
        <f>SUMIFS(СВЦЭМ!$F$34:$F$777,СВЦЭМ!$A$34:$A$777,$A202,СВЦЭМ!$B$34:$B$777,K$190)+'СЕТ СН'!$F$12</f>
        <v>96.70836946</v>
      </c>
      <c r="L202" s="36">
        <f>SUMIFS(СВЦЭМ!$F$34:$F$777,СВЦЭМ!$A$34:$A$777,$A202,СВЦЭМ!$B$34:$B$777,L$190)+'СЕТ СН'!$F$12</f>
        <v>95.722023350000001</v>
      </c>
      <c r="M202" s="36">
        <f>SUMIFS(СВЦЭМ!$F$34:$F$777,СВЦЭМ!$A$34:$A$777,$A202,СВЦЭМ!$B$34:$B$777,M$190)+'СЕТ СН'!$F$12</f>
        <v>95.343283549999995</v>
      </c>
      <c r="N202" s="36">
        <f>SUMIFS(СВЦЭМ!$F$34:$F$777,СВЦЭМ!$A$34:$A$777,$A202,СВЦЭМ!$B$34:$B$777,N$190)+'СЕТ СН'!$F$12</f>
        <v>92.327215670000001</v>
      </c>
      <c r="O202" s="36">
        <f>SUMIFS(СВЦЭМ!$F$34:$F$777,СВЦЭМ!$A$34:$A$777,$A202,СВЦЭМ!$B$34:$B$777,O$190)+'СЕТ СН'!$F$12</f>
        <v>88.212705069999998</v>
      </c>
      <c r="P202" s="36">
        <f>SUMIFS(СВЦЭМ!$F$34:$F$777,СВЦЭМ!$A$34:$A$777,$A202,СВЦЭМ!$B$34:$B$777,P$190)+'СЕТ СН'!$F$12</f>
        <v>81.38572791</v>
      </c>
      <c r="Q202" s="36">
        <f>SUMIFS(СВЦЭМ!$F$34:$F$777,СВЦЭМ!$A$34:$A$777,$A202,СВЦЭМ!$B$34:$B$777,Q$190)+'СЕТ СН'!$F$12</f>
        <v>80.297168479999996</v>
      </c>
      <c r="R202" s="36">
        <f>SUMIFS(СВЦЭМ!$F$34:$F$777,СВЦЭМ!$A$34:$A$777,$A202,СВЦЭМ!$B$34:$B$777,R$190)+'СЕТ СН'!$F$12</f>
        <v>79.171565409999999</v>
      </c>
      <c r="S202" s="36">
        <f>SUMIFS(СВЦЭМ!$F$34:$F$777,СВЦЭМ!$A$34:$A$777,$A202,СВЦЭМ!$B$34:$B$777,S$190)+'СЕТ СН'!$F$12</f>
        <v>76.507048690000005</v>
      </c>
      <c r="T202" s="36">
        <f>SUMIFS(СВЦЭМ!$F$34:$F$777,СВЦЭМ!$A$34:$A$777,$A202,СВЦЭМ!$B$34:$B$777,T$190)+'СЕТ СН'!$F$12</f>
        <v>75.056554599999998</v>
      </c>
      <c r="U202" s="36">
        <f>SUMIFS(СВЦЭМ!$F$34:$F$777,СВЦЭМ!$A$34:$A$777,$A202,СВЦЭМ!$B$34:$B$777,U$190)+'СЕТ СН'!$F$12</f>
        <v>75.198025909999998</v>
      </c>
      <c r="V202" s="36">
        <f>SUMIFS(СВЦЭМ!$F$34:$F$777,СВЦЭМ!$A$34:$A$777,$A202,СВЦЭМ!$B$34:$B$777,V$190)+'СЕТ СН'!$F$12</f>
        <v>75.355988809999999</v>
      </c>
      <c r="W202" s="36">
        <f>SUMIFS(СВЦЭМ!$F$34:$F$777,СВЦЭМ!$A$34:$A$777,$A202,СВЦЭМ!$B$34:$B$777,W$190)+'СЕТ СН'!$F$12</f>
        <v>76.078903209999993</v>
      </c>
      <c r="X202" s="36">
        <f>SUMIFS(СВЦЭМ!$F$34:$F$777,СВЦЭМ!$A$34:$A$777,$A202,СВЦЭМ!$B$34:$B$777,X$190)+'СЕТ СН'!$F$12</f>
        <v>79.243816199999998</v>
      </c>
      <c r="Y202" s="36">
        <f>SUMIFS(СВЦЭМ!$F$34:$F$777,СВЦЭМ!$A$34:$A$777,$A202,СВЦЭМ!$B$34:$B$777,Y$190)+'СЕТ СН'!$F$12</f>
        <v>89.50724495</v>
      </c>
    </row>
    <row r="203" spans="1:25" ht="15.75" x14ac:dyDescent="0.2">
      <c r="A203" s="35">
        <f t="shared" si="5"/>
        <v>43417</v>
      </c>
      <c r="B203" s="36">
        <f>SUMIFS(СВЦЭМ!$F$34:$F$777,СВЦЭМ!$A$34:$A$777,$A203,СВЦЭМ!$B$34:$B$777,B$190)+'СЕТ СН'!$F$12</f>
        <v>98.262595750000003</v>
      </c>
      <c r="C203" s="36">
        <f>SUMIFS(СВЦЭМ!$F$34:$F$777,СВЦЭМ!$A$34:$A$777,$A203,СВЦЭМ!$B$34:$B$777,C$190)+'СЕТ СН'!$F$12</f>
        <v>105.66604228999999</v>
      </c>
      <c r="D203" s="36">
        <f>SUMIFS(СВЦЭМ!$F$34:$F$777,СВЦЭМ!$A$34:$A$777,$A203,СВЦЭМ!$B$34:$B$777,D$190)+'СЕТ СН'!$F$12</f>
        <v>108.35243663</v>
      </c>
      <c r="E203" s="36">
        <f>SUMIFS(СВЦЭМ!$F$34:$F$777,СВЦЭМ!$A$34:$A$777,$A203,СВЦЭМ!$B$34:$B$777,E$190)+'СЕТ СН'!$F$12</f>
        <v>108.09710994</v>
      </c>
      <c r="F203" s="36">
        <f>SUMIFS(СВЦЭМ!$F$34:$F$777,СВЦЭМ!$A$34:$A$777,$A203,СВЦЭМ!$B$34:$B$777,F$190)+'СЕТ СН'!$F$12</f>
        <v>108.18577079000001</v>
      </c>
      <c r="G203" s="36">
        <f>SUMIFS(СВЦЭМ!$F$34:$F$777,СВЦЭМ!$A$34:$A$777,$A203,СВЦЭМ!$B$34:$B$777,G$190)+'СЕТ СН'!$F$12</f>
        <v>108.86126374</v>
      </c>
      <c r="H203" s="36">
        <f>SUMIFS(СВЦЭМ!$F$34:$F$777,СВЦЭМ!$A$34:$A$777,$A203,СВЦЭМ!$B$34:$B$777,H$190)+'СЕТ СН'!$F$12</f>
        <v>105.31179165</v>
      </c>
      <c r="I203" s="36">
        <f>SUMIFS(СВЦЭМ!$F$34:$F$777,СВЦЭМ!$A$34:$A$777,$A203,СВЦЭМ!$B$34:$B$777,I$190)+'СЕТ СН'!$F$12</f>
        <v>98.773874890000002</v>
      </c>
      <c r="J203" s="36">
        <f>SUMIFS(СВЦЭМ!$F$34:$F$777,СВЦЭМ!$A$34:$A$777,$A203,СВЦЭМ!$B$34:$B$777,J$190)+'СЕТ СН'!$F$12</f>
        <v>97.250767999999994</v>
      </c>
      <c r="K203" s="36">
        <f>SUMIFS(СВЦЭМ!$F$34:$F$777,СВЦЭМ!$A$34:$A$777,$A203,СВЦЭМ!$B$34:$B$777,K$190)+'СЕТ СН'!$F$12</f>
        <v>95.825213509999998</v>
      </c>
      <c r="L203" s="36">
        <f>SUMIFS(СВЦЭМ!$F$34:$F$777,СВЦЭМ!$A$34:$A$777,$A203,СВЦЭМ!$B$34:$B$777,L$190)+'СЕТ СН'!$F$12</f>
        <v>95.386038740000004</v>
      </c>
      <c r="M203" s="36">
        <f>SUMIFS(СВЦЭМ!$F$34:$F$777,СВЦЭМ!$A$34:$A$777,$A203,СВЦЭМ!$B$34:$B$777,M$190)+'СЕТ СН'!$F$12</f>
        <v>95.292186430000001</v>
      </c>
      <c r="N203" s="36">
        <f>SUMIFS(СВЦЭМ!$F$34:$F$777,СВЦЭМ!$A$34:$A$777,$A203,СВЦЭМ!$B$34:$B$777,N$190)+'СЕТ СН'!$F$12</f>
        <v>91.971621940000006</v>
      </c>
      <c r="O203" s="36">
        <f>SUMIFS(СВЦЭМ!$F$34:$F$777,СВЦЭМ!$A$34:$A$777,$A203,СВЦЭМ!$B$34:$B$777,O$190)+'СЕТ СН'!$F$12</f>
        <v>87.596271279999996</v>
      </c>
      <c r="P203" s="36">
        <f>SUMIFS(СВЦЭМ!$F$34:$F$777,СВЦЭМ!$A$34:$A$777,$A203,СВЦЭМ!$B$34:$B$777,P$190)+'СЕТ СН'!$F$12</f>
        <v>81.38734504</v>
      </c>
      <c r="Q203" s="36">
        <f>SUMIFS(СВЦЭМ!$F$34:$F$777,СВЦЭМ!$A$34:$A$777,$A203,СВЦЭМ!$B$34:$B$777,Q$190)+'СЕТ СН'!$F$12</f>
        <v>80.272101259999999</v>
      </c>
      <c r="R203" s="36">
        <f>SUMIFS(СВЦЭМ!$F$34:$F$777,СВЦЭМ!$A$34:$A$777,$A203,СВЦЭМ!$B$34:$B$777,R$190)+'СЕТ СН'!$F$12</f>
        <v>81.371870020000003</v>
      </c>
      <c r="S203" s="36">
        <f>SUMIFS(СВЦЭМ!$F$34:$F$777,СВЦЭМ!$A$34:$A$777,$A203,СВЦЭМ!$B$34:$B$777,S$190)+'СЕТ СН'!$F$12</f>
        <v>78.959826840000005</v>
      </c>
      <c r="T203" s="36">
        <f>SUMIFS(СВЦЭМ!$F$34:$F$777,СВЦЭМ!$A$34:$A$777,$A203,СВЦЭМ!$B$34:$B$777,T$190)+'СЕТ СН'!$F$12</f>
        <v>74.749294860000006</v>
      </c>
      <c r="U203" s="36">
        <f>SUMIFS(СВЦЭМ!$F$34:$F$777,СВЦЭМ!$A$34:$A$777,$A203,СВЦЭМ!$B$34:$B$777,U$190)+'СЕТ СН'!$F$12</f>
        <v>74.864588280000007</v>
      </c>
      <c r="V203" s="36">
        <f>SUMIFS(СВЦЭМ!$F$34:$F$777,СВЦЭМ!$A$34:$A$777,$A203,СВЦЭМ!$B$34:$B$777,V$190)+'СЕТ СН'!$F$12</f>
        <v>75.396141950000001</v>
      </c>
      <c r="W203" s="36">
        <f>SUMIFS(СВЦЭМ!$F$34:$F$777,СВЦЭМ!$A$34:$A$777,$A203,СВЦЭМ!$B$34:$B$777,W$190)+'СЕТ СН'!$F$12</f>
        <v>75.985273050000004</v>
      </c>
      <c r="X203" s="36">
        <f>SUMIFS(СВЦЭМ!$F$34:$F$777,СВЦЭМ!$A$34:$A$777,$A203,СВЦЭМ!$B$34:$B$777,X$190)+'СЕТ СН'!$F$12</f>
        <v>79.384355909999996</v>
      </c>
      <c r="Y203" s="36">
        <f>SUMIFS(СВЦЭМ!$F$34:$F$777,СВЦЭМ!$A$34:$A$777,$A203,СВЦЭМ!$B$34:$B$777,Y$190)+'СЕТ СН'!$F$12</f>
        <v>89.393868530000006</v>
      </c>
    </row>
    <row r="204" spans="1:25" ht="15.75" x14ac:dyDescent="0.2">
      <c r="A204" s="35">
        <f t="shared" si="5"/>
        <v>43418</v>
      </c>
      <c r="B204" s="36">
        <f>SUMIFS(СВЦЭМ!$F$34:$F$777,СВЦЭМ!$A$34:$A$777,$A204,СВЦЭМ!$B$34:$B$777,B$190)+'СЕТ СН'!$F$12</f>
        <v>98.676773929999996</v>
      </c>
      <c r="C204" s="36">
        <f>SUMIFS(СВЦЭМ!$F$34:$F$777,СВЦЭМ!$A$34:$A$777,$A204,СВЦЭМ!$B$34:$B$777,C$190)+'СЕТ СН'!$F$12</f>
        <v>106.43479588</v>
      </c>
      <c r="D204" s="36">
        <f>SUMIFS(СВЦЭМ!$F$34:$F$777,СВЦЭМ!$A$34:$A$777,$A204,СВЦЭМ!$B$34:$B$777,D$190)+'СЕТ СН'!$F$12</f>
        <v>108.25730907000001</v>
      </c>
      <c r="E204" s="36">
        <f>SUMIFS(СВЦЭМ!$F$34:$F$777,СВЦЭМ!$A$34:$A$777,$A204,СВЦЭМ!$B$34:$B$777,E$190)+'СЕТ СН'!$F$12</f>
        <v>108.15736692999999</v>
      </c>
      <c r="F204" s="36">
        <f>SUMIFS(СВЦЭМ!$F$34:$F$777,СВЦЭМ!$A$34:$A$777,$A204,СВЦЭМ!$B$34:$B$777,F$190)+'СЕТ СН'!$F$12</f>
        <v>108.24163756</v>
      </c>
      <c r="G204" s="36">
        <f>SUMIFS(СВЦЭМ!$F$34:$F$777,СВЦЭМ!$A$34:$A$777,$A204,СВЦЭМ!$B$34:$B$777,G$190)+'СЕТ СН'!$F$12</f>
        <v>108.92708842</v>
      </c>
      <c r="H204" s="36">
        <f>SUMIFS(СВЦЭМ!$F$34:$F$777,СВЦЭМ!$A$34:$A$777,$A204,СВЦЭМ!$B$34:$B$777,H$190)+'СЕТ СН'!$F$12</f>
        <v>105.34676810000001</v>
      </c>
      <c r="I204" s="36">
        <f>SUMIFS(СВЦЭМ!$F$34:$F$777,СВЦЭМ!$A$34:$A$777,$A204,СВЦЭМ!$B$34:$B$777,I$190)+'СЕТ СН'!$F$12</f>
        <v>97.885346330000004</v>
      </c>
      <c r="J204" s="36">
        <f>SUMIFS(СВЦЭМ!$F$34:$F$777,СВЦЭМ!$A$34:$A$777,$A204,СВЦЭМ!$B$34:$B$777,J$190)+'СЕТ СН'!$F$12</f>
        <v>97.242551399999996</v>
      </c>
      <c r="K204" s="36">
        <f>SUMIFS(СВЦЭМ!$F$34:$F$777,СВЦЭМ!$A$34:$A$777,$A204,СВЦЭМ!$B$34:$B$777,K$190)+'СЕТ СН'!$F$12</f>
        <v>96.651421450000001</v>
      </c>
      <c r="L204" s="36">
        <f>SUMIFS(СВЦЭМ!$F$34:$F$777,СВЦЭМ!$A$34:$A$777,$A204,СВЦЭМ!$B$34:$B$777,L$190)+'СЕТ СН'!$F$12</f>
        <v>97.132540390000003</v>
      </c>
      <c r="M204" s="36">
        <f>SUMIFS(СВЦЭМ!$F$34:$F$777,СВЦЭМ!$A$34:$A$777,$A204,СВЦЭМ!$B$34:$B$777,M$190)+'СЕТ СН'!$F$12</f>
        <v>97.667616330000001</v>
      </c>
      <c r="N204" s="36">
        <f>SUMIFS(СВЦЭМ!$F$34:$F$777,СВЦЭМ!$A$34:$A$777,$A204,СВЦЭМ!$B$34:$B$777,N$190)+'СЕТ СН'!$F$12</f>
        <v>92.779773270000007</v>
      </c>
      <c r="O204" s="36">
        <f>SUMIFS(СВЦЭМ!$F$34:$F$777,СВЦЭМ!$A$34:$A$777,$A204,СВЦЭМ!$B$34:$B$777,O$190)+'СЕТ СН'!$F$12</f>
        <v>89.975578279999993</v>
      </c>
      <c r="P204" s="36">
        <f>SUMIFS(СВЦЭМ!$F$34:$F$777,СВЦЭМ!$A$34:$A$777,$A204,СВЦЭМ!$B$34:$B$777,P$190)+'СЕТ СН'!$F$12</f>
        <v>83.800572259999996</v>
      </c>
      <c r="Q204" s="36">
        <f>SUMIFS(СВЦЭМ!$F$34:$F$777,СВЦЭМ!$A$34:$A$777,$A204,СВЦЭМ!$B$34:$B$777,Q$190)+'СЕТ СН'!$F$12</f>
        <v>81.376142630000004</v>
      </c>
      <c r="R204" s="36">
        <f>SUMIFS(СВЦЭМ!$F$34:$F$777,СВЦЭМ!$A$34:$A$777,$A204,СВЦЭМ!$B$34:$B$777,R$190)+'СЕТ СН'!$F$12</f>
        <v>81.731437299999996</v>
      </c>
      <c r="S204" s="36">
        <f>SUMIFS(СВЦЭМ!$F$34:$F$777,СВЦЭМ!$A$34:$A$777,$A204,СВЦЭМ!$B$34:$B$777,S$190)+'СЕТ СН'!$F$12</f>
        <v>78.813706379999999</v>
      </c>
      <c r="T204" s="36">
        <f>SUMIFS(СВЦЭМ!$F$34:$F$777,СВЦЭМ!$A$34:$A$777,$A204,СВЦЭМ!$B$34:$B$777,T$190)+'СЕТ СН'!$F$12</f>
        <v>74.091027130000001</v>
      </c>
      <c r="U204" s="36">
        <f>SUMIFS(СВЦЭМ!$F$34:$F$777,СВЦЭМ!$A$34:$A$777,$A204,СВЦЭМ!$B$34:$B$777,U$190)+'СЕТ СН'!$F$12</f>
        <v>75.675710030000005</v>
      </c>
      <c r="V204" s="36">
        <f>SUMIFS(СВЦЭМ!$F$34:$F$777,СВЦЭМ!$A$34:$A$777,$A204,СВЦЭМ!$B$34:$B$777,V$190)+'СЕТ СН'!$F$12</f>
        <v>77.524673199999995</v>
      </c>
      <c r="W204" s="36">
        <f>SUMIFS(СВЦЭМ!$F$34:$F$777,СВЦЭМ!$A$34:$A$777,$A204,СВЦЭМ!$B$34:$B$777,W$190)+'СЕТ СН'!$F$12</f>
        <v>75.089972790000004</v>
      </c>
      <c r="X204" s="36">
        <f>SUMIFS(СВЦЭМ!$F$34:$F$777,СВЦЭМ!$A$34:$A$777,$A204,СВЦЭМ!$B$34:$B$777,X$190)+'СЕТ СН'!$F$12</f>
        <v>77.355212929999993</v>
      </c>
      <c r="Y204" s="36">
        <f>SUMIFS(СВЦЭМ!$F$34:$F$777,СВЦЭМ!$A$34:$A$777,$A204,СВЦЭМ!$B$34:$B$777,Y$190)+'СЕТ СН'!$F$12</f>
        <v>86.897381519999996</v>
      </c>
    </row>
    <row r="205" spans="1:25" ht="15.75" x14ac:dyDescent="0.2">
      <c r="A205" s="35">
        <f t="shared" si="5"/>
        <v>43419</v>
      </c>
      <c r="B205" s="36">
        <f>SUMIFS(СВЦЭМ!$F$34:$F$777,СВЦЭМ!$A$34:$A$777,$A205,СВЦЭМ!$B$34:$B$777,B$190)+'СЕТ СН'!$F$12</f>
        <v>97.218517779999999</v>
      </c>
      <c r="C205" s="36">
        <f>SUMIFS(СВЦЭМ!$F$34:$F$777,СВЦЭМ!$A$34:$A$777,$A205,СВЦЭМ!$B$34:$B$777,C$190)+'СЕТ СН'!$F$12</f>
        <v>106.37577687</v>
      </c>
      <c r="D205" s="36">
        <f>SUMIFS(СВЦЭМ!$F$34:$F$777,СВЦЭМ!$A$34:$A$777,$A205,СВЦЭМ!$B$34:$B$777,D$190)+'СЕТ СН'!$F$12</f>
        <v>108.51775747000001</v>
      </c>
      <c r="E205" s="36">
        <f>SUMIFS(СВЦЭМ!$F$34:$F$777,СВЦЭМ!$A$34:$A$777,$A205,СВЦЭМ!$B$34:$B$777,E$190)+'СЕТ СН'!$F$12</f>
        <v>108.08903223</v>
      </c>
      <c r="F205" s="36">
        <f>SUMIFS(СВЦЭМ!$F$34:$F$777,СВЦЭМ!$A$34:$A$777,$A205,СВЦЭМ!$B$34:$B$777,F$190)+'СЕТ СН'!$F$12</f>
        <v>108.06469133</v>
      </c>
      <c r="G205" s="36">
        <f>SUMIFS(СВЦЭМ!$F$34:$F$777,СВЦЭМ!$A$34:$A$777,$A205,СВЦЭМ!$B$34:$B$777,G$190)+'СЕТ СН'!$F$12</f>
        <v>108.82435974000001</v>
      </c>
      <c r="H205" s="36">
        <f>SUMIFS(СВЦЭМ!$F$34:$F$777,СВЦЭМ!$A$34:$A$777,$A205,СВЦЭМ!$B$34:$B$777,H$190)+'СЕТ СН'!$F$12</f>
        <v>105.18401346</v>
      </c>
      <c r="I205" s="36">
        <f>SUMIFS(СВЦЭМ!$F$34:$F$777,СВЦЭМ!$A$34:$A$777,$A205,СВЦЭМ!$B$34:$B$777,I$190)+'СЕТ СН'!$F$12</f>
        <v>97.462762990000002</v>
      </c>
      <c r="J205" s="36">
        <f>SUMIFS(СВЦЭМ!$F$34:$F$777,СВЦЭМ!$A$34:$A$777,$A205,СВЦЭМ!$B$34:$B$777,J$190)+'СЕТ СН'!$F$12</f>
        <v>96.536091690000006</v>
      </c>
      <c r="K205" s="36">
        <f>SUMIFS(СВЦЭМ!$F$34:$F$777,СВЦЭМ!$A$34:$A$777,$A205,СВЦЭМ!$B$34:$B$777,K$190)+'СЕТ СН'!$F$12</f>
        <v>96.774194350000002</v>
      </c>
      <c r="L205" s="36">
        <f>SUMIFS(СВЦЭМ!$F$34:$F$777,СВЦЭМ!$A$34:$A$777,$A205,СВЦЭМ!$B$34:$B$777,L$190)+'СЕТ СН'!$F$12</f>
        <v>96.736113840000002</v>
      </c>
      <c r="M205" s="36">
        <f>SUMIFS(СВЦЭМ!$F$34:$F$777,СВЦЭМ!$A$34:$A$777,$A205,СВЦЭМ!$B$34:$B$777,M$190)+'СЕТ СН'!$F$12</f>
        <v>97.221810829999995</v>
      </c>
      <c r="N205" s="36">
        <f>SUMIFS(СВЦЭМ!$F$34:$F$777,СВЦЭМ!$A$34:$A$777,$A205,СВЦЭМ!$B$34:$B$777,N$190)+'СЕТ СН'!$F$12</f>
        <v>91.600971909999998</v>
      </c>
      <c r="O205" s="36">
        <f>SUMIFS(СВЦЭМ!$F$34:$F$777,СВЦЭМ!$A$34:$A$777,$A205,СВЦЭМ!$B$34:$B$777,O$190)+'СЕТ СН'!$F$12</f>
        <v>87.552584920000001</v>
      </c>
      <c r="P205" s="36">
        <f>SUMIFS(СВЦЭМ!$F$34:$F$777,СВЦЭМ!$A$34:$A$777,$A205,СВЦЭМ!$B$34:$B$777,P$190)+'СЕТ СН'!$F$12</f>
        <v>81.408271869999993</v>
      </c>
      <c r="Q205" s="36">
        <f>SUMIFS(СВЦЭМ!$F$34:$F$777,СВЦЭМ!$A$34:$A$777,$A205,СВЦЭМ!$B$34:$B$777,Q$190)+'СЕТ СН'!$F$12</f>
        <v>79.336414849999997</v>
      </c>
      <c r="R205" s="36">
        <f>SUMIFS(СВЦЭМ!$F$34:$F$777,СВЦЭМ!$A$34:$A$777,$A205,СВЦЭМ!$B$34:$B$777,R$190)+'СЕТ СН'!$F$12</f>
        <v>80.242171720000002</v>
      </c>
      <c r="S205" s="36">
        <f>SUMIFS(СВЦЭМ!$F$34:$F$777,СВЦЭМ!$A$34:$A$777,$A205,СВЦЭМ!$B$34:$B$777,S$190)+'СЕТ СН'!$F$12</f>
        <v>77.535632309999997</v>
      </c>
      <c r="T205" s="36">
        <f>SUMIFS(СВЦЭМ!$F$34:$F$777,СВЦЭМ!$A$34:$A$777,$A205,СВЦЭМ!$B$34:$B$777,T$190)+'СЕТ СН'!$F$12</f>
        <v>72.910534330000004</v>
      </c>
      <c r="U205" s="36">
        <f>SUMIFS(СВЦЭМ!$F$34:$F$777,СВЦЭМ!$A$34:$A$777,$A205,СВЦЭМ!$B$34:$B$777,U$190)+'СЕТ СН'!$F$12</f>
        <v>73.059031869999998</v>
      </c>
      <c r="V205" s="36">
        <f>SUMIFS(СВЦЭМ!$F$34:$F$777,СВЦЭМ!$A$34:$A$777,$A205,СВЦЭМ!$B$34:$B$777,V$190)+'СЕТ СН'!$F$12</f>
        <v>75.681259449999999</v>
      </c>
      <c r="W205" s="36">
        <f>SUMIFS(СВЦЭМ!$F$34:$F$777,СВЦЭМ!$A$34:$A$777,$A205,СВЦЭМ!$B$34:$B$777,W$190)+'СЕТ СН'!$F$12</f>
        <v>77.501392859999996</v>
      </c>
      <c r="X205" s="36">
        <f>SUMIFS(СВЦЭМ!$F$34:$F$777,СВЦЭМ!$A$34:$A$777,$A205,СВЦЭМ!$B$34:$B$777,X$190)+'СЕТ СН'!$F$12</f>
        <v>79.754766790000005</v>
      </c>
      <c r="Y205" s="36">
        <f>SUMIFS(СВЦЭМ!$F$34:$F$777,СВЦЭМ!$A$34:$A$777,$A205,СВЦЭМ!$B$34:$B$777,Y$190)+'СЕТ СН'!$F$12</f>
        <v>90.072261370000007</v>
      </c>
    </row>
    <row r="206" spans="1:25" ht="15.75" x14ac:dyDescent="0.2">
      <c r="A206" s="35">
        <f t="shared" si="5"/>
        <v>43420</v>
      </c>
      <c r="B206" s="36">
        <f>SUMIFS(СВЦЭМ!$F$34:$F$777,СВЦЭМ!$A$34:$A$777,$A206,СВЦЭМ!$B$34:$B$777,B$190)+'СЕТ СН'!$F$12</f>
        <v>98.858807170000006</v>
      </c>
      <c r="C206" s="36">
        <f>SUMIFS(СВЦЭМ!$F$34:$F$777,СВЦЭМ!$A$34:$A$777,$A206,СВЦЭМ!$B$34:$B$777,C$190)+'СЕТ СН'!$F$12</f>
        <v>101.80531091</v>
      </c>
      <c r="D206" s="36">
        <f>SUMIFS(СВЦЭМ!$F$34:$F$777,СВЦЭМ!$A$34:$A$777,$A206,СВЦЭМ!$B$34:$B$777,D$190)+'СЕТ СН'!$F$12</f>
        <v>108.19661017999999</v>
      </c>
      <c r="E206" s="36">
        <f>SUMIFS(СВЦЭМ!$F$34:$F$777,СВЦЭМ!$A$34:$A$777,$A206,СВЦЭМ!$B$34:$B$777,E$190)+'СЕТ СН'!$F$12</f>
        <v>107.82936123</v>
      </c>
      <c r="F206" s="36">
        <f>SUMIFS(СВЦЭМ!$F$34:$F$777,СВЦЭМ!$A$34:$A$777,$A206,СВЦЭМ!$B$34:$B$777,F$190)+'СЕТ СН'!$F$12</f>
        <v>108.0509771</v>
      </c>
      <c r="G206" s="36">
        <f>SUMIFS(СВЦЭМ!$F$34:$F$777,СВЦЭМ!$A$34:$A$777,$A206,СВЦЭМ!$B$34:$B$777,G$190)+'СЕТ СН'!$F$12</f>
        <v>107.26671751000001</v>
      </c>
      <c r="H206" s="36">
        <f>SUMIFS(СВЦЭМ!$F$34:$F$777,СВЦЭМ!$A$34:$A$777,$A206,СВЦЭМ!$B$34:$B$777,H$190)+'СЕТ СН'!$F$12</f>
        <v>100.65404525</v>
      </c>
      <c r="I206" s="36">
        <f>SUMIFS(СВЦЭМ!$F$34:$F$777,СВЦЭМ!$A$34:$A$777,$A206,СВЦЭМ!$B$34:$B$777,I$190)+'СЕТ СН'!$F$12</f>
        <v>100.01590571</v>
      </c>
      <c r="J206" s="36">
        <f>SUMIFS(СВЦЭМ!$F$34:$F$777,СВЦЭМ!$A$34:$A$777,$A206,СВЦЭМ!$B$34:$B$777,J$190)+'СЕТ СН'!$F$12</f>
        <v>99.120514729999996</v>
      </c>
      <c r="K206" s="36">
        <f>SUMIFS(СВЦЭМ!$F$34:$F$777,СВЦЭМ!$A$34:$A$777,$A206,СВЦЭМ!$B$34:$B$777,K$190)+'СЕТ СН'!$F$12</f>
        <v>99.616202749999999</v>
      </c>
      <c r="L206" s="36">
        <f>SUMIFS(СВЦЭМ!$F$34:$F$777,СВЦЭМ!$A$34:$A$777,$A206,СВЦЭМ!$B$34:$B$777,L$190)+'СЕТ СН'!$F$12</f>
        <v>99.580908910000005</v>
      </c>
      <c r="M206" s="36">
        <f>SUMIFS(СВЦЭМ!$F$34:$F$777,СВЦЭМ!$A$34:$A$777,$A206,СВЦЭМ!$B$34:$B$777,M$190)+'СЕТ СН'!$F$12</f>
        <v>99.055668370000006</v>
      </c>
      <c r="N206" s="36">
        <f>SUMIFS(СВЦЭМ!$F$34:$F$777,СВЦЭМ!$A$34:$A$777,$A206,СВЦЭМ!$B$34:$B$777,N$190)+'СЕТ СН'!$F$12</f>
        <v>97.736386390000007</v>
      </c>
      <c r="O206" s="36">
        <f>SUMIFS(СВЦЭМ!$F$34:$F$777,СВЦЭМ!$A$34:$A$777,$A206,СВЦЭМ!$B$34:$B$777,O$190)+'СЕТ СН'!$F$12</f>
        <v>90.317596679999994</v>
      </c>
      <c r="P206" s="36">
        <f>SUMIFS(СВЦЭМ!$F$34:$F$777,СВЦЭМ!$A$34:$A$777,$A206,СВЦЭМ!$B$34:$B$777,P$190)+'СЕТ СН'!$F$12</f>
        <v>84.573232689999998</v>
      </c>
      <c r="Q206" s="36">
        <f>SUMIFS(СВЦЭМ!$F$34:$F$777,СВЦЭМ!$A$34:$A$777,$A206,СВЦЭМ!$B$34:$B$777,Q$190)+'СЕТ СН'!$F$12</f>
        <v>83.877784800000001</v>
      </c>
      <c r="R206" s="36">
        <f>SUMIFS(СВЦЭМ!$F$34:$F$777,СВЦЭМ!$A$34:$A$777,$A206,СВЦЭМ!$B$34:$B$777,R$190)+'СЕТ СН'!$F$12</f>
        <v>84.753609260000005</v>
      </c>
      <c r="S206" s="36">
        <f>SUMIFS(СВЦЭМ!$F$34:$F$777,СВЦЭМ!$A$34:$A$777,$A206,СВЦЭМ!$B$34:$B$777,S$190)+'СЕТ СН'!$F$12</f>
        <v>80.480248259999996</v>
      </c>
      <c r="T206" s="36">
        <f>SUMIFS(СВЦЭМ!$F$34:$F$777,СВЦЭМ!$A$34:$A$777,$A206,СВЦЭМ!$B$34:$B$777,T$190)+'СЕТ СН'!$F$12</f>
        <v>79.736602719999993</v>
      </c>
      <c r="U206" s="36">
        <f>SUMIFS(СВЦЭМ!$F$34:$F$777,СВЦЭМ!$A$34:$A$777,$A206,СВЦЭМ!$B$34:$B$777,U$190)+'СЕТ СН'!$F$12</f>
        <v>79.173997999999997</v>
      </c>
      <c r="V206" s="36">
        <f>SUMIFS(СВЦЭМ!$F$34:$F$777,СВЦЭМ!$A$34:$A$777,$A206,СВЦЭМ!$B$34:$B$777,V$190)+'СЕТ СН'!$F$12</f>
        <v>81.237736470000002</v>
      </c>
      <c r="W206" s="36">
        <f>SUMIFS(СВЦЭМ!$F$34:$F$777,СВЦЭМ!$A$34:$A$777,$A206,СВЦЭМ!$B$34:$B$777,W$190)+'СЕТ СН'!$F$12</f>
        <v>81.767457609999994</v>
      </c>
      <c r="X206" s="36">
        <f>SUMIFS(СВЦЭМ!$F$34:$F$777,СВЦЭМ!$A$34:$A$777,$A206,СВЦЭМ!$B$34:$B$777,X$190)+'СЕТ СН'!$F$12</f>
        <v>82.599517820000003</v>
      </c>
      <c r="Y206" s="36">
        <f>SUMIFS(СВЦЭМ!$F$34:$F$777,СВЦЭМ!$A$34:$A$777,$A206,СВЦЭМ!$B$34:$B$777,Y$190)+'СЕТ СН'!$F$12</f>
        <v>92.165187790000004</v>
      </c>
    </row>
    <row r="207" spans="1:25" ht="15.75" x14ac:dyDescent="0.2">
      <c r="A207" s="35">
        <f t="shared" si="5"/>
        <v>43421</v>
      </c>
      <c r="B207" s="36">
        <f>SUMIFS(СВЦЭМ!$F$34:$F$777,СВЦЭМ!$A$34:$A$777,$A207,СВЦЭМ!$B$34:$B$777,B$190)+'СЕТ СН'!$F$12</f>
        <v>96.501474860000002</v>
      </c>
      <c r="C207" s="36">
        <f>SUMIFS(СВЦЭМ!$F$34:$F$777,СВЦЭМ!$A$34:$A$777,$A207,СВЦЭМ!$B$34:$B$777,C$190)+'СЕТ СН'!$F$12</f>
        <v>103.78156223000001</v>
      </c>
      <c r="D207" s="36">
        <f>SUMIFS(СВЦЭМ!$F$34:$F$777,СВЦЭМ!$A$34:$A$777,$A207,СВЦЭМ!$B$34:$B$777,D$190)+'СЕТ СН'!$F$12</f>
        <v>108.79619262</v>
      </c>
      <c r="E207" s="36">
        <f>SUMIFS(СВЦЭМ!$F$34:$F$777,СВЦЭМ!$A$34:$A$777,$A207,СВЦЭМ!$B$34:$B$777,E$190)+'СЕТ СН'!$F$12</f>
        <v>108.39533555</v>
      </c>
      <c r="F207" s="36">
        <f>SUMIFS(СВЦЭМ!$F$34:$F$777,СВЦЭМ!$A$34:$A$777,$A207,СВЦЭМ!$B$34:$B$777,F$190)+'СЕТ СН'!$F$12</f>
        <v>108.21076248</v>
      </c>
      <c r="G207" s="36">
        <f>SUMIFS(СВЦЭМ!$F$34:$F$777,СВЦЭМ!$A$34:$A$777,$A207,СВЦЭМ!$B$34:$B$777,G$190)+'СЕТ СН'!$F$12</f>
        <v>107.60055680000001</v>
      </c>
      <c r="H207" s="36">
        <f>SUMIFS(СВЦЭМ!$F$34:$F$777,СВЦЭМ!$A$34:$A$777,$A207,СВЦЭМ!$B$34:$B$777,H$190)+'СЕТ СН'!$F$12</f>
        <v>105.11799175</v>
      </c>
      <c r="I207" s="36">
        <f>SUMIFS(СВЦЭМ!$F$34:$F$777,СВЦЭМ!$A$34:$A$777,$A207,СВЦЭМ!$B$34:$B$777,I$190)+'СЕТ СН'!$F$12</f>
        <v>101.65024219999999</v>
      </c>
      <c r="J207" s="36">
        <f>SUMIFS(СВЦЭМ!$F$34:$F$777,СВЦЭМ!$A$34:$A$777,$A207,СВЦЭМ!$B$34:$B$777,J$190)+'СЕТ СН'!$F$12</f>
        <v>98.341981869999998</v>
      </c>
      <c r="K207" s="36">
        <f>SUMIFS(СВЦЭМ!$F$34:$F$777,СВЦЭМ!$A$34:$A$777,$A207,СВЦЭМ!$B$34:$B$777,K$190)+'СЕТ СН'!$F$12</f>
        <v>95.968563160000002</v>
      </c>
      <c r="L207" s="36">
        <f>SUMIFS(СВЦЭМ!$F$34:$F$777,СВЦЭМ!$A$34:$A$777,$A207,СВЦЭМ!$B$34:$B$777,L$190)+'СЕТ СН'!$F$12</f>
        <v>96.22575569</v>
      </c>
      <c r="M207" s="36">
        <f>SUMIFS(СВЦЭМ!$F$34:$F$777,СВЦЭМ!$A$34:$A$777,$A207,СВЦЭМ!$B$34:$B$777,M$190)+'СЕТ СН'!$F$12</f>
        <v>96.241412679999996</v>
      </c>
      <c r="N207" s="36">
        <f>SUMIFS(СВЦЭМ!$F$34:$F$777,СВЦЭМ!$A$34:$A$777,$A207,СВЦЭМ!$B$34:$B$777,N$190)+'СЕТ СН'!$F$12</f>
        <v>93.061403729999995</v>
      </c>
      <c r="O207" s="36">
        <f>SUMIFS(СВЦЭМ!$F$34:$F$777,СВЦЭМ!$A$34:$A$777,$A207,СВЦЭМ!$B$34:$B$777,O$190)+'СЕТ СН'!$F$12</f>
        <v>88.288479330000001</v>
      </c>
      <c r="P207" s="36">
        <f>SUMIFS(СВЦЭМ!$F$34:$F$777,СВЦЭМ!$A$34:$A$777,$A207,СВЦЭМ!$B$34:$B$777,P$190)+'СЕТ СН'!$F$12</f>
        <v>80.520008489999995</v>
      </c>
      <c r="Q207" s="36">
        <f>SUMIFS(СВЦЭМ!$F$34:$F$777,СВЦЭМ!$A$34:$A$777,$A207,СВЦЭМ!$B$34:$B$777,Q$190)+'СЕТ СН'!$F$12</f>
        <v>79.120356990000005</v>
      </c>
      <c r="R207" s="36">
        <f>SUMIFS(СВЦЭМ!$F$34:$F$777,СВЦЭМ!$A$34:$A$777,$A207,СВЦЭМ!$B$34:$B$777,R$190)+'СЕТ СН'!$F$12</f>
        <v>79.047767320000005</v>
      </c>
      <c r="S207" s="36">
        <f>SUMIFS(СВЦЭМ!$F$34:$F$777,СВЦЭМ!$A$34:$A$777,$A207,СВЦЭМ!$B$34:$B$777,S$190)+'СЕТ СН'!$F$12</f>
        <v>75.571051170000004</v>
      </c>
      <c r="T207" s="36">
        <f>SUMIFS(СВЦЭМ!$F$34:$F$777,СВЦЭМ!$A$34:$A$777,$A207,СВЦЭМ!$B$34:$B$777,T$190)+'СЕТ СН'!$F$12</f>
        <v>72.694438790000007</v>
      </c>
      <c r="U207" s="36">
        <f>SUMIFS(СВЦЭМ!$F$34:$F$777,СВЦЭМ!$A$34:$A$777,$A207,СВЦЭМ!$B$34:$B$777,U$190)+'СЕТ СН'!$F$12</f>
        <v>71.808123890000005</v>
      </c>
      <c r="V207" s="36">
        <f>SUMIFS(СВЦЭМ!$F$34:$F$777,СВЦЭМ!$A$34:$A$777,$A207,СВЦЭМ!$B$34:$B$777,V$190)+'СЕТ СН'!$F$12</f>
        <v>74.307690219999998</v>
      </c>
      <c r="W207" s="36">
        <f>SUMIFS(СВЦЭМ!$F$34:$F$777,СВЦЭМ!$A$34:$A$777,$A207,СВЦЭМ!$B$34:$B$777,W$190)+'СЕТ СН'!$F$12</f>
        <v>75.554885310000003</v>
      </c>
      <c r="X207" s="36">
        <f>SUMIFS(СВЦЭМ!$F$34:$F$777,СВЦЭМ!$A$34:$A$777,$A207,СВЦЭМ!$B$34:$B$777,X$190)+'СЕТ СН'!$F$12</f>
        <v>78.393503760000002</v>
      </c>
      <c r="Y207" s="36">
        <f>SUMIFS(СВЦЭМ!$F$34:$F$777,СВЦЭМ!$A$34:$A$777,$A207,СВЦЭМ!$B$34:$B$777,Y$190)+'СЕТ СН'!$F$12</f>
        <v>87.042469400000002</v>
      </c>
    </row>
    <row r="208" spans="1:25" ht="15.75" x14ac:dyDescent="0.2">
      <c r="A208" s="35">
        <f t="shared" si="5"/>
        <v>43422</v>
      </c>
      <c r="B208" s="36">
        <f>SUMIFS(СВЦЭМ!$F$34:$F$777,СВЦЭМ!$A$34:$A$777,$A208,СВЦЭМ!$B$34:$B$777,B$190)+'СЕТ СН'!$F$12</f>
        <v>98.361532569999994</v>
      </c>
      <c r="C208" s="36">
        <f>SUMIFS(СВЦЭМ!$F$34:$F$777,СВЦЭМ!$A$34:$A$777,$A208,СВЦЭМ!$B$34:$B$777,C$190)+'СЕТ СН'!$F$12</f>
        <v>105.43454591</v>
      </c>
      <c r="D208" s="36">
        <f>SUMIFS(СВЦЭМ!$F$34:$F$777,СВЦЭМ!$A$34:$A$777,$A208,СВЦЭМ!$B$34:$B$777,D$190)+'СЕТ СН'!$F$12</f>
        <v>111.73119137</v>
      </c>
      <c r="E208" s="36">
        <f>SUMIFS(СВЦЭМ!$F$34:$F$777,СВЦЭМ!$A$34:$A$777,$A208,СВЦЭМ!$B$34:$B$777,E$190)+'СЕТ СН'!$F$12</f>
        <v>111.28624345999999</v>
      </c>
      <c r="F208" s="36">
        <f>SUMIFS(СВЦЭМ!$F$34:$F$777,СВЦЭМ!$A$34:$A$777,$A208,СВЦЭМ!$B$34:$B$777,F$190)+'СЕТ СН'!$F$12</f>
        <v>111.02355987999999</v>
      </c>
      <c r="G208" s="36">
        <f>SUMIFS(СВЦЭМ!$F$34:$F$777,СВЦЭМ!$A$34:$A$777,$A208,СВЦЭМ!$B$34:$B$777,G$190)+'СЕТ СН'!$F$12</f>
        <v>110.56892234</v>
      </c>
      <c r="H208" s="36">
        <f>SUMIFS(СВЦЭМ!$F$34:$F$777,СВЦЭМ!$A$34:$A$777,$A208,СВЦЭМ!$B$34:$B$777,H$190)+'СЕТ СН'!$F$12</f>
        <v>111.16427333999999</v>
      </c>
      <c r="I208" s="36">
        <f>SUMIFS(СВЦЭМ!$F$34:$F$777,СВЦЭМ!$A$34:$A$777,$A208,СВЦЭМ!$B$34:$B$777,I$190)+'СЕТ СН'!$F$12</f>
        <v>109.62927196</v>
      </c>
      <c r="J208" s="36">
        <f>SUMIFS(СВЦЭМ!$F$34:$F$777,СВЦЭМ!$A$34:$A$777,$A208,СВЦЭМ!$B$34:$B$777,J$190)+'СЕТ СН'!$F$12</f>
        <v>103.61999034</v>
      </c>
      <c r="K208" s="36">
        <f>SUMIFS(СВЦЭМ!$F$34:$F$777,СВЦЭМ!$A$34:$A$777,$A208,СВЦЭМ!$B$34:$B$777,K$190)+'СЕТ СН'!$F$12</f>
        <v>100.41732413</v>
      </c>
      <c r="L208" s="36">
        <f>SUMIFS(СВЦЭМ!$F$34:$F$777,СВЦЭМ!$A$34:$A$777,$A208,СВЦЭМ!$B$34:$B$777,L$190)+'СЕТ СН'!$F$12</f>
        <v>98.646227069999995</v>
      </c>
      <c r="M208" s="36">
        <f>SUMIFS(СВЦЭМ!$F$34:$F$777,СВЦЭМ!$A$34:$A$777,$A208,СВЦЭМ!$B$34:$B$777,M$190)+'СЕТ СН'!$F$12</f>
        <v>97.652806979999994</v>
      </c>
      <c r="N208" s="36">
        <f>SUMIFS(СВЦЭМ!$F$34:$F$777,СВЦЭМ!$A$34:$A$777,$A208,СВЦЭМ!$B$34:$B$777,N$190)+'СЕТ СН'!$F$12</f>
        <v>93.858108720000004</v>
      </c>
      <c r="O208" s="36">
        <f>SUMIFS(СВЦЭМ!$F$34:$F$777,СВЦЭМ!$A$34:$A$777,$A208,СВЦЭМ!$B$34:$B$777,O$190)+'СЕТ СН'!$F$12</f>
        <v>88.122089709999997</v>
      </c>
      <c r="P208" s="36">
        <f>SUMIFS(СВЦЭМ!$F$34:$F$777,СВЦЭМ!$A$34:$A$777,$A208,СВЦЭМ!$B$34:$B$777,P$190)+'СЕТ СН'!$F$12</f>
        <v>81.255247339999997</v>
      </c>
      <c r="Q208" s="36">
        <f>SUMIFS(СВЦЭМ!$F$34:$F$777,СВЦЭМ!$A$34:$A$777,$A208,СВЦЭМ!$B$34:$B$777,Q$190)+'СЕТ СН'!$F$12</f>
        <v>80.032424579999997</v>
      </c>
      <c r="R208" s="36">
        <f>SUMIFS(СВЦЭМ!$F$34:$F$777,СВЦЭМ!$A$34:$A$777,$A208,СВЦЭМ!$B$34:$B$777,R$190)+'СЕТ СН'!$F$12</f>
        <v>79.802168480000006</v>
      </c>
      <c r="S208" s="36">
        <f>SUMIFS(СВЦЭМ!$F$34:$F$777,СВЦЭМ!$A$34:$A$777,$A208,СВЦЭМ!$B$34:$B$777,S$190)+'СЕТ СН'!$F$12</f>
        <v>75.711195459999999</v>
      </c>
      <c r="T208" s="36">
        <f>SUMIFS(СВЦЭМ!$F$34:$F$777,СВЦЭМ!$A$34:$A$777,$A208,СВЦЭМ!$B$34:$B$777,T$190)+'СЕТ СН'!$F$12</f>
        <v>72.857277100000005</v>
      </c>
      <c r="U208" s="36">
        <f>SUMIFS(СВЦЭМ!$F$34:$F$777,СВЦЭМ!$A$34:$A$777,$A208,СВЦЭМ!$B$34:$B$777,U$190)+'СЕТ СН'!$F$12</f>
        <v>72.902803280000001</v>
      </c>
      <c r="V208" s="36">
        <f>SUMIFS(СВЦЭМ!$F$34:$F$777,СВЦЭМ!$A$34:$A$777,$A208,СВЦЭМ!$B$34:$B$777,V$190)+'СЕТ СН'!$F$12</f>
        <v>75.045443939999998</v>
      </c>
      <c r="W208" s="36">
        <f>SUMIFS(СВЦЭМ!$F$34:$F$777,СВЦЭМ!$A$34:$A$777,$A208,СВЦЭМ!$B$34:$B$777,W$190)+'СЕТ СН'!$F$12</f>
        <v>76.984351579999995</v>
      </c>
      <c r="X208" s="36">
        <f>SUMIFS(СВЦЭМ!$F$34:$F$777,СВЦЭМ!$A$34:$A$777,$A208,СВЦЭМ!$B$34:$B$777,X$190)+'СЕТ СН'!$F$12</f>
        <v>79.728459729999997</v>
      </c>
      <c r="Y208" s="36">
        <f>SUMIFS(СВЦЭМ!$F$34:$F$777,СВЦЭМ!$A$34:$A$777,$A208,СВЦЭМ!$B$34:$B$777,Y$190)+'СЕТ СН'!$F$12</f>
        <v>90.985683140000006</v>
      </c>
    </row>
    <row r="209" spans="1:25" ht="15.75" x14ac:dyDescent="0.2">
      <c r="A209" s="35">
        <f t="shared" si="5"/>
        <v>43423</v>
      </c>
      <c r="B209" s="36">
        <f>SUMIFS(СВЦЭМ!$F$34:$F$777,СВЦЭМ!$A$34:$A$777,$A209,СВЦЭМ!$B$34:$B$777,B$190)+'СЕТ СН'!$F$12</f>
        <v>96.50822934</v>
      </c>
      <c r="C209" s="36">
        <f>SUMIFS(СВЦЭМ!$F$34:$F$777,СВЦЭМ!$A$34:$A$777,$A209,СВЦЭМ!$B$34:$B$777,C$190)+'СЕТ СН'!$F$12</f>
        <v>100.64858339</v>
      </c>
      <c r="D209" s="36">
        <f>SUMIFS(СВЦЭМ!$F$34:$F$777,СВЦЭМ!$A$34:$A$777,$A209,СВЦЭМ!$B$34:$B$777,D$190)+'СЕТ СН'!$F$12</f>
        <v>109.29293149</v>
      </c>
      <c r="E209" s="36">
        <f>SUMIFS(СВЦЭМ!$F$34:$F$777,СВЦЭМ!$A$34:$A$777,$A209,СВЦЭМ!$B$34:$B$777,E$190)+'СЕТ СН'!$F$12</f>
        <v>109.63700715</v>
      </c>
      <c r="F209" s="36">
        <f>SUMIFS(СВЦЭМ!$F$34:$F$777,СВЦЭМ!$A$34:$A$777,$A209,СВЦЭМ!$B$34:$B$777,F$190)+'СЕТ СН'!$F$12</f>
        <v>109.67189740000001</v>
      </c>
      <c r="G209" s="36">
        <f>SUMIFS(СВЦЭМ!$F$34:$F$777,СВЦЭМ!$A$34:$A$777,$A209,СВЦЭМ!$B$34:$B$777,G$190)+'СЕТ СН'!$F$12</f>
        <v>110.6066706</v>
      </c>
      <c r="H209" s="36">
        <f>SUMIFS(СВЦЭМ!$F$34:$F$777,СВЦЭМ!$A$34:$A$777,$A209,СВЦЭМ!$B$34:$B$777,H$190)+'СЕТ СН'!$F$12</f>
        <v>108.31623121</v>
      </c>
      <c r="I209" s="36">
        <f>SUMIFS(СВЦЭМ!$F$34:$F$777,СВЦЭМ!$A$34:$A$777,$A209,СВЦЭМ!$B$34:$B$777,I$190)+'СЕТ СН'!$F$12</f>
        <v>104.74007229</v>
      </c>
      <c r="J209" s="36">
        <f>SUMIFS(СВЦЭМ!$F$34:$F$777,СВЦЭМ!$A$34:$A$777,$A209,СВЦЭМ!$B$34:$B$777,J$190)+'СЕТ СН'!$F$12</f>
        <v>101.99538099999999</v>
      </c>
      <c r="K209" s="36">
        <f>SUMIFS(СВЦЭМ!$F$34:$F$777,СВЦЭМ!$A$34:$A$777,$A209,СВЦЭМ!$B$34:$B$777,K$190)+'СЕТ СН'!$F$12</f>
        <v>99.734851710000001</v>
      </c>
      <c r="L209" s="36">
        <f>SUMIFS(СВЦЭМ!$F$34:$F$777,СВЦЭМ!$A$34:$A$777,$A209,СВЦЭМ!$B$34:$B$777,L$190)+'СЕТ СН'!$F$12</f>
        <v>99.995193990000004</v>
      </c>
      <c r="M209" s="36">
        <f>SUMIFS(СВЦЭМ!$F$34:$F$777,СВЦЭМ!$A$34:$A$777,$A209,СВЦЭМ!$B$34:$B$777,M$190)+'СЕТ СН'!$F$12</f>
        <v>99.97894599</v>
      </c>
      <c r="N209" s="36">
        <f>SUMIFS(СВЦЭМ!$F$34:$F$777,СВЦЭМ!$A$34:$A$777,$A209,СВЦЭМ!$B$34:$B$777,N$190)+'СЕТ СН'!$F$12</f>
        <v>97.624796099999998</v>
      </c>
      <c r="O209" s="36">
        <f>SUMIFS(СВЦЭМ!$F$34:$F$777,СВЦЭМ!$A$34:$A$777,$A209,СВЦЭМ!$B$34:$B$777,O$190)+'СЕТ СН'!$F$12</f>
        <v>90.240442689999995</v>
      </c>
      <c r="P209" s="36">
        <f>SUMIFS(СВЦЭМ!$F$34:$F$777,СВЦЭМ!$A$34:$A$777,$A209,СВЦЭМ!$B$34:$B$777,P$190)+'СЕТ СН'!$F$12</f>
        <v>83.431034670000003</v>
      </c>
      <c r="Q209" s="36">
        <f>SUMIFS(СВЦЭМ!$F$34:$F$777,СВЦЭМ!$A$34:$A$777,$A209,СВЦЭМ!$B$34:$B$777,Q$190)+'СЕТ СН'!$F$12</f>
        <v>83.206194780000004</v>
      </c>
      <c r="R209" s="36">
        <f>SUMIFS(СВЦЭМ!$F$34:$F$777,СВЦЭМ!$A$34:$A$777,$A209,СВЦЭМ!$B$34:$B$777,R$190)+'СЕТ СН'!$F$12</f>
        <v>84.763055120000004</v>
      </c>
      <c r="S209" s="36">
        <f>SUMIFS(СВЦЭМ!$F$34:$F$777,СВЦЭМ!$A$34:$A$777,$A209,СВЦЭМ!$B$34:$B$777,S$190)+'СЕТ СН'!$F$12</f>
        <v>81.705595110000004</v>
      </c>
      <c r="T209" s="36">
        <f>SUMIFS(СВЦЭМ!$F$34:$F$777,СВЦЭМ!$A$34:$A$777,$A209,СВЦЭМ!$B$34:$B$777,T$190)+'СЕТ СН'!$F$12</f>
        <v>80.732807840000007</v>
      </c>
      <c r="U209" s="36">
        <f>SUMIFS(СВЦЭМ!$F$34:$F$777,СВЦЭМ!$A$34:$A$777,$A209,СВЦЭМ!$B$34:$B$777,U$190)+'СЕТ СН'!$F$12</f>
        <v>79.368506229999994</v>
      </c>
      <c r="V209" s="36">
        <f>SUMIFS(СВЦЭМ!$F$34:$F$777,СВЦЭМ!$A$34:$A$777,$A209,СВЦЭМ!$B$34:$B$777,V$190)+'СЕТ СН'!$F$12</f>
        <v>81.479782540000002</v>
      </c>
      <c r="W209" s="36">
        <f>SUMIFS(СВЦЭМ!$F$34:$F$777,СВЦЭМ!$A$34:$A$777,$A209,СВЦЭМ!$B$34:$B$777,W$190)+'СЕТ СН'!$F$12</f>
        <v>83.329181989999995</v>
      </c>
      <c r="X209" s="36">
        <f>SUMIFS(СВЦЭМ!$F$34:$F$777,СВЦЭМ!$A$34:$A$777,$A209,СВЦЭМ!$B$34:$B$777,X$190)+'СЕТ СН'!$F$12</f>
        <v>85.7379763</v>
      </c>
      <c r="Y209" s="36">
        <f>SUMIFS(СВЦЭМ!$F$34:$F$777,СВЦЭМ!$A$34:$A$777,$A209,СВЦЭМ!$B$34:$B$777,Y$190)+'СЕТ СН'!$F$12</f>
        <v>94.269216209999996</v>
      </c>
    </row>
    <row r="210" spans="1:25" ht="15.75" x14ac:dyDescent="0.2">
      <c r="A210" s="35">
        <f t="shared" si="5"/>
        <v>43424</v>
      </c>
      <c r="B210" s="36">
        <f>SUMIFS(СВЦЭМ!$F$34:$F$777,СВЦЭМ!$A$34:$A$777,$A210,СВЦЭМ!$B$34:$B$777,B$190)+'СЕТ СН'!$F$12</f>
        <v>93.912009409999996</v>
      </c>
      <c r="C210" s="36">
        <f>SUMIFS(СВЦЭМ!$F$34:$F$777,СВЦЭМ!$A$34:$A$777,$A210,СВЦЭМ!$B$34:$B$777,C$190)+'СЕТ СН'!$F$12</f>
        <v>102.48306629</v>
      </c>
      <c r="D210" s="36">
        <f>SUMIFS(СВЦЭМ!$F$34:$F$777,СВЦЭМ!$A$34:$A$777,$A210,СВЦЭМ!$B$34:$B$777,D$190)+'СЕТ СН'!$F$12</f>
        <v>111.66365494</v>
      </c>
      <c r="E210" s="36">
        <f>SUMIFS(СВЦЭМ!$F$34:$F$777,СВЦЭМ!$A$34:$A$777,$A210,СВЦЭМ!$B$34:$B$777,E$190)+'СЕТ СН'!$F$12</f>
        <v>112.13092106000001</v>
      </c>
      <c r="F210" s="36">
        <f>SUMIFS(СВЦЭМ!$F$34:$F$777,СВЦЭМ!$A$34:$A$777,$A210,СВЦЭМ!$B$34:$B$777,F$190)+'СЕТ СН'!$F$12</f>
        <v>112.15089605</v>
      </c>
      <c r="G210" s="36">
        <f>SUMIFS(СВЦЭМ!$F$34:$F$777,СВЦЭМ!$A$34:$A$777,$A210,СВЦЭМ!$B$34:$B$777,G$190)+'СЕТ СН'!$F$12</f>
        <v>111.45211212</v>
      </c>
      <c r="H210" s="36">
        <f>SUMIFS(СВЦЭМ!$F$34:$F$777,СВЦЭМ!$A$34:$A$777,$A210,СВЦЭМ!$B$34:$B$777,H$190)+'СЕТ СН'!$F$12</f>
        <v>102.37845581000001</v>
      </c>
      <c r="I210" s="36">
        <f>SUMIFS(СВЦЭМ!$F$34:$F$777,СВЦЭМ!$A$34:$A$777,$A210,СВЦЭМ!$B$34:$B$777,I$190)+'СЕТ СН'!$F$12</f>
        <v>97.472183029999997</v>
      </c>
      <c r="J210" s="36">
        <f>SUMIFS(СВЦЭМ!$F$34:$F$777,СВЦЭМ!$A$34:$A$777,$A210,СВЦЭМ!$B$34:$B$777,J$190)+'СЕТ СН'!$F$12</f>
        <v>95.103629560000002</v>
      </c>
      <c r="K210" s="36">
        <f>SUMIFS(СВЦЭМ!$F$34:$F$777,СВЦЭМ!$A$34:$A$777,$A210,СВЦЭМ!$B$34:$B$777,K$190)+'СЕТ СН'!$F$12</f>
        <v>93.826599119999997</v>
      </c>
      <c r="L210" s="36">
        <f>SUMIFS(СВЦЭМ!$F$34:$F$777,СВЦЭМ!$A$34:$A$777,$A210,СВЦЭМ!$B$34:$B$777,L$190)+'СЕТ СН'!$F$12</f>
        <v>94.456643869999994</v>
      </c>
      <c r="M210" s="36">
        <f>SUMIFS(СВЦЭМ!$F$34:$F$777,СВЦЭМ!$A$34:$A$777,$A210,СВЦЭМ!$B$34:$B$777,M$190)+'СЕТ СН'!$F$12</f>
        <v>94.521597229999998</v>
      </c>
      <c r="N210" s="36">
        <f>SUMIFS(СВЦЭМ!$F$34:$F$777,СВЦЭМ!$A$34:$A$777,$A210,СВЦЭМ!$B$34:$B$777,N$190)+'СЕТ СН'!$F$12</f>
        <v>91.620016680000006</v>
      </c>
      <c r="O210" s="36">
        <f>SUMIFS(СВЦЭМ!$F$34:$F$777,СВЦЭМ!$A$34:$A$777,$A210,СВЦЭМ!$B$34:$B$777,O$190)+'СЕТ СН'!$F$12</f>
        <v>89.803209359999997</v>
      </c>
      <c r="P210" s="36">
        <f>SUMIFS(СВЦЭМ!$F$34:$F$777,СВЦЭМ!$A$34:$A$777,$A210,СВЦЭМ!$B$34:$B$777,P$190)+'СЕТ СН'!$F$12</f>
        <v>80.87196059</v>
      </c>
      <c r="Q210" s="36">
        <f>SUMIFS(СВЦЭМ!$F$34:$F$777,СВЦЭМ!$A$34:$A$777,$A210,СВЦЭМ!$B$34:$B$777,Q$190)+'СЕТ СН'!$F$12</f>
        <v>79.410543869999998</v>
      </c>
      <c r="R210" s="36">
        <f>SUMIFS(СВЦЭМ!$F$34:$F$777,СВЦЭМ!$A$34:$A$777,$A210,СВЦЭМ!$B$34:$B$777,R$190)+'СЕТ СН'!$F$12</f>
        <v>82.079249520000005</v>
      </c>
      <c r="S210" s="36">
        <f>SUMIFS(СВЦЭМ!$F$34:$F$777,СВЦЭМ!$A$34:$A$777,$A210,СВЦЭМ!$B$34:$B$777,S$190)+'СЕТ СН'!$F$12</f>
        <v>79.31319766</v>
      </c>
      <c r="T210" s="36">
        <f>SUMIFS(СВЦЭМ!$F$34:$F$777,СВЦЭМ!$A$34:$A$777,$A210,СВЦЭМ!$B$34:$B$777,T$190)+'СЕТ СН'!$F$12</f>
        <v>75.870309590000005</v>
      </c>
      <c r="U210" s="36">
        <f>SUMIFS(СВЦЭМ!$F$34:$F$777,СВЦЭМ!$A$34:$A$777,$A210,СВЦЭМ!$B$34:$B$777,U$190)+'СЕТ СН'!$F$12</f>
        <v>76.27438918</v>
      </c>
      <c r="V210" s="36">
        <f>SUMIFS(СВЦЭМ!$F$34:$F$777,СВЦЭМ!$A$34:$A$777,$A210,СВЦЭМ!$B$34:$B$777,V$190)+'СЕТ СН'!$F$12</f>
        <v>77.907074499999993</v>
      </c>
      <c r="W210" s="36">
        <f>SUMIFS(СВЦЭМ!$F$34:$F$777,СВЦЭМ!$A$34:$A$777,$A210,СВЦЭМ!$B$34:$B$777,W$190)+'СЕТ СН'!$F$12</f>
        <v>78.236989699999995</v>
      </c>
      <c r="X210" s="36">
        <f>SUMIFS(СВЦЭМ!$F$34:$F$777,СВЦЭМ!$A$34:$A$777,$A210,СВЦЭМ!$B$34:$B$777,X$190)+'СЕТ СН'!$F$12</f>
        <v>79.204520860000002</v>
      </c>
      <c r="Y210" s="36">
        <f>SUMIFS(СВЦЭМ!$F$34:$F$777,СВЦЭМ!$A$34:$A$777,$A210,СВЦЭМ!$B$34:$B$777,Y$190)+'СЕТ СН'!$F$12</f>
        <v>87.66467274</v>
      </c>
    </row>
    <row r="211" spans="1:25" ht="15.75" x14ac:dyDescent="0.2">
      <c r="A211" s="35">
        <f t="shared" si="5"/>
        <v>43425</v>
      </c>
      <c r="B211" s="36">
        <f>SUMIFS(СВЦЭМ!$F$34:$F$777,СВЦЭМ!$A$34:$A$777,$A211,СВЦЭМ!$B$34:$B$777,B$190)+'СЕТ СН'!$F$12</f>
        <v>93.093329010000005</v>
      </c>
      <c r="C211" s="36">
        <f>SUMIFS(СВЦЭМ!$F$34:$F$777,СВЦЭМ!$A$34:$A$777,$A211,СВЦЭМ!$B$34:$B$777,C$190)+'СЕТ СН'!$F$12</f>
        <v>101.22774269</v>
      </c>
      <c r="D211" s="36">
        <f>SUMIFS(СВЦЭМ!$F$34:$F$777,СВЦЭМ!$A$34:$A$777,$A211,СВЦЭМ!$B$34:$B$777,D$190)+'СЕТ СН'!$F$12</f>
        <v>110.96823249000001</v>
      </c>
      <c r="E211" s="36">
        <f>SUMIFS(СВЦЭМ!$F$34:$F$777,СВЦЭМ!$A$34:$A$777,$A211,СВЦЭМ!$B$34:$B$777,E$190)+'СЕТ СН'!$F$12</f>
        <v>111.00490779</v>
      </c>
      <c r="F211" s="36">
        <f>SUMIFS(СВЦЭМ!$F$34:$F$777,СВЦЭМ!$A$34:$A$777,$A211,СВЦЭМ!$B$34:$B$777,F$190)+'СЕТ СН'!$F$12</f>
        <v>111.16379462</v>
      </c>
      <c r="G211" s="36">
        <f>SUMIFS(СВЦЭМ!$F$34:$F$777,СВЦЭМ!$A$34:$A$777,$A211,СВЦЭМ!$B$34:$B$777,G$190)+'СЕТ СН'!$F$12</f>
        <v>111.84075694000001</v>
      </c>
      <c r="H211" s="36">
        <f>SUMIFS(СВЦЭМ!$F$34:$F$777,СВЦЭМ!$A$34:$A$777,$A211,СВЦЭМ!$B$34:$B$777,H$190)+'СЕТ СН'!$F$12</f>
        <v>108.18259718</v>
      </c>
      <c r="I211" s="36">
        <f>SUMIFS(СВЦЭМ!$F$34:$F$777,СВЦЭМ!$A$34:$A$777,$A211,СВЦЭМ!$B$34:$B$777,I$190)+'СЕТ СН'!$F$12</f>
        <v>102.34603412</v>
      </c>
      <c r="J211" s="36">
        <f>SUMIFS(СВЦЭМ!$F$34:$F$777,СВЦЭМ!$A$34:$A$777,$A211,СВЦЭМ!$B$34:$B$777,J$190)+'СЕТ СН'!$F$12</f>
        <v>100.97398979</v>
      </c>
      <c r="K211" s="36">
        <f>SUMIFS(СВЦЭМ!$F$34:$F$777,СВЦЭМ!$A$34:$A$777,$A211,СВЦЭМ!$B$34:$B$777,K$190)+'СЕТ СН'!$F$12</f>
        <v>100.52638057</v>
      </c>
      <c r="L211" s="36">
        <f>SUMIFS(СВЦЭМ!$F$34:$F$777,СВЦЭМ!$A$34:$A$777,$A211,СВЦЭМ!$B$34:$B$777,L$190)+'СЕТ СН'!$F$12</f>
        <v>100.41211212</v>
      </c>
      <c r="M211" s="36">
        <f>SUMIFS(СВЦЭМ!$F$34:$F$777,СВЦЭМ!$A$34:$A$777,$A211,СВЦЭМ!$B$34:$B$777,M$190)+'СЕТ СН'!$F$12</f>
        <v>99.551233640000007</v>
      </c>
      <c r="N211" s="36">
        <f>SUMIFS(СВЦЭМ!$F$34:$F$777,СВЦЭМ!$A$34:$A$777,$A211,СВЦЭМ!$B$34:$B$777,N$190)+'СЕТ СН'!$F$12</f>
        <v>95.411330190000001</v>
      </c>
      <c r="O211" s="36">
        <f>SUMIFS(СВЦЭМ!$F$34:$F$777,СВЦЭМ!$A$34:$A$777,$A211,СВЦЭМ!$B$34:$B$777,O$190)+'СЕТ СН'!$F$12</f>
        <v>88.596256679999996</v>
      </c>
      <c r="P211" s="36">
        <f>SUMIFS(СВЦЭМ!$F$34:$F$777,СВЦЭМ!$A$34:$A$777,$A211,СВЦЭМ!$B$34:$B$777,P$190)+'СЕТ СН'!$F$12</f>
        <v>80.406363060000004</v>
      </c>
      <c r="Q211" s="36">
        <f>SUMIFS(СВЦЭМ!$F$34:$F$777,СВЦЭМ!$A$34:$A$777,$A211,СВЦЭМ!$B$34:$B$777,Q$190)+'СЕТ СН'!$F$12</f>
        <v>78.378925760000001</v>
      </c>
      <c r="R211" s="36">
        <f>SUMIFS(СВЦЭМ!$F$34:$F$777,СВЦЭМ!$A$34:$A$777,$A211,СВЦЭМ!$B$34:$B$777,R$190)+'СЕТ СН'!$F$12</f>
        <v>79.674004460000006</v>
      </c>
      <c r="S211" s="36">
        <f>SUMIFS(СВЦЭМ!$F$34:$F$777,СВЦЭМ!$A$34:$A$777,$A211,СВЦЭМ!$B$34:$B$777,S$190)+'СЕТ СН'!$F$12</f>
        <v>77.813005270000005</v>
      </c>
      <c r="T211" s="36">
        <f>SUMIFS(СВЦЭМ!$F$34:$F$777,СВЦЭМ!$A$34:$A$777,$A211,СВЦЭМ!$B$34:$B$777,T$190)+'СЕТ СН'!$F$12</f>
        <v>73.947289949999998</v>
      </c>
      <c r="U211" s="36">
        <f>SUMIFS(СВЦЭМ!$F$34:$F$777,СВЦЭМ!$A$34:$A$777,$A211,СВЦЭМ!$B$34:$B$777,U$190)+'СЕТ СН'!$F$12</f>
        <v>74.085498779999995</v>
      </c>
      <c r="V211" s="36">
        <f>SUMIFS(СВЦЭМ!$F$34:$F$777,СВЦЭМ!$A$34:$A$777,$A211,СВЦЭМ!$B$34:$B$777,V$190)+'СЕТ СН'!$F$12</f>
        <v>76.106554689999996</v>
      </c>
      <c r="W211" s="36">
        <f>SUMIFS(СВЦЭМ!$F$34:$F$777,СВЦЭМ!$A$34:$A$777,$A211,СВЦЭМ!$B$34:$B$777,W$190)+'СЕТ СН'!$F$12</f>
        <v>77.087121909999993</v>
      </c>
      <c r="X211" s="36">
        <f>SUMIFS(СВЦЭМ!$F$34:$F$777,СВЦЭМ!$A$34:$A$777,$A211,СВЦЭМ!$B$34:$B$777,X$190)+'СЕТ СН'!$F$12</f>
        <v>79.303623579999993</v>
      </c>
      <c r="Y211" s="36">
        <f>SUMIFS(СВЦЭМ!$F$34:$F$777,СВЦЭМ!$A$34:$A$777,$A211,СВЦЭМ!$B$34:$B$777,Y$190)+'СЕТ СН'!$F$12</f>
        <v>88.487498680000002</v>
      </c>
    </row>
    <row r="212" spans="1:25" ht="15.75" x14ac:dyDescent="0.2">
      <c r="A212" s="35">
        <f t="shared" si="5"/>
        <v>43426</v>
      </c>
      <c r="B212" s="36">
        <f>SUMIFS(СВЦЭМ!$F$34:$F$777,СВЦЭМ!$A$34:$A$777,$A212,СВЦЭМ!$B$34:$B$777,B$190)+'СЕТ СН'!$F$12</f>
        <v>99.013356970000004</v>
      </c>
      <c r="C212" s="36">
        <f>SUMIFS(СВЦЭМ!$F$34:$F$777,СВЦЭМ!$A$34:$A$777,$A212,СВЦЭМ!$B$34:$B$777,C$190)+'СЕТ СН'!$F$12</f>
        <v>108.54350092999999</v>
      </c>
      <c r="D212" s="36">
        <f>SUMIFS(СВЦЭМ!$F$34:$F$777,СВЦЭМ!$A$34:$A$777,$A212,СВЦЭМ!$B$34:$B$777,D$190)+'СЕТ СН'!$F$12</f>
        <v>120.04597602</v>
      </c>
      <c r="E212" s="36">
        <f>SUMIFS(СВЦЭМ!$F$34:$F$777,СВЦЭМ!$A$34:$A$777,$A212,СВЦЭМ!$B$34:$B$777,E$190)+'СЕТ СН'!$F$12</f>
        <v>121.14476163</v>
      </c>
      <c r="F212" s="36">
        <f>SUMIFS(СВЦЭМ!$F$34:$F$777,СВЦЭМ!$A$34:$A$777,$A212,СВЦЭМ!$B$34:$B$777,F$190)+'СЕТ СН'!$F$12</f>
        <v>120.81690248</v>
      </c>
      <c r="G212" s="36">
        <f>SUMIFS(СВЦЭМ!$F$34:$F$777,СВЦЭМ!$A$34:$A$777,$A212,СВЦЭМ!$B$34:$B$777,G$190)+'СЕТ СН'!$F$12</f>
        <v>118.23752623999999</v>
      </c>
      <c r="H212" s="36">
        <f>SUMIFS(СВЦЭМ!$F$34:$F$777,СВЦЭМ!$A$34:$A$777,$A212,СВЦЭМ!$B$34:$B$777,H$190)+'СЕТ СН'!$F$12</f>
        <v>109.12584509</v>
      </c>
      <c r="I212" s="36">
        <f>SUMIFS(СВЦЭМ!$F$34:$F$777,СВЦЭМ!$A$34:$A$777,$A212,СВЦЭМ!$B$34:$B$777,I$190)+'СЕТ СН'!$F$12</f>
        <v>102.85053062</v>
      </c>
      <c r="J212" s="36">
        <f>SUMIFS(СВЦЭМ!$F$34:$F$777,СВЦЭМ!$A$34:$A$777,$A212,СВЦЭМ!$B$34:$B$777,J$190)+'СЕТ СН'!$F$12</f>
        <v>101.21968406000001</v>
      </c>
      <c r="K212" s="36">
        <f>SUMIFS(СВЦЭМ!$F$34:$F$777,СВЦЭМ!$A$34:$A$777,$A212,СВЦЭМ!$B$34:$B$777,K$190)+'СЕТ СН'!$F$12</f>
        <v>101.23293876</v>
      </c>
      <c r="L212" s="36">
        <f>SUMIFS(СВЦЭМ!$F$34:$F$777,СВЦЭМ!$A$34:$A$777,$A212,СВЦЭМ!$B$34:$B$777,L$190)+'СЕТ СН'!$F$12</f>
        <v>103.71730226</v>
      </c>
      <c r="M212" s="36">
        <f>SUMIFS(СВЦЭМ!$F$34:$F$777,СВЦЭМ!$A$34:$A$777,$A212,СВЦЭМ!$B$34:$B$777,M$190)+'СЕТ СН'!$F$12</f>
        <v>102.0494468</v>
      </c>
      <c r="N212" s="36">
        <f>SUMIFS(СВЦЭМ!$F$34:$F$777,СВЦЭМ!$A$34:$A$777,$A212,СВЦЭМ!$B$34:$B$777,N$190)+'СЕТ СН'!$F$12</f>
        <v>96.578385690000005</v>
      </c>
      <c r="O212" s="36">
        <f>SUMIFS(СВЦЭМ!$F$34:$F$777,СВЦЭМ!$A$34:$A$777,$A212,СВЦЭМ!$B$34:$B$777,O$190)+'СЕТ СН'!$F$12</f>
        <v>86.109954779999995</v>
      </c>
      <c r="P212" s="36">
        <f>SUMIFS(СВЦЭМ!$F$34:$F$777,СВЦЭМ!$A$34:$A$777,$A212,СВЦЭМ!$B$34:$B$777,P$190)+'СЕТ СН'!$F$12</f>
        <v>78.103154829999994</v>
      </c>
      <c r="Q212" s="36">
        <f>SUMIFS(СВЦЭМ!$F$34:$F$777,СВЦЭМ!$A$34:$A$777,$A212,СВЦЭМ!$B$34:$B$777,Q$190)+'СЕТ СН'!$F$12</f>
        <v>76.800307810000007</v>
      </c>
      <c r="R212" s="36">
        <f>SUMIFS(СВЦЭМ!$F$34:$F$777,СВЦЭМ!$A$34:$A$777,$A212,СВЦЭМ!$B$34:$B$777,R$190)+'СЕТ СН'!$F$12</f>
        <v>78.948713240000004</v>
      </c>
      <c r="S212" s="36">
        <f>SUMIFS(СВЦЭМ!$F$34:$F$777,СВЦЭМ!$A$34:$A$777,$A212,СВЦЭМ!$B$34:$B$777,S$190)+'СЕТ СН'!$F$12</f>
        <v>76.568996839999997</v>
      </c>
      <c r="T212" s="36">
        <f>SUMIFS(СВЦЭМ!$F$34:$F$777,СВЦЭМ!$A$34:$A$777,$A212,СВЦЭМ!$B$34:$B$777,T$190)+'СЕТ СН'!$F$12</f>
        <v>72.866897739999999</v>
      </c>
      <c r="U212" s="36">
        <f>SUMIFS(СВЦЭМ!$F$34:$F$777,СВЦЭМ!$A$34:$A$777,$A212,СВЦЭМ!$B$34:$B$777,U$190)+'СЕТ СН'!$F$12</f>
        <v>72.337146590000003</v>
      </c>
      <c r="V212" s="36">
        <f>SUMIFS(СВЦЭМ!$F$34:$F$777,СВЦЭМ!$A$34:$A$777,$A212,СВЦЭМ!$B$34:$B$777,V$190)+'СЕТ СН'!$F$12</f>
        <v>73.803513260000003</v>
      </c>
      <c r="W212" s="36">
        <f>SUMIFS(СВЦЭМ!$F$34:$F$777,СВЦЭМ!$A$34:$A$777,$A212,СВЦЭМ!$B$34:$B$777,W$190)+'СЕТ СН'!$F$12</f>
        <v>74.675052840000006</v>
      </c>
      <c r="X212" s="36">
        <f>SUMIFS(СВЦЭМ!$F$34:$F$777,СВЦЭМ!$A$34:$A$777,$A212,СВЦЭМ!$B$34:$B$777,X$190)+'СЕТ СН'!$F$12</f>
        <v>76.267913800000002</v>
      </c>
      <c r="Y212" s="36">
        <f>SUMIFS(СВЦЭМ!$F$34:$F$777,СВЦЭМ!$A$34:$A$777,$A212,СВЦЭМ!$B$34:$B$777,Y$190)+'СЕТ СН'!$F$12</f>
        <v>84.943226420000002</v>
      </c>
    </row>
    <row r="213" spans="1:25" ht="15.75" x14ac:dyDescent="0.2">
      <c r="A213" s="35">
        <f t="shared" si="5"/>
        <v>43427</v>
      </c>
      <c r="B213" s="36">
        <f>SUMIFS(СВЦЭМ!$F$34:$F$777,СВЦЭМ!$A$34:$A$777,$A213,СВЦЭМ!$B$34:$B$777,B$190)+'СЕТ СН'!$F$12</f>
        <v>100.28388133999999</v>
      </c>
      <c r="C213" s="36">
        <f>SUMIFS(СВЦЭМ!$F$34:$F$777,СВЦЭМ!$A$34:$A$777,$A213,СВЦЭМ!$B$34:$B$777,C$190)+'СЕТ СН'!$F$12</f>
        <v>105.79968802</v>
      </c>
      <c r="D213" s="36">
        <f>SUMIFS(СВЦЭМ!$F$34:$F$777,СВЦЭМ!$A$34:$A$777,$A213,СВЦЭМ!$B$34:$B$777,D$190)+'СЕТ СН'!$F$12</f>
        <v>109.94656347</v>
      </c>
      <c r="E213" s="36">
        <f>SUMIFS(СВЦЭМ!$F$34:$F$777,СВЦЭМ!$A$34:$A$777,$A213,СВЦЭМ!$B$34:$B$777,E$190)+'СЕТ СН'!$F$12</f>
        <v>110.45701758</v>
      </c>
      <c r="F213" s="36">
        <f>SUMIFS(СВЦЭМ!$F$34:$F$777,СВЦЭМ!$A$34:$A$777,$A213,СВЦЭМ!$B$34:$B$777,F$190)+'СЕТ СН'!$F$12</f>
        <v>110.19923476</v>
      </c>
      <c r="G213" s="36">
        <f>SUMIFS(СВЦЭМ!$F$34:$F$777,СВЦЭМ!$A$34:$A$777,$A213,СВЦЭМ!$B$34:$B$777,G$190)+'СЕТ СН'!$F$12</f>
        <v>107.28408898000001</v>
      </c>
      <c r="H213" s="36">
        <f>SUMIFS(СВЦЭМ!$F$34:$F$777,СВЦЭМ!$A$34:$A$777,$A213,СВЦЭМ!$B$34:$B$777,H$190)+'СЕТ СН'!$F$12</f>
        <v>100.31991775</v>
      </c>
      <c r="I213" s="36">
        <f>SUMIFS(СВЦЭМ!$F$34:$F$777,СВЦЭМ!$A$34:$A$777,$A213,СВЦЭМ!$B$34:$B$777,I$190)+'СЕТ СН'!$F$12</f>
        <v>94.461991870000006</v>
      </c>
      <c r="J213" s="36">
        <f>SUMIFS(СВЦЭМ!$F$34:$F$777,СВЦЭМ!$A$34:$A$777,$A213,СВЦЭМ!$B$34:$B$777,J$190)+'СЕТ СН'!$F$12</f>
        <v>92.380626050000004</v>
      </c>
      <c r="K213" s="36">
        <f>SUMIFS(СВЦЭМ!$F$34:$F$777,СВЦЭМ!$A$34:$A$777,$A213,СВЦЭМ!$B$34:$B$777,K$190)+'СЕТ СН'!$F$12</f>
        <v>90.970910720000006</v>
      </c>
      <c r="L213" s="36">
        <f>SUMIFS(СВЦЭМ!$F$34:$F$777,СВЦЭМ!$A$34:$A$777,$A213,СВЦЭМ!$B$34:$B$777,L$190)+'СЕТ СН'!$F$12</f>
        <v>90.096177789999999</v>
      </c>
      <c r="M213" s="36">
        <f>SUMIFS(СВЦЭМ!$F$34:$F$777,СВЦЭМ!$A$34:$A$777,$A213,СВЦЭМ!$B$34:$B$777,M$190)+'СЕТ СН'!$F$12</f>
        <v>90.468454829999999</v>
      </c>
      <c r="N213" s="36">
        <f>SUMIFS(СВЦЭМ!$F$34:$F$777,СВЦЭМ!$A$34:$A$777,$A213,СВЦЭМ!$B$34:$B$777,N$190)+'СЕТ СН'!$F$12</f>
        <v>91.779402930000003</v>
      </c>
      <c r="O213" s="36">
        <f>SUMIFS(СВЦЭМ!$F$34:$F$777,СВЦЭМ!$A$34:$A$777,$A213,СВЦЭМ!$B$34:$B$777,O$190)+'СЕТ СН'!$F$12</f>
        <v>92.951542529999998</v>
      </c>
      <c r="P213" s="36">
        <f>SUMIFS(СВЦЭМ!$F$34:$F$777,СВЦЭМ!$A$34:$A$777,$A213,СВЦЭМ!$B$34:$B$777,P$190)+'СЕТ СН'!$F$12</f>
        <v>94.237359380000001</v>
      </c>
      <c r="Q213" s="36">
        <f>SUMIFS(СВЦЭМ!$F$34:$F$777,СВЦЭМ!$A$34:$A$777,$A213,СВЦЭМ!$B$34:$B$777,Q$190)+'СЕТ СН'!$F$12</f>
        <v>94.204780150000005</v>
      </c>
      <c r="R213" s="36">
        <f>SUMIFS(СВЦЭМ!$F$34:$F$777,СВЦЭМ!$A$34:$A$777,$A213,СВЦЭМ!$B$34:$B$777,R$190)+'СЕТ СН'!$F$12</f>
        <v>96.230833160000003</v>
      </c>
      <c r="S213" s="36">
        <f>SUMIFS(СВЦЭМ!$F$34:$F$777,СВЦЭМ!$A$34:$A$777,$A213,СВЦЭМ!$B$34:$B$777,S$190)+'СЕТ СН'!$F$12</f>
        <v>91.968272670000005</v>
      </c>
      <c r="T213" s="36">
        <f>SUMIFS(СВЦЭМ!$F$34:$F$777,СВЦЭМ!$A$34:$A$777,$A213,СВЦЭМ!$B$34:$B$777,T$190)+'СЕТ СН'!$F$12</f>
        <v>87.916189650000007</v>
      </c>
      <c r="U213" s="36">
        <f>SUMIFS(СВЦЭМ!$F$34:$F$777,СВЦЭМ!$A$34:$A$777,$A213,СВЦЭМ!$B$34:$B$777,U$190)+'СЕТ СН'!$F$12</f>
        <v>87.663205390000002</v>
      </c>
      <c r="V213" s="36">
        <f>SUMIFS(СВЦЭМ!$F$34:$F$777,СВЦЭМ!$A$34:$A$777,$A213,СВЦЭМ!$B$34:$B$777,V$190)+'СЕТ СН'!$F$12</f>
        <v>89.790538600000005</v>
      </c>
      <c r="W213" s="36">
        <f>SUMIFS(СВЦЭМ!$F$34:$F$777,СВЦЭМ!$A$34:$A$777,$A213,СВЦЭМ!$B$34:$B$777,W$190)+'СЕТ СН'!$F$12</f>
        <v>90.432817330000006</v>
      </c>
      <c r="X213" s="36">
        <f>SUMIFS(СВЦЭМ!$F$34:$F$777,СВЦЭМ!$A$34:$A$777,$A213,СВЦЭМ!$B$34:$B$777,X$190)+'СЕТ СН'!$F$12</f>
        <v>92.699066110000004</v>
      </c>
      <c r="Y213" s="36">
        <f>SUMIFS(СВЦЭМ!$F$34:$F$777,СВЦЭМ!$A$34:$A$777,$A213,СВЦЭМ!$B$34:$B$777,Y$190)+'СЕТ СН'!$F$12</f>
        <v>95.034482359999998</v>
      </c>
    </row>
    <row r="214" spans="1:25" ht="15.75" x14ac:dyDescent="0.2">
      <c r="A214" s="35">
        <f t="shared" si="5"/>
        <v>43428</v>
      </c>
      <c r="B214" s="36">
        <f>SUMIFS(СВЦЭМ!$F$34:$F$777,СВЦЭМ!$A$34:$A$777,$A214,СВЦЭМ!$B$34:$B$777,B$190)+'СЕТ СН'!$F$12</f>
        <v>97.688000860000002</v>
      </c>
      <c r="C214" s="36">
        <f>SUMIFS(СВЦЭМ!$F$34:$F$777,СВЦЭМ!$A$34:$A$777,$A214,СВЦЭМ!$B$34:$B$777,C$190)+'СЕТ СН'!$F$12</f>
        <v>97.342424050000005</v>
      </c>
      <c r="D214" s="36">
        <f>SUMIFS(СВЦЭМ!$F$34:$F$777,СВЦЭМ!$A$34:$A$777,$A214,СВЦЭМ!$B$34:$B$777,D$190)+'СЕТ СН'!$F$12</f>
        <v>97.008574539999998</v>
      </c>
      <c r="E214" s="36">
        <f>SUMIFS(СВЦЭМ!$F$34:$F$777,СВЦЭМ!$A$34:$A$777,$A214,СВЦЭМ!$B$34:$B$777,E$190)+'СЕТ СН'!$F$12</f>
        <v>97.095205739999997</v>
      </c>
      <c r="F214" s="36">
        <f>SUMIFS(СВЦЭМ!$F$34:$F$777,СВЦЭМ!$A$34:$A$777,$A214,СВЦЭМ!$B$34:$B$777,F$190)+'СЕТ СН'!$F$12</f>
        <v>97.958921689999997</v>
      </c>
      <c r="G214" s="36">
        <f>SUMIFS(СВЦЭМ!$F$34:$F$777,СВЦЭМ!$A$34:$A$777,$A214,СВЦЭМ!$B$34:$B$777,G$190)+'СЕТ СН'!$F$12</f>
        <v>96.680777969999994</v>
      </c>
      <c r="H214" s="36">
        <f>SUMIFS(СВЦЭМ!$F$34:$F$777,СВЦЭМ!$A$34:$A$777,$A214,СВЦЭМ!$B$34:$B$777,H$190)+'СЕТ СН'!$F$12</f>
        <v>98.89910175</v>
      </c>
      <c r="I214" s="36">
        <f>SUMIFS(СВЦЭМ!$F$34:$F$777,СВЦЭМ!$A$34:$A$777,$A214,СВЦЭМ!$B$34:$B$777,I$190)+'СЕТ СН'!$F$12</f>
        <v>95.589582899999996</v>
      </c>
      <c r="J214" s="36">
        <f>SUMIFS(СВЦЭМ!$F$34:$F$777,СВЦЭМ!$A$34:$A$777,$A214,СВЦЭМ!$B$34:$B$777,J$190)+'СЕТ СН'!$F$12</f>
        <v>90.978825700000002</v>
      </c>
      <c r="K214" s="36">
        <f>SUMIFS(СВЦЭМ!$F$34:$F$777,СВЦЭМ!$A$34:$A$777,$A214,СВЦЭМ!$B$34:$B$777,K$190)+'СЕТ СН'!$F$12</f>
        <v>89.162273850000005</v>
      </c>
      <c r="L214" s="36">
        <f>SUMIFS(СВЦЭМ!$F$34:$F$777,СВЦЭМ!$A$34:$A$777,$A214,СВЦЭМ!$B$34:$B$777,L$190)+'СЕТ СН'!$F$12</f>
        <v>87.952743859999998</v>
      </c>
      <c r="M214" s="36">
        <f>SUMIFS(СВЦЭМ!$F$34:$F$777,СВЦЭМ!$A$34:$A$777,$A214,СВЦЭМ!$B$34:$B$777,M$190)+'СЕТ СН'!$F$12</f>
        <v>89.444099609999995</v>
      </c>
      <c r="N214" s="36">
        <f>SUMIFS(СВЦЭМ!$F$34:$F$777,СВЦЭМ!$A$34:$A$777,$A214,СВЦЭМ!$B$34:$B$777,N$190)+'СЕТ СН'!$F$12</f>
        <v>91.502438229999996</v>
      </c>
      <c r="O214" s="36">
        <f>SUMIFS(СВЦЭМ!$F$34:$F$777,СВЦЭМ!$A$34:$A$777,$A214,СВЦЭМ!$B$34:$B$777,O$190)+'СЕТ СН'!$F$12</f>
        <v>94.147450620000001</v>
      </c>
      <c r="P214" s="36">
        <f>SUMIFS(СВЦЭМ!$F$34:$F$777,СВЦЭМ!$A$34:$A$777,$A214,СВЦЭМ!$B$34:$B$777,P$190)+'СЕТ СН'!$F$12</f>
        <v>95.808948110000003</v>
      </c>
      <c r="Q214" s="36">
        <f>SUMIFS(СВЦЭМ!$F$34:$F$777,СВЦЭМ!$A$34:$A$777,$A214,СВЦЭМ!$B$34:$B$777,Q$190)+'СЕТ СН'!$F$12</f>
        <v>96.325984410000004</v>
      </c>
      <c r="R214" s="36">
        <f>SUMIFS(СВЦЭМ!$F$34:$F$777,СВЦЭМ!$A$34:$A$777,$A214,СВЦЭМ!$B$34:$B$777,R$190)+'СЕТ СН'!$F$12</f>
        <v>95.231829849999997</v>
      </c>
      <c r="S214" s="36">
        <f>SUMIFS(СВЦЭМ!$F$34:$F$777,СВЦЭМ!$A$34:$A$777,$A214,СВЦЭМ!$B$34:$B$777,S$190)+'СЕТ СН'!$F$12</f>
        <v>90.888689360000001</v>
      </c>
      <c r="T214" s="36">
        <f>SUMIFS(СВЦЭМ!$F$34:$F$777,СВЦЭМ!$A$34:$A$777,$A214,СВЦЭМ!$B$34:$B$777,T$190)+'СЕТ СН'!$F$12</f>
        <v>87.261030009999999</v>
      </c>
      <c r="U214" s="36">
        <f>SUMIFS(СВЦЭМ!$F$34:$F$777,СВЦЭМ!$A$34:$A$777,$A214,СВЦЭМ!$B$34:$B$777,U$190)+'СЕТ СН'!$F$12</f>
        <v>87.30486922</v>
      </c>
      <c r="V214" s="36">
        <f>SUMIFS(СВЦЭМ!$F$34:$F$777,СВЦЭМ!$A$34:$A$777,$A214,СВЦЭМ!$B$34:$B$777,V$190)+'СЕТ СН'!$F$12</f>
        <v>89.015942240000001</v>
      </c>
      <c r="W214" s="36">
        <f>SUMIFS(СВЦЭМ!$F$34:$F$777,СВЦЭМ!$A$34:$A$777,$A214,СВЦЭМ!$B$34:$B$777,W$190)+'СЕТ СН'!$F$12</f>
        <v>92.084752679999994</v>
      </c>
      <c r="X214" s="36">
        <f>SUMIFS(СВЦЭМ!$F$34:$F$777,СВЦЭМ!$A$34:$A$777,$A214,СВЦЭМ!$B$34:$B$777,X$190)+'СЕТ СН'!$F$12</f>
        <v>94.957850100000002</v>
      </c>
      <c r="Y214" s="36">
        <f>SUMIFS(СВЦЭМ!$F$34:$F$777,СВЦЭМ!$A$34:$A$777,$A214,СВЦЭМ!$B$34:$B$777,Y$190)+'СЕТ СН'!$F$12</f>
        <v>97.412576799999997</v>
      </c>
    </row>
    <row r="215" spans="1:25" ht="15.75" x14ac:dyDescent="0.2">
      <c r="A215" s="35">
        <f t="shared" si="5"/>
        <v>43429</v>
      </c>
      <c r="B215" s="36">
        <f>SUMIFS(СВЦЭМ!$F$34:$F$777,СВЦЭМ!$A$34:$A$777,$A215,СВЦЭМ!$B$34:$B$777,B$190)+'СЕТ СН'!$F$12</f>
        <v>99.154082489999993</v>
      </c>
      <c r="C215" s="36">
        <f>SUMIFS(СВЦЭМ!$F$34:$F$777,СВЦЭМ!$A$34:$A$777,$A215,СВЦЭМ!$B$34:$B$777,C$190)+'СЕТ СН'!$F$12</f>
        <v>105.46273866</v>
      </c>
      <c r="D215" s="36">
        <f>SUMIFS(СВЦЭМ!$F$34:$F$777,СВЦЭМ!$A$34:$A$777,$A215,СВЦЭМ!$B$34:$B$777,D$190)+'СЕТ СН'!$F$12</f>
        <v>113.10515959999999</v>
      </c>
      <c r="E215" s="36">
        <f>SUMIFS(СВЦЭМ!$F$34:$F$777,СВЦЭМ!$A$34:$A$777,$A215,СВЦЭМ!$B$34:$B$777,E$190)+'СЕТ СН'!$F$12</f>
        <v>112.76193578</v>
      </c>
      <c r="F215" s="36">
        <f>SUMIFS(СВЦЭМ!$F$34:$F$777,СВЦЭМ!$A$34:$A$777,$A215,СВЦЭМ!$B$34:$B$777,F$190)+'СЕТ СН'!$F$12</f>
        <v>112.66511140999999</v>
      </c>
      <c r="G215" s="36">
        <f>SUMIFS(СВЦЭМ!$F$34:$F$777,СВЦЭМ!$A$34:$A$777,$A215,СВЦЭМ!$B$34:$B$777,G$190)+'СЕТ СН'!$F$12</f>
        <v>113.15064836000001</v>
      </c>
      <c r="H215" s="36">
        <f>SUMIFS(СВЦЭМ!$F$34:$F$777,СВЦЭМ!$A$34:$A$777,$A215,СВЦЭМ!$B$34:$B$777,H$190)+'СЕТ СН'!$F$12</f>
        <v>110.85877797000001</v>
      </c>
      <c r="I215" s="36">
        <f>SUMIFS(СВЦЭМ!$F$34:$F$777,СВЦЭМ!$A$34:$A$777,$A215,СВЦЭМ!$B$34:$B$777,I$190)+'СЕТ СН'!$F$12</f>
        <v>104.21776262</v>
      </c>
      <c r="J215" s="36">
        <f>SUMIFS(СВЦЭМ!$F$34:$F$777,СВЦЭМ!$A$34:$A$777,$A215,СВЦЭМ!$B$34:$B$777,J$190)+'СЕТ СН'!$F$12</f>
        <v>102.14359782</v>
      </c>
      <c r="K215" s="36">
        <f>SUMIFS(СВЦЭМ!$F$34:$F$777,СВЦЭМ!$A$34:$A$777,$A215,СВЦЭМ!$B$34:$B$777,K$190)+'СЕТ СН'!$F$12</f>
        <v>95.784110479999995</v>
      </c>
      <c r="L215" s="36">
        <f>SUMIFS(СВЦЭМ!$F$34:$F$777,СВЦЭМ!$A$34:$A$777,$A215,СВЦЭМ!$B$34:$B$777,L$190)+'СЕТ СН'!$F$12</f>
        <v>96.502048090000002</v>
      </c>
      <c r="M215" s="36">
        <f>SUMIFS(СВЦЭМ!$F$34:$F$777,СВЦЭМ!$A$34:$A$777,$A215,СВЦЭМ!$B$34:$B$777,M$190)+'СЕТ СН'!$F$12</f>
        <v>96.058056199999996</v>
      </c>
      <c r="N215" s="36">
        <f>SUMIFS(СВЦЭМ!$F$34:$F$777,СВЦЭМ!$A$34:$A$777,$A215,СВЦЭМ!$B$34:$B$777,N$190)+'СЕТ СН'!$F$12</f>
        <v>97.239430760000005</v>
      </c>
      <c r="O215" s="36">
        <f>SUMIFS(СВЦЭМ!$F$34:$F$777,СВЦЭМ!$A$34:$A$777,$A215,СВЦЭМ!$B$34:$B$777,O$190)+'СЕТ СН'!$F$12</f>
        <v>93.540659860000005</v>
      </c>
      <c r="P215" s="36">
        <f>SUMIFS(СВЦЭМ!$F$34:$F$777,СВЦЭМ!$A$34:$A$777,$A215,СВЦЭМ!$B$34:$B$777,P$190)+'СЕТ СН'!$F$12</f>
        <v>87.992027030000003</v>
      </c>
      <c r="Q215" s="36">
        <f>SUMIFS(СВЦЭМ!$F$34:$F$777,СВЦЭМ!$A$34:$A$777,$A215,СВЦЭМ!$B$34:$B$777,Q$190)+'СЕТ СН'!$F$12</f>
        <v>86.744111079999996</v>
      </c>
      <c r="R215" s="36">
        <f>SUMIFS(СВЦЭМ!$F$34:$F$777,СВЦЭМ!$A$34:$A$777,$A215,СВЦЭМ!$B$34:$B$777,R$190)+'СЕТ СН'!$F$12</f>
        <v>86.373679499999994</v>
      </c>
      <c r="S215" s="36">
        <f>SUMIFS(СВЦЭМ!$F$34:$F$777,СВЦЭМ!$A$34:$A$777,$A215,СВЦЭМ!$B$34:$B$777,S$190)+'СЕТ СН'!$F$12</f>
        <v>82.639390939999998</v>
      </c>
      <c r="T215" s="36">
        <f>SUMIFS(СВЦЭМ!$F$34:$F$777,СВЦЭМ!$A$34:$A$777,$A215,СВЦЭМ!$B$34:$B$777,T$190)+'СЕТ СН'!$F$12</f>
        <v>77.93890365</v>
      </c>
      <c r="U215" s="36">
        <f>SUMIFS(СВЦЭМ!$F$34:$F$777,СВЦЭМ!$A$34:$A$777,$A215,СВЦЭМ!$B$34:$B$777,U$190)+'СЕТ СН'!$F$12</f>
        <v>78.456053870000005</v>
      </c>
      <c r="V215" s="36">
        <f>SUMIFS(СВЦЭМ!$F$34:$F$777,СВЦЭМ!$A$34:$A$777,$A215,СВЦЭМ!$B$34:$B$777,V$190)+'СЕТ СН'!$F$12</f>
        <v>80.064527720000001</v>
      </c>
      <c r="W215" s="36">
        <f>SUMIFS(СВЦЭМ!$F$34:$F$777,СВЦЭМ!$A$34:$A$777,$A215,СВЦЭМ!$B$34:$B$777,W$190)+'СЕТ СН'!$F$12</f>
        <v>81.522031389999995</v>
      </c>
      <c r="X215" s="36">
        <f>SUMIFS(СВЦЭМ!$F$34:$F$777,СВЦЭМ!$A$34:$A$777,$A215,СВЦЭМ!$B$34:$B$777,X$190)+'СЕТ СН'!$F$12</f>
        <v>84.443014640000001</v>
      </c>
      <c r="Y215" s="36">
        <f>SUMIFS(СВЦЭМ!$F$34:$F$777,СВЦЭМ!$A$34:$A$777,$A215,СВЦЭМ!$B$34:$B$777,Y$190)+'СЕТ СН'!$F$12</f>
        <v>93.772337100000001</v>
      </c>
    </row>
    <row r="216" spans="1:25" ht="15.75" x14ac:dyDescent="0.2">
      <c r="A216" s="35">
        <f t="shared" si="5"/>
        <v>43430</v>
      </c>
      <c r="B216" s="36">
        <f>SUMIFS(СВЦЭМ!$F$34:$F$777,СВЦЭМ!$A$34:$A$777,$A216,СВЦЭМ!$B$34:$B$777,B$190)+'СЕТ СН'!$F$12</f>
        <v>99.508101300000007</v>
      </c>
      <c r="C216" s="36">
        <f>SUMIFS(СВЦЭМ!$F$34:$F$777,СВЦЭМ!$A$34:$A$777,$A216,СВЦЭМ!$B$34:$B$777,C$190)+'СЕТ СН'!$F$12</f>
        <v>107.74080236</v>
      </c>
      <c r="D216" s="36">
        <f>SUMIFS(СВЦЭМ!$F$34:$F$777,СВЦЭМ!$A$34:$A$777,$A216,СВЦЭМ!$B$34:$B$777,D$190)+'СЕТ СН'!$F$12</f>
        <v>113.35875253</v>
      </c>
      <c r="E216" s="36">
        <f>SUMIFS(СВЦЭМ!$F$34:$F$777,СВЦЭМ!$A$34:$A$777,$A216,СВЦЭМ!$B$34:$B$777,E$190)+'СЕТ СН'!$F$12</f>
        <v>113.16850313</v>
      </c>
      <c r="F216" s="36">
        <f>SUMIFS(СВЦЭМ!$F$34:$F$777,СВЦЭМ!$A$34:$A$777,$A216,СВЦЭМ!$B$34:$B$777,F$190)+'СЕТ СН'!$F$12</f>
        <v>113.30199908</v>
      </c>
      <c r="G216" s="36">
        <f>SUMIFS(СВЦЭМ!$F$34:$F$777,СВЦЭМ!$A$34:$A$777,$A216,СВЦЭМ!$B$34:$B$777,G$190)+'СЕТ СН'!$F$12</f>
        <v>113.73464269999999</v>
      </c>
      <c r="H216" s="36">
        <f>SUMIFS(СВЦЭМ!$F$34:$F$777,СВЦЭМ!$A$34:$A$777,$A216,СВЦЭМ!$B$34:$B$777,H$190)+'СЕТ СН'!$F$12</f>
        <v>108.00167747</v>
      </c>
      <c r="I216" s="36">
        <f>SUMIFS(СВЦЭМ!$F$34:$F$777,СВЦЭМ!$A$34:$A$777,$A216,СВЦЭМ!$B$34:$B$777,I$190)+'СЕТ СН'!$F$12</f>
        <v>103.20972776000001</v>
      </c>
      <c r="J216" s="36">
        <f>SUMIFS(СВЦЭМ!$F$34:$F$777,СВЦЭМ!$A$34:$A$777,$A216,СВЦЭМ!$B$34:$B$777,J$190)+'СЕТ СН'!$F$12</f>
        <v>100.14379907</v>
      </c>
      <c r="K216" s="36">
        <f>SUMIFS(СВЦЭМ!$F$34:$F$777,СВЦЭМ!$A$34:$A$777,$A216,СВЦЭМ!$B$34:$B$777,K$190)+'СЕТ СН'!$F$12</f>
        <v>97.773601560000003</v>
      </c>
      <c r="L216" s="36">
        <f>SUMIFS(СВЦЭМ!$F$34:$F$777,СВЦЭМ!$A$34:$A$777,$A216,СВЦЭМ!$B$34:$B$777,L$190)+'СЕТ СН'!$F$12</f>
        <v>97.275608349999999</v>
      </c>
      <c r="M216" s="36">
        <f>SUMIFS(СВЦЭМ!$F$34:$F$777,СВЦЭМ!$A$34:$A$777,$A216,СВЦЭМ!$B$34:$B$777,M$190)+'СЕТ СН'!$F$12</f>
        <v>97.352810869999999</v>
      </c>
      <c r="N216" s="36">
        <f>SUMIFS(СВЦЭМ!$F$34:$F$777,СВЦЭМ!$A$34:$A$777,$A216,СВЦЭМ!$B$34:$B$777,N$190)+'СЕТ СН'!$F$12</f>
        <v>96.768833009999994</v>
      </c>
      <c r="O216" s="36">
        <f>SUMIFS(СВЦЭМ!$F$34:$F$777,СВЦЭМ!$A$34:$A$777,$A216,СВЦЭМ!$B$34:$B$777,O$190)+'СЕТ СН'!$F$12</f>
        <v>94.006373789999998</v>
      </c>
      <c r="P216" s="36">
        <f>SUMIFS(СВЦЭМ!$F$34:$F$777,СВЦЭМ!$A$34:$A$777,$A216,СВЦЭМ!$B$34:$B$777,P$190)+'СЕТ СН'!$F$12</f>
        <v>88.969046750000004</v>
      </c>
      <c r="Q216" s="36">
        <f>SUMIFS(СВЦЭМ!$F$34:$F$777,СВЦЭМ!$A$34:$A$777,$A216,СВЦЭМ!$B$34:$B$777,Q$190)+'СЕТ СН'!$F$12</f>
        <v>87.889788690000003</v>
      </c>
      <c r="R216" s="36">
        <f>SUMIFS(СВЦЭМ!$F$34:$F$777,СВЦЭМ!$A$34:$A$777,$A216,СВЦЭМ!$B$34:$B$777,R$190)+'СЕТ СН'!$F$12</f>
        <v>86.352942949999999</v>
      </c>
      <c r="S216" s="36">
        <f>SUMIFS(СВЦЭМ!$F$34:$F$777,СВЦЭМ!$A$34:$A$777,$A216,СВЦЭМ!$B$34:$B$777,S$190)+'СЕТ СН'!$F$12</f>
        <v>83.785736119999996</v>
      </c>
      <c r="T216" s="36">
        <f>SUMIFS(СВЦЭМ!$F$34:$F$777,СВЦЭМ!$A$34:$A$777,$A216,СВЦЭМ!$B$34:$B$777,T$190)+'СЕТ СН'!$F$12</f>
        <v>81.745560380000001</v>
      </c>
      <c r="U216" s="36">
        <f>SUMIFS(СВЦЭМ!$F$34:$F$777,СВЦЭМ!$A$34:$A$777,$A216,СВЦЭМ!$B$34:$B$777,U$190)+'СЕТ СН'!$F$12</f>
        <v>80.901117580000005</v>
      </c>
      <c r="V216" s="36">
        <f>SUMIFS(СВЦЭМ!$F$34:$F$777,СВЦЭМ!$A$34:$A$777,$A216,СВЦЭМ!$B$34:$B$777,V$190)+'СЕТ СН'!$F$12</f>
        <v>82.142225800000006</v>
      </c>
      <c r="W216" s="36">
        <f>SUMIFS(СВЦЭМ!$F$34:$F$777,СВЦЭМ!$A$34:$A$777,$A216,СВЦЭМ!$B$34:$B$777,W$190)+'СЕТ СН'!$F$12</f>
        <v>84.841491779999998</v>
      </c>
      <c r="X216" s="36">
        <f>SUMIFS(СВЦЭМ!$F$34:$F$777,СВЦЭМ!$A$34:$A$777,$A216,СВЦЭМ!$B$34:$B$777,X$190)+'СЕТ СН'!$F$12</f>
        <v>87.758315620000005</v>
      </c>
      <c r="Y216" s="36">
        <f>SUMIFS(СВЦЭМ!$F$34:$F$777,СВЦЭМ!$A$34:$A$777,$A216,СВЦЭМ!$B$34:$B$777,Y$190)+'СЕТ СН'!$F$12</f>
        <v>97.398402570000002</v>
      </c>
    </row>
    <row r="217" spans="1:25" ht="15.75" x14ac:dyDescent="0.2">
      <c r="A217" s="35">
        <f t="shared" si="5"/>
        <v>43431</v>
      </c>
      <c r="B217" s="36">
        <f>SUMIFS(СВЦЭМ!$F$34:$F$777,СВЦЭМ!$A$34:$A$777,$A217,СВЦЭМ!$B$34:$B$777,B$190)+'СЕТ СН'!$F$12</f>
        <v>103.49900035</v>
      </c>
      <c r="C217" s="36">
        <f>SUMIFS(СВЦЭМ!$F$34:$F$777,СВЦЭМ!$A$34:$A$777,$A217,СВЦЭМ!$B$34:$B$777,C$190)+'СЕТ СН'!$F$12</f>
        <v>108.22316718</v>
      </c>
      <c r="D217" s="36">
        <f>SUMIFS(СВЦЭМ!$F$34:$F$777,СВЦЭМ!$A$34:$A$777,$A217,СВЦЭМ!$B$34:$B$777,D$190)+'СЕТ СН'!$F$12</f>
        <v>113.31675516999999</v>
      </c>
      <c r="E217" s="36">
        <f>SUMIFS(СВЦЭМ!$F$34:$F$777,СВЦЭМ!$A$34:$A$777,$A217,СВЦЭМ!$B$34:$B$777,E$190)+'СЕТ СН'!$F$12</f>
        <v>113.11299128</v>
      </c>
      <c r="F217" s="36">
        <f>SUMIFS(СВЦЭМ!$F$34:$F$777,СВЦЭМ!$A$34:$A$777,$A217,СВЦЭМ!$B$34:$B$777,F$190)+'СЕТ СН'!$F$12</f>
        <v>113.18745276999999</v>
      </c>
      <c r="G217" s="36">
        <f>SUMIFS(СВЦЭМ!$F$34:$F$777,СВЦЭМ!$A$34:$A$777,$A217,СВЦЭМ!$B$34:$B$777,G$190)+'СЕТ СН'!$F$12</f>
        <v>113.23995447</v>
      </c>
      <c r="H217" s="36">
        <f>SUMIFS(СВЦЭМ!$F$34:$F$777,СВЦЭМ!$A$34:$A$777,$A217,СВЦЭМ!$B$34:$B$777,H$190)+'СЕТ СН'!$F$12</f>
        <v>107.98925567000001</v>
      </c>
      <c r="I217" s="36">
        <f>SUMIFS(СВЦЭМ!$F$34:$F$777,СВЦЭМ!$A$34:$A$777,$A217,СВЦЭМ!$B$34:$B$777,I$190)+'СЕТ СН'!$F$12</f>
        <v>106.56521484</v>
      </c>
      <c r="J217" s="36">
        <f>SUMIFS(СВЦЭМ!$F$34:$F$777,СВЦЭМ!$A$34:$A$777,$A217,СВЦЭМ!$B$34:$B$777,J$190)+'СЕТ СН'!$F$12</f>
        <v>102.41022433000001</v>
      </c>
      <c r="K217" s="36">
        <f>SUMIFS(СВЦЭМ!$F$34:$F$777,СВЦЭМ!$A$34:$A$777,$A217,СВЦЭМ!$B$34:$B$777,K$190)+'СЕТ СН'!$F$12</f>
        <v>100.92276914</v>
      </c>
      <c r="L217" s="36">
        <f>SUMIFS(СВЦЭМ!$F$34:$F$777,СВЦЭМ!$A$34:$A$777,$A217,СВЦЭМ!$B$34:$B$777,L$190)+'СЕТ СН'!$F$12</f>
        <v>101.19868228999999</v>
      </c>
      <c r="M217" s="36">
        <f>SUMIFS(СВЦЭМ!$F$34:$F$777,СВЦЭМ!$A$34:$A$777,$A217,СВЦЭМ!$B$34:$B$777,M$190)+'СЕТ СН'!$F$12</f>
        <v>102.43666648</v>
      </c>
      <c r="N217" s="36">
        <f>SUMIFS(СВЦЭМ!$F$34:$F$777,СВЦЭМ!$A$34:$A$777,$A217,СВЦЭМ!$B$34:$B$777,N$190)+'СЕТ СН'!$F$12</f>
        <v>99.198417000000006</v>
      </c>
      <c r="O217" s="36">
        <f>SUMIFS(СВЦЭМ!$F$34:$F$777,СВЦЭМ!$A$34:$A$777,$A217,СВЦЭМ!$B$34:$B$777,O$190)+'СЕТ СН'!$F$12</f>
        <v>93.611627249999998</v>
      </c>
      <c r="P217" s="36">
        <f>SUMIFS(СВЦЭМ!$F$34:$F$777,СВЦЭМ!$A$34:$A$777,$A217,СВЦЭМ!$B$34:$B$777,P$190)+'СЕТ СН'!$F$12</f>
        <v>87.705014989999995</v>
      </c>
      <c r="Q217" s="36">
        <f>SUMIFS(СВЦЭМ!$F$34:$F$777,СВЦЭМ!$A$34:$A$777,$A217,СВЦЭМ!$B$34:$B$777,Q$190)+'СЕТ СН'!$F$12</f>
        <v>86.287025619999994</v>
      </c>
      <c r="R217" s="36">
        <f>SUMIFS(СВЦЭМ!$F$34:$F$777,СВЦЭМ!$A$34:$A$777,$A217,СВЦЭМ!$B$34:$B$777,R$190)+'СЕТ СН'!$F$12</f>
        <v>86.93348417</v>
      </c>
      <c r="S217" s="36">
        <f>SUMIFS(СВЦЭМ!$F$34:$F$777,СВЦЭМ!$A$34:$A$777,$A217,СВЦЭМ!$B$34:$B$777,S$190)+'СЕТ СН'!$F$12</f>
        <v>84.548361679999999</v>
      </c>
      <c r="T217" s="36">
        <f>SUMIFS(СВЦЭМ!$F$34:$F$777,СВЦЭМ!$A$34:$A$777,$A217,СВЦЭМ!$B$34:$B$777,T$190)+'СЕТ СН'!$F$12</f>
        <v>80.226174209999996</v>
      </c>
      <c r="U217" s="36">
        <f>SUMIFS(СВЦЭМ!$F$34:$F$777,СВЦЭМ!$A$34:$A$777,$A217,СВЦЭМ!$B$34:$B$777,U$190)+'СЕТ СН'!$F$12</f>
        <v>81.106446129999995</v>
      </c>
      <c r="V217" s="36">
        <f>SUMIFS(СВЦЭМ!$F$34:$F$777,СВЦЭМ!$A$34:$A$777,$A217,СВЦЭМ!$B$34:$B$777,V$190)+'СЕТ СН'!$F$12</f>
        <v>82.694763750000007</v>
      </c>
      <c r="W217" s="36">
        <f>SUMIFS(СВЦЭМ!$F$34:$F$777,СВЦЭМ!$A$34:$A$777,$A217,СВЦЭМ!$B$34:$B$777,W$190)+'СЕТ СН'!$F$12</f>
        <v>83.826322820000001</v>
      </c>
      <c r="X217" s="36">
        <f>SUMIFS(СВЦЭМ!$F$34:$F$777,СВЦЭМ!$A$34:$A$777,$A217,СВЦЭМ!$B$34:$B$777,X$190)+'СЕТ СН'!$F$12</f>
        <v>86.197802199999998</v>
      </c>
      <c r="Y217" s="36">
        <f>SUMIFS(СВЦЭМ!$F$34:$F$777,СВЦЭМ!$A$34:$A$777,$A217,СВЦЭМ!$B$34:$B$777,Y$190)+'СЕТ СН'!$F$12</f>
        <v>94.467137460000004</v>
      </c>
    </row>
    <row r="218" spans="1:25" ht="15.75" x14ac:dyDescent="0.2">
      <c r="A218" s="35">
        <f t="shared" si="5"/>
        <v>43432</v>
      </c>
      <c r="B218" s="36">
        <f>SUMIFS(СВЦЭМ!$F$34:$F$777,СВЦЭМ!$A$34:$A$777,$A218,СВЦЭМ!$B$34:$B$777,B$190)+'СЕТ СН'!$F$12</f>
        <v>105.62655946</v>
      </c>
      <c r="C218" s="36">
        <f>SUMIFS(СВЦЭМ!$F$34:$F$777,СВЦЭМ!$A$34:$A$777,$A218,СВЦЭМ!$B$34:$B$777,C$190)+'СЕТ СН'!$F$12</f>
        <v>111.61825296000001</v>
      </c>
      <c r="D218" s="36">
        <f>SUMIFS(СВЦЭМ!$F$34:$F$777,СВЦЭМ!$A$34:$A$777,$A218,СВЦЭМ!$B$34:$B$777,D$190)+'СЕТ СН'!$F$12</f>
        <v>114.51545652</v>
      </c>
      <c r="E218" s="36">
        <f>SUMIFS(СВЦЭМ!$F$34:$F$777,СВЦЭМ!$A$34:$A$777,$A218,СВЦЭМ!$B$34:$B$777,E$190)+'СЕТ СН'!$F$12</f>
        <v>118.99645685</v>
      </c>
      <c r="F218" s="36">
        <f>SUMIFS(СВЦЭМ!$F$34:$F$777,СВЦЭМ!$A$34:$A$777,$A218,СВЦЭМ!$B$34:$B$777,F$190)+'СЕТ СН'!$F$12</f>
        <v>123.84122545</v>
      </c>
      <c r="G218" s="36">
        <f>SUMIFS(СВЦЭМ!$F$34:$F$777,СВЦЭМ!$A$34:$A$777,$A218,СВЦЭМ!$B$34:$B$777,G$190)+'СЕТ СН'!$F$12</f>
        <v>120.69530661</v>
      </c>
      <c r="H218" s="36">
        <f>SUMIFS(СВЦЭМ!$F$34:$F$777,СВЦЭМ!$A$34:$A$777,$A218,СВЦЭМ!$B$34:$B$777,H$190)+'СЕТ СН'!$F$12</f>
        <v>111.93582806000001</v>
      </c>
      <c r="I218" s="36">
        <f>SUMIFS(СВЦЭМ!$F$34:$F$777,СВЦЭМ!$A$34:$A$777,$A218,СВЦЭМ!$B$34:$B$777,I$190)+'СЕТ СН'!$F$12</f>
        <v>105.26102987</v>
      </c>
      <c r="J218" s="36">
        <f>SUMIFS(СВЦЭМ!$F$34:$F$777,СВЦЭМ!$A$34:$A$777,$A218,СВЦЭМ!$B$34:$B$777,J$190)+'СЕТ СН'!$F$12</f>
        <v>103.28692836</v>
      </c>
      <c r="K218" s="36">
        <f>SUMIFS(СВЦЭМ!$F$34:$F$777,СВЦЭМ!$A$34:$A$777,$A218,СВЦЭМ!$B$34:$B$777,K$190)+'СЕТ СН'!$F$12</f>
        <v>102.73848427999999</v>
      </c>
      <c r="L218" s="36">
        <f>SUMIFS(СВЦЭМ!$F$34:$F$777,СВЦЭМ!$A$34:$A$777,$A218,СВЦЭМ!$B$34:$B$777,L$190)+'СЕТ СН'!$F$12</f>
        <v>102.43463104</v>
      </c>
      <c r="M218" s="36">
        <f>SUMIFS(СВЦЭМ!$F$34:$F$777,СВЦЭМ!$A$34:$A$777,$A218,СВЦЭМ!$B$34:$B$777,M$190)+'СЕТ СН'!$F$12</f>
        <v>102.04891053999999</v>
      </c>
      <c r="N218" s="36">
        <f>SUMIFS(СВЦЭМ!$F$34:$F$777,СВЦЭМ!$A$34:$A$777,$A218,СВЦЭМ!$B$34:$B$777,N$190)+'СЕТ СН'!$F$12</f>
        <v>98.859092000000004</v>
      </c>
      <c r="O218" s="36">
        <f>SUMIFS(СВЦЭМ!$F$34:$F$777,СВЦЭМ!$A$34:$A$777,$A218,СВЦЭМ!$B$34:$B$777,O$190)+'СЕТ СН'!$F$12</f>
        <v>95.428868879999996</v>
      </c>
      <c r="P218" s="36">
        <f>SUMIFS(СВЦЭМ!$F$34:$F$777,СВЦЭМ!$A$34:$A$777,$A218,СВЦЭМ!$B$34:$B$777,P$190)+'СЕТ СН'!$F$12</f>
        <v>89.000102760000004</v>
      </c>
      <c r="Q218" s="36">
        <f>SUMIFS(СВЦЭМ!$F$34:$F$777,СВЦЭМ!$A$34:$A$777,$A218,СВЦЭМ!$B$34:$B$777,Q$190)+'СЕТ СН'!$F$12</f>
        <v>87.688827900000007</v>
      </c>
      <c r="R218" s="36">
        <f>SUMIFS(СВЦЭМ!$F$34:$F$777,СВЦЭМ!$A$34:$A$777,$A218,СВЦЭМ!$B$34:$B$777,R$190)+'СЕТ СН'!$F$12</f>
        <v>86.381439599999993</v>
      </c>
      <c r="S218" s="36">
        <f>SUMIFS(СВЦЭМ!$F$34:$F$777,СВЦЭМ!$A$34:$A$777,$A218,СВЦЭМ!$B$34:$B$777,S$190)+'СЕТ СН'!$F$12</f>
        <v>83.210101370000004</v>
      </c>
      <c r="T218" s="36">
        <f>SUMIFS(СВЦЭМ!$F$34:$F$777,СВЦЭМ!$A$34:$A$777,$A218,СВЦЭМ!$B$34:$B$777,T$190)+'СЕТ СН'!$F$12</f>
        <v>80.033703189999997</v>
      </c>
      <c r="U218" s="36">
        <f>SUMIFS(СВЦЭМ!$F$34:$F$777,СВЦЭМ!$A$34:$A$777,$A218,СВЦЭМ!$B$34:$B$777,U$190)+'СЕТ СН'!$F$12</f>
        <v>79.799005120000004</v>
      </c>
      <c r="V218" s="36">
        <f>SUMIFS(СВЦЭМ!$F$34:$F$777,СВЦЭМ!$A$34:$A$777,$A218,СВЦЭМ!$B$34:$B$777,V$190)+'СЕТ СН'!$F$12</f>
        <v>81.957920060000006</v>
      </c>
      <c r="W218" s="36">
        <f>SUMIFS(СВЦЭМ!$F$34:$F$777,СВЦЭМ!$A$34:$A$777,$A218,СВЦЭМ!$B$34:$B$777,W$190)+'СЕТ СН'!$F$12</f>
        <v>85.094968300000005</v>
      </c>
      <c r="X218" s="36">
        <f>SUMIFS(СВЦЭМ!$F$34:$F$777,СВЦЭМ!$A$34:$A$777,$A218,СВЦЭМ!$B$34:$B$777,X$190)+'СЕТ СН'!$F$12</f>
        <v>88.132025229999996</v>
      </c>
      <c r="Y218" s="36">
        <f>SUMIFS(СВЦЭМ!$F$34:$F$777,СВЦЭМ!$A$34:$A$777,$A218,СВЦЭМ!$B$34:$B$777,Y$190)+'СЕТ СН'!$F$12</f>
        <v>96.600211380000005</v>
      </c>
    </row>
    <row r="219" spans="1:25" ht="15.75" x14ac:dyDescent="0.2">
      <c r="A219" s="35">
        <f t="shared" si="5"/>
        <v>43433</v>
      </c>
      <c r="B219" s="36">
        <f>SUMIFS(СВЦЭМ!$F$34:$F$777,СВЦЭМ!$A$34:$A$777,$A219,СВЦЭМ!$B$34:$B$777,B$190)+'СЕТ СН'!$F$12</f>
        <v>104.88872151</v>
      </c>
      <c r="C219" s="36">
        <f>SUMIFS(СВЦЭМ!$F$34:$F$777,СВЦЭМ!$A$34:$A$777,$A219,СВЦЭМ!$B$34:$B$777,C$190)+'СЕТ СН'!$F$12</f>
        <v>114.79828980000001</v>
      </c>
      <c r="D219" s="36">
        <f>SUMIFS(СВЦЭМ!$F$34:$F$777,СВЦЭМ!$A$34:$A$777,$A219,СВЦЭМ!$B$34:$B$777,D$190)+'СЕТ СН'!$F$12</f>
        <v>121.36347232999999</v>
      </c>
      <c r="E219" s="36">
        <f>SUMIFS(СВЦЭМ!$F$34:$F$777,СВЦЭМ!$A$34:$A$777,$A219,СВЦЭМ!$B$34:$B$777,E$190)+'СЕТ СН'!$F$12</f>
        <v>121.8378598</v>
      </c>
      <c r="F219" s="36">
        <f>SUMIFS(СВЦЭМ!$F$34:$F$777,СВЦЭМ!$A$34:$A$777,$A219,СВЦЭМ!$B$34:$B$777,F$190)+'СЕТ СН'!$F$12</f>
        <v>121.48791731999999</v>
      </c>
      <c r="G219" s="36">
        <f>SUMIFS(СВЦЭМ!$F$34:$F$777,СВЦЭМ!$A$34:$A$777,$A219,СВЦЭМ!$B$34:$B$777,G$190)+'СЕТ СН'!$F$12</f>
        <v>118.99330865</v>
      </c>
      <c r="H219" s="36">
        <f>SUMIFS(СВЦЭМ!$F$34:$F$777,СВЦЭМ!$A$34:$A$777,$A219,СВЦЭМ!$B$34:$B$777,H$190)+'СЕТ СН'!$F$12</f>
        <v>111.02815975999999</v>
      </c>
      <c r="I219" s="36">
        <f>SUMIFS(СВЦЭМ!$F$34:$F$777,СВЦЭМ!$A$34:$A$777,$A219,СВЦЭМ!$B$34:$B$777,I$190)+'СЕТ СН'!$F$12</f>
        <v>106.12263703000001</v>
      </c>
      <c r="J219" s="36">
        <f>SUMIFS(СВЦЭМ!$F$34:$F$777,СВЦЭМ!$A$34:$A$777,$A219,СВЦЭМ!$B$34:$B$777,J$190)+'СЕТ СН'!$F$12</f>
        <v>101.01967645000001</v>
      </c>
      <c r="K219" s="36">
        <f>SUMIFS(СВЦЭМ!$F$34:$F$777,СВЦЭМ!$A$34:$A$777,$A219,СВЦЭМ!$B$34:$B$777,K$190)+'СЕТ СН'!$F$12</f>
        <v>98.867426620000003</v>
      </c>
      <c r="L219" s="36">
        <f>SUMIFS(СВЦЭМ!$F$34:$F$777,СВЦЭМ!$A$34:$A$777,$A219,СВЦЭМ!$B$34:$B$777,L$190)+'СЕТ СН'!$F$12</f>
        <v>98.623281129999995</v>
      </c>
      <c r="M219" s="36">
        <f>SUMIFS(СВЦЭМ!$F$34:$F$777,СВЦЭМ!$A$34:$A$777,$A219,СВЦЭМ!$B$34:$B$777,M$190)+'СЕТ СН'!$F$12</f>
        <v>99.168580410000004</v>
      </c>
      <c r="N219" s="36">
        <f>SUMIFS(СВЦЭМ!$F$34:$F$777,СВЦЭМ!$A$34:$A$777,$A219,СВЦЭМ!$B$34:$B$777,N$190)+'СЕТ СН'!$F$12</f>
        <v>96.55418822</v>
      </c>
      <c r="O219" s="36">
        <f>SUMIFS(СВЦЭМ!$F$34:$F$777,СВЦЭМ!$A$34:$A$777,$A219,СВЦЭМ!$B$34:$B$777,O$190)+'СЕТ СН'!$F$12</f>
        <v>93.559257560000006</v>
      </c>
      <c r="P219" s="36">
        <f>SUMIFS(СВЦЭМ!$F$34:$F$777,СВЦЭМ!$A$34:$A$777,$A219,СВЦЭМ!$B$34:$B$777,P$190)+'СЕТ СН'!$F$12</f>
        <v>88.624479399999998</v>
      </c>
      <c r="Q219" s="36">
        <f>SUMIFS(СВЦЭМ!$F$34:$F$777,СВЦЭМ!$A$34:$A$777,$A219,СВЦЭМ!$B$34:$B$777,Q$190)+'СЕТ СН'!$F$12</f>
        <v>86.904106159999998</v>
      </c>
      <c r="R219" s="36">
        <f>SUMIFS(СВЦЭМ!$F$34:$F$777,СВЦЭМ!$A$34:$A$777,$A219,СВЦЭМ!$B$34:$B$777,R$190)+'СЕТ СН'!$F$12</f>
        <v>86.465620939999994</v>
      </c>
      <c r="S219" s="36">
        <f>SUMIFS(СВЦЭМ!$F$34:$F$777,СВЦЭМ!$A$34:$A$777,$A219,СВЦЭМ!$B$34:$B$777,S$190)+'СЕТ СН'!$F$12</f>
        <v>82.570512980000004</v>
      </c>
      <c r="T219" s="36">
        <f>SUMIFS(СВЦЭМ!$F$34:$F$777,СВЦЭМ!$A$34:$A$777,$A219,СВЦЭМ!$B$34:$B$777,T$190)+'СЕТ СН'!$F$12</f>
        <v>79.177775819999994</v>
      </c>
      <c r="U219" s="36">
        <f>SUMIFS(СВЦЭМ!$F$34:$F$777,СВЦЭМ!$A$34:$A$777,$A219,СВЦЭМ!$B$34:$B$777,U$190)+'СЕТ СН'!$F$12</f>
        <v>80.854224200000004</v>
      </c>
      <c r="V219" s="36">
        <f>SUMIFS(СВЦЭМ!$F$34:$F$777,СВЦЭМ!$A$34:$A$777,$A219,СВЦЭМ!$B$34:$B$777,V$190)+'СЕТ СН'!$F$12</f>
        <v>82.497104820000004</v>
      </c>
      <c r="W219" s="36">
        <f>SUMIFS(СВЦЭМ!$F$34:$F$777,СВЦЭМ!$A$34:$A$777,$A219,СВЦЭМ!$B$34:$B$777,W$190)+'СЕТ СН'!$F$12</f>
        <v>85.104262410000004</v>
      </c>
      <c r="X219" s="36">
        <f>SUMIFS(СВЦЭМ!$F$34:$F$777,СВЦЭМ!$A$34:$A$777,$A219,СВЦЭМ!$B$34:$B$777,X$190)+'СЕТ СН'!$F$12</f>
        <v>88.480310709999998</v>
      </c>
      <c r="Y219" s="36">
        <f>SUMIFS(СВЦЭМ!$F$34:$F$777,СВЦЭМ!$A$34:$A$777,$A219,СВЦЭМ!$B$34:$B$777,Y$190)+'СЕТ СН'!$F$12</f>
        <v>96.294454029999997</v>
      </c>
    </row>
    <row r="220" spans="1:25" ht="15.75" x14ac:dyDescent="0.2">
      <c r="A220" s="35">
        <f t="shared" si="5"/>
        <v>43434</v>
      </c>
      <c r="B220" s="36">
        <f>SUMIFS(СВЦЭМ!$F$34:$F$777,СВЦЭМ!$A$34:$A$777,$A220,СВЦЭМ!$B$34:$B$777,B$190)+'СЕТ СН'!$F$12</f>
        <v>102.84783782</v>
      </c>
      <c r="C220" s="36">
        <f>SUMIFS(СВЦЭМ!$F$34:$F$777,СВЦЭМ!$A$34:$A$777,$A220,СВЦЭМ!$B$34:$B$777,C$190)+'СЕТ СН'!$F$12</f>
        <v>110.41302789</v>
      </c>
      <c r="D220" s="36">
        <f>SUMIFS(СВЦЭМ!$F$34:$F$777,СВЦЭМ!$A$34:$A$777,$A220,СВЦЭМ!$B$34:$B$777,D$190)+'СЕТ СН'!$F$12</f>
        <v>114.39741425</v>
      </c>
      <c r="E220" s="36">
        <f>SUMIFS(СВЦЭМ!$F$34:$F$777,СВЦЭМ!$A$34:$A$777,$A220,СВЦЭМ!$B$34:$B$777,E$190)+'СЕТ СН'!$F$12</f>
        <v>122.27352715000001</v>
      </c>
      <c r="F220" s="36">
        <f>SUMIFS(СВЦЭМ!$F$34:$F$777,СВЦЭМ!$A$34:$A$777,$A220,СВЦЭМ!$B$34:$B$777,F$190)+'СЕТ СН'!$F$12</f>
        <v>118.73353858</v>
      </c>
      <c r="G220" s="36">
        <f>SUMIFS(СВЦЭМ!$F$34:$F$777,СВЦЭМ!$A$34:$A$777,$A220,СВЦЭМ!$B$34:$B$777,G$190)+'СЕТ СН'!$F$12</f>
        <v>113.33776589999999</v>
      </c>
      <c r="H220" s="36">
        <f>SUMIFS(СВЦЭМ!$F$34:$F$777,СВЦЭМ!$A$34:$A$777,$A220,СВЦЭМ!$B$34:$B$777,H$190)+'СЕТ СН'!$F$12</f>
        <v>110.1973441</v>
      </c>
      <c r="I220" s="36">
        <f>SUMIFS(СВЦЭМ!$F$34:$F$777,СВЦЭМ!$A$34:$A$777,$A220,СВЦЭМ!$B$34:$B$777,I$190)+'СЕТ СН'!$F$12</f>
        <v>105.97658422000001</v>
      </c>
      <c r="J220" s="36">
        <f>SUMIFS(СВЦЭМ!$F$34:$F$777,СВЦЭМ!$A$34:$A$777,$A220,СВЦЭМ!$B$34:$B$777,J$190)+'СЕТ СН'!$F$12</f>
        <v>102.28987007000001</v>
      </c>
      <c r="K220" s="36">
        <f>SUMIFS(СВЦЭМ!$F$34:$F$777,СВЦЭМ!$A$34:$A$777,$A220,СВЦЭМ!$B$34:$B$777,K$190)+'СЕТ СН'!$F$12</f>
        <v>101.32121778</v>
      </c>
      <c r="L220" s="36">
        <f>SUMIFS(СВЦЭМ!$F$34:$F$777,СВЦЭМ!$A$34:$A$777,$A220,СВЦЭМ!$B$34:$B$777,L$190)+'СЕТ СН'!$F$12</f>
        <v>101.81980144000001</v>
      </c>
      <c r="M220" s="36">
        <f>SUMIFS(СВЦЭМ!$F$34:$F$777,СВЦЭМ!$A$34:$A$777,$A220,СВЦЭМ!$B$34:$B$777,M$190)+'СЕТ СН'!$F$12</f>
        <v>103.33907185</v>
      </c>
      <c r="N220" s="36">
        <f>SUMIFS(СВЦЭМ!$F$34:$F$777,СВЦЭМ!$A$34:$A$777,$A220,СВЦЭМ!$B$34:$B$777,N$190)+'СЕТ СН'!$F$12</f>
        <v>99.286898379999997</v>
      </c>
      <c r="O220" s="36">
        <f>SUMIFS(СВЦЭМ!$F$34:$F$777,СВЦЭМ!$A$34:$A$777,$A220,СВЦЭМ!$B$34:$B$777,O$190)+'СЕТ СН'!$F$12</f>
        <v>96.638517070000006</v>
      </c>
      <c r="P220" s="36">
        <f>SUMIFS(СВЦЭМ!$F$34:$F$777,СВЦЭМ!$A$34:$A$777,$A220,СВЦЭМ!$B$34:$B$777,P$190)+'СЕТ СН'!$F$12</f>
        <v>90.887287119999996</v>
      </c>
      <c r="Q220" s="36">
        <f>SUMIFS(СВЦЭМ!$F$34:$F$777,СВЦЭМ!$A$34:$A$777,$A220,СВЦЭМ!$B$34:$B$777,Q$190)+'СЕТ СН'!$F$12</f>
        <v>89.412955440000005</v>
      </c>
      <c r="R220" s="36">
        <f>SUMIFS(СВЦЭМ!$F$34:$F$777,СВЦЭМ!$A$34:$A$777,$A220,СВЦЭМ!$B$34:$B$777,R$190)+'СЕТ СН'!$F$12</f>
        <v>89.185451099999995</v>
      </c>
      <c r="S220" s="36">
        <f>SUMIFS(СВЦЭМ!$F$34:$F$777,СВЦЭМ!$A$34:$A$777,$A220,СВЦЭМ!$B$34:$B$777,S$190)+'СЕТ СН'!$F$12</f>
        <v>87.516271029999999</v>
      </c>
      <c r="T220" s="36">
        <f>SUMIFS(СВЦЭМ!$F$34:$F$777,СВЦЭМ!$A$34:$A$777,$A220,СВЦЭМ!$B$34:$B$777,T$190)+'СЕТ СН'!$F$12</f>
        <v>80.556476770000003</v>
      </c>
      <c r="U220" s="36">
        <f>SUMIFS(СВЦЭМ!$F$34:$F$777,СВЦЭМ!$A$34:$A$777,$A220,СВЦЭМ!$B$34:$B$777,U$190)+'СЕТ СН'!$F$12</f>
        <v>82.658811110000002</v>
      </c>
      <c r="V220" s="36">
        <f>SUMIFS(СВЦЭМ!$F$34:$F$777,СВЦЭМ!$A$34:$A$777,$A220,СВЦЭМ!$B$34:$B$777,V$190)+'СЕТ СН'!$F$12</f>
        <v>83.584020800000005</v>
      </c>
      <c r="W220" s="36">
        <f>SUMIFS(СВЦЭМ!$F$34:$F$777,СВЦЭМ!$A$34:$A$777,$A220,СВЦЭМ!$B$34:$B$777,W$190)+'СЕТ СН'!$F$12</f>
        <v>82.514301040000007</v>
      </c>
      <c r="X220" s="36">
        <f>SUMIFS(СВЦЭМ!$F$34:$F$777,СВЦЭМ!$A$34:$A$777,$A220,СВЦЭМ!$B$34:$B$777,X$190)+'СЕТ СН'!$F$12</f>
        <v>83.396393439999997</v>
      </c>
      <c r="Y220" s="36">
        <f>SUMIFS(СВЦЭМ!$F$34:$F$777,СВЦЭМ!$A$34:$A$777,$A220,СВЦЭМ!$B$34:$B$777,Y$190)+'СЕТ СН'!$F$12</f>
        <v>91.431574560000001</v>
      </c>
    </row>
    <row r="221" spans="1:25" ht="15.75" hidden="1" x14ac:dyDescent="0.2">
      <c r="A221" s="35">
        <f t="shared" si="5"/>
        <v>43435</v>
      </c>
      <c r="B221" s="36">
        <f>SUMIFS(СВЦЭМ!$F$34:$F$777,СВЦЭМ!$A$34:$A$777,$A221,СВЦЭМ!$B$34:$B$777,B$190)+'СЕТ СН'!$F$12</f>
        <v>0</v>
      </c>
      <c r="C221" s="36">
        <f>SUMIFS(СВЦЭМ!$F$34:$F$777,СВЦЭМ!$A$34:$A$777,$A221,СВЦЭМ!$B$34:$B$777,C$190)+'СЕТ СН'!$F$12</f>
        <v>0</v>
      </c>
      <c r="D221" s="36">
        <f>SUMIFS(СВЦЭМ!$F$34:$F$777,СВЦЭМ!$A$34:$A$777,$A221,СВЦЭМ!$B$34:$B$777,D$190)+'СЕТ СН'!$F$12</f>
        <v>0</v>
      </c>
      <c r="E221" s="36">
        <f>SUMIFS(СВЦЭМ!$F$34:$F$777,СВЦЭМ!$A$34:$A$777,$A221,СВЦЭМ!$B$34:$B$777,E$190)+'СЕТ СН'!$F$12</f>
        <v>0</v>
      </c>
      <c r="F221" s="36">
        <f>SUMIFS(СВЦЭМ!$F$34:$F$777,СВЦЭМ!$A$34:$A$777,$A221,СВЦЭМ!$B$34:$B$777,F$190)+'СЕТ СН'!$F$12</f>
        <v>0</v>
      </c>
      <c r="G221" s="36">
        <f>SUMIFS(СВЦЭМ!$F$34:$F$777,СВЦЭМ!$A$34:$A$777,$A221,СВЦЭМ!$B$34:$B$777,G$190)+'СЕТ СН'!$F$12</f>
        <v>0</v>
      </c>
      <c r="H221" s="36">
        <f>SUMIFS(СВЦЭМ!$F$34:$F$777,СВЦЭМ!$A$34:$A$777,$A221,СВЦЭМ!$B$34:$B$777,H$190)+'СЕТ СН'!$F$12</f>
        <v>0</v>
      </c>
      <c r="I221" s="36">
        <f>SUMIFS(СВЦЭМ!$F$34:$F$777,СВЦЭМ!$A$34:$A$777,$A221,СВЦЭМ!$B$34:$B$777,I$190)+'СЕТ СН'!$F$12</f>
        <v>0</v>
      </c>
      <c r="J221" s="36">
        <f>SUMIFS(СВЦЭМ!$F$34:$F$777,СВЦЭМ!$A$34:$A$777,$A221,СВЦЭМ!$B$34:$B$777,J$190)+'СЕТ СН'!$F$12</f>
        <v>0</v>
      </c>
      <c r="K221" s="36">
        <f>SUMIFS(СВЦЭМ!$F$34:$F$777,СВЦЭМ!$A$34:$A$777,$A221,СВЦЭМ!$B$34:$B$777,K$190)+'СЕТ СН'!$F$12</f>
        <v>0</v>
      </c>
      <c r="L221" s="36">
        <f>SUMIFS(СВЦЭМ!$F$34:$F$777,СВЦЭМ!$A$34:$A$777,$A221,СВЦЭМ!$B$34:$B$777,L$190)+'СЕТ СН'!$F$12</f>
        <v>0</v>
      </c>
      <c r="M221" s="36">
        <f>SUMIFS(СВЦЭМ!$F$34:$F$777,СВЦЭМ!$A$34:$A$777,$A221,СВЦЭМ!$B$34:$B$777,M$190)+'СЕТ СН'!$F$12</f>
        <v>0</v>
      </c>
      <c r="N221" s="36">
        <f>SUMIFS(СВЦЭМ!$F$34:$F$777,СВЦЭМ!$A$34:$A$777,$A221,СВЦЭМ!$B$34:$B$777,N$190)+'СЕТ СН'!$F$12</f>
        <v>0</v>
      </c>
      <c r="O221" s="36">
        <f>SUMIFS(СВЦЭМ!$F$34:$F$777,СВЦЭМ!$A$34:$A$777,$A221,СВЦЭМ!$B$34:$B$777,O$190)+'СЕТ СН'!$F$12</f>
        <v>0</v>
      </c>
      <c r="P221" s="36">
        <f>SUMIFS(СВЦЭМ!$F$34:$F$777,СВЦЭМ!$A$34:$A$777,$A221,СВЦЭМ!$B$34:$B$777,P$190)+'СЕТ СН'!$F$12</f>
        <v>0</v>
      </c>
      <c r="Q221" s="36">
        <f>SUMIFS(СВЦЭМ!$F$34:$F$777,СВЦЭМ!$A$34:$A$777,$A221,СВЦЭМ!$B$34:$B$777,Q$190)+'СЕТ СН'!$F$12</f>
        <v>0</v>
      </c>
      <c r="R221" s="36">
        <f>SUMIFS(СВЦЭМ!$F$34:$F$777,СВЦЭМ!$A$34:$A$777,$A221,СВЦЭМ!$B$34:$B$777,R$190)+'СЕТ СН'!$F$12</f>
        <v>0</v>
      </c>
      <c r="S221" s="36">
        <f>SUMIFS(СВЦЭМ!$F$34:$F$777,СВЦЭМ!$A$34:$A$777,$A221,СВЦЭМ!$B$34:$B$777,S$190)+'СЕТ СН'!$F$12</f>
        <v>0</v>
      </c>
      <c r="T221" s="36">
        <f>SUMIFS(СВЦЭМ!$F$34:$F$777,СВЦЭМ!$A$34:$A$777,$A221,СВЦЭМ!$B$34:$B$777,T$190)+'СЕТ СН'!$F$12</f>
        <v>0</v>
      </c>
      <c r="U221" s="36">
        <f>SUMIFS(СВЦЭМ!$F$34:$F$777,СВЦЭМ!$A$34:$A$777,$A221,СВЦЭМ!$B$34:$B$777,U$190)+'СЕТ СН'!$F$12</f>
        <v>0</v>
      </c>
      <c r="V221" s="36">
        <f>SUMIFS(СВЦЭМ!$F$34:$F$777,СВЦЭМ!$A$34:$A$777,$A221,СВЦЭМ!$B$34:$B$777,V$190)+'СЕТ СН'!$F$12</f>
        <v>0</v>
      </c>
      <c r="W221" s="36">
        <f>SUMIFS(СВЦЭМ!$F$34:$F$777,СВЦЭМ!$A$34:$A$777,$A221,СВЦЭМ!$B$34:$B$777,W$190)+'СЕТ СН'!$F$12</f>
        <v>0</v>
      </c>
      <c r="X221" s="36">
        <f>SUMIFS(СВЦЭМ!$F$34:$F$777,СВЦЭМ!$A$34:$A$777,$A221,СВЦЭМ!$B$34:$B$777,X$190)+'СЕТ СН'!$F$12</f>
        <v>0</v>
      </c>
      <c r="Y221" s="36">
        <f>SUMIFS(СВЦЭМ!$F$34:$F$777,СВЦЭМ!$A$34:$A$777,$A221,СВЦЭМ!$B$34:$B$777,Y$190)+'СЕТ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customHeight="1" x14ac:dyDescent="0.2">
      <c r="A223" s="117"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18"/>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6" customFormat="1" ht="12.75" customHeight="1" x14ac:dyDescent="0.2">
      <c r="A225" s="11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customHeight="1" x14ac:dyDescent="0.2">
      <c r="A226" s="35" t="str">
        <f>A191</f>
        <v>01.11.2018</v>
      </c>
      <c r="B226" s="36">
        <f>SUMIFS(СВЦЭМ!$G$34:$G$777,СВЦЭМ!$A$34:$A$777,$A226,СВЦЭМ!$B$34:$B$777,B$225)+'СЕТ СН'!$F$12</f>
        <v>252.92766478999999</v>
      </c>
      <c r="C226" s="36">
        <f>SUMIFS(СВЦЭМ!$G$34:$G$777,СВЦЭМ!$A$34:$A$777,$A226,СВЦЭМ!$B$34:$B$777,C$225)+'СЕТ СН'!$F$12</f>
        <v>278.01420087999998</v>
      </c>
      <c r="D226" s="36">
        <f>SUMIFS(СВЦЭМ!$G$34:$G$777,СВЦЭМ!$A$34:$A$777,$A226,СВЦЭМ!$B$34:$B$777,D$225)+'СЕТ СН'!$F$12</f>
        <v>297.54886421999998</v>
      </c>
      <c r="E226" s="36">
        <f>SUMIFS(СВЦЭМ!$G$34:$G$777,СВЦЭМ!$A$34:$A$777,$A226,СВЦЭМ!$B$34:$B$777,E$225)+'СЕТ СН'!$F$12</f>
        <v>298.32394957000002</v>
      </c>
      <c r="F226" s="36">
        <f>SUMIFS(СВЦЭМ!$G$34:$G$777,СВЦЭМ!$A$34:$A$777,$A226,СВЦЭМ!$B$34:$B$777,F$225)+'СЕТ СН'!$F$12</f>
        <v>293.99355567999999</v>
      </c>
      <c r="G226" s="36">
        <f>SUMIFS(СВЦЭМ!$G$34:$G$777,СВЦЭМ!$A$34:$A$777,$A226,СВЦЭМ!$B$34:$B$777,G$225)+'СЕТ СН'!$F$12</f>
        <v>288.56444665999999</v>
      </c>
      <c r="H226" s="36">
        <f>SUMIFS(СВЦЭМ!$G$34:$G$777,СВЦЭМ!$A$34:$A$777,$A226,СВЦЭМ!$B$34:$B$777,H$225)+'СЕТ СН'!$F$12</f>
        <v>277.30762181</v>
      </c>
      <c r="I226" s="36">
        <f>SUMIFS(СВЦЭМ!$G$34:$G$777,СВЦЭМ!$A$34:$A$777,$A226,СВЦЭМ!$B$34:$B$777,I$225)+'СЕТ СН'!$F$12</f>
        <v>264.86246320999999</v>
      </c>
      <c r="J226" s="36">
        <f>SUMIFS(СВЦЭМ!$G$34:$G$777,СВЦЭМ!$A$34:$A$777,$A226,СВЦЭМ!$B$34:$B$777,J$225)+'СЕТ СН'!$F$12</f>
        <v>261.59261967999998</v>
      </c>
      <c r="K226" s="36">
        <f>SUMIFS(СВЦЭМ!$G$34:$G$777,СВЦЭМ!$A$34:$A$777,$A226,СВЦЭМ!$B$34:$B$777,K$225)+'СЕТ СН'!$F$12</f>
        <v>258.36079268999998</v>
      </c>
      <c r="L226" s="36">
        <f>SUMIFS(СВЦЭМ!$G$34:$G$777,СВЦЭМ!$A$34:$A$777,$A226,СВЦЭМ!$B$34:$B$777,L$225)+'СЕТ СН'!$F$12</f>
        <v>257.50636911999999</v>
      </c>
      <c r="M226" s="36">
        <f>SUMIFS(СВЦЭМ!$G$34:$G$777,СВЦЭМ!$A$34:$A$777,$A226,СВЦЭМ!$B$34:$B$777,M$225)+'СЕТ СН'!$F$12</f>
        <v>258.82470219999999</v>
      </c>
      <c r="N226" s="36">
        <f>SUMIFS(СВЦЭМ!$G$34:$G$777,СВЦЭМ!$A$34:$A$777,$A226,СВЦЭМ!$B$34:$B$777,N$225)+'СЕТ СН'!$F$12</f>
        <v>254.08439247999999</v>
      </c>
      <c r="O226" s="36">
        <f>SUMIFS(СВЦЭМ!$G$34:$G$777,СВЦЭМ!$A$34:$A$777,$A226,СВЦЭМ!$B$34:$B$777,O$225)+'СЕТ СН'!$F$12</f>
        <v>236.85039538999999</v>
      </c>
      <c r="P226" s="36">
        <f>SUMIFS(СВЦЭМ!$G$34:$G$777,СВЦЭМ!$A$34:$A$777,$A226,СВЦЭМ!$B$34:$B$777,P$225)+'СЕТ СН'!$F$12</f>
        <v>221.2218762</v>
      </c>
      <c r="Q226" s="36">
        <f>SUMIFS(СВЦЭМ!$G$34:$G$777,СВЦЭМ!$A$34:$A$777,$A226,СВЦЭМ!$B$34:$B$777,Q$225)+'СЕТ СН'!$F$12</f>
        <v>219.23437371</v>
      </c>
      <c r="R226" s="36">
        <f>SUMIFS(СВЦЭМ!$G$34:$G$777,СВЦЭМ!$A$34:$A$777,$A226,СВЦЭМ!$B$34:$B$777,R$225)+'СЕТ СН'!$F$12</f>
        <v>218.83582691999999</v>
      </c>
      <c r="S226" s="36">
        <f>SUMIFS(СВЦЭМ!$G$34:$G$777,СВЦЭМ!$A$34:$A$777,$A226,СВЦЭМ!$B$34:$B$777,S$225)+'СЕТ СН'!$F$12</f>
        <v>213.20440550999999</v>
      </c>
      <c r="T226" s="36">
        <f>SUMIFS(СВЦЭМ!$G$34:$G$777,СВЦЭМ!$A$34:$A$777,$A226,СВЦЭМ!$B$34:$B$777,T$225)+'СЕТ СН'!$F$12</f>
        <v>202.39819256999999</v>
      </c>
      <c r="U226" s="36">
        <f>SUMIFS(СВЦЭМ!$G$34:$G$777,СВЦЭМ!$A$34:$A$777,$A226,СВЦЭМ!$B$34:$B$777,U$225)+'СЕТ СН'!$F$12</f>
        <v>202.37010355000001</v>
      </c>
      <c r="V226" s="36">
        <f>SUMIFS(СВЦЭМ!$G$34:$G$777,СВЦЭМ!$A$34:$A$777,$A226,СВЦЭМ!$B$34:$B$777,V$225)+'СЕТ СН'!$F$12</f>
        <v>205.61896383000001</v>
      </c>
      <c r="W226" s="36">
        <f>SUMIFS(СВЦЭМ!$G$34:$G$777,СВЦЭМ!$A$34:$A$777,$A226,СВЦЭМ!$B$34:$B$777,W$225)+'СЕТ СН'!$F$12</f>
        <v>213.86383427000001</v>
      </c>
      <c r="X226" s="36">
        <f>SUMIFS(СВЦЭМ!$G$34:$G$777,СВЦЭМ!$A$34:$A$777,$A226,СВЦЭМ!$B$34:$B$777,X$225)+'СЕТ СН'!$F$12</f>
        <v>221.01007480999999</v>
      </c>
      <c r="Y226" s="36">
        <f>SUMIFS(СВЦЭМ!$G$34:$G$777,СВЦЭМ!$A$34:$A$777,$A226,СВЦЭМ!$B$34:$B$777,Y$225)+'СЕТ СН'!$F$12</f>
        <v>247.13077287999999</v>
      </c>
      <c r="AA226" s="45"/>
    </row>
    <row r="227" spans="1:27" ht="15.75" x14ac:dyDescent="0.2">
      <c r="A227" s="35">
        <f>A226+1</f>
        <v>43406</v>
      </c>
      <c r="B227" s="36">
        <f>SUMIFS(СВЦЭМ!$G$34:$G$777,СВЦЭМ!$A$34:$A$777,$A227,СВЦЭМ!$B$34:$B$777,B$225)+'СЕТ СН'!$F$12</f>
        <v>252.01703979999999</v>
      </c>
      <c r="C227" s="36">
        <f>SUMIFS(СВЦЭМ!$G$34:$G$777,СВЦЭМ!$A$34:$A$777,$A227,СВЦЭМ!$B$34:$B$777,C$225)+'СЕТ СН'!$F$12</f>
        <v>277.90557316000002</v>
      </c>
      <c r="D227" s="36">
        <f>SUMIFS(СВЦЭМ!$G$34:$G$777,СВЦЭМ!$A$34:$A$777,$A227,СВЦЭМ!$B$34:$B$777,D$225)+'СЕТ СН'!$F$12</f>
        <v>291.35040658999998</v>
      </c>
      <c r="E227" s="36">
        <f>SUMIFS(СВЦЭМ!$G$34:$G$777,СВЦЭМ!$A$34:$A$777,$A227,СВЦЭМ!$B$34:$B$777,E$225)+'СЕТ СН'!$F$12</f>
        <v>291.06464383000002</v>
      </c>
      <c r="F227" s="36">
        <f>SUMIFS(СВЦЭМ!$G$34:$G$777,СВЦЭМ!$A$34:$A$777,$A227,СВЦЭМ!$B$34:$B$777,F$225)+'СЕТ СН'!$F$12</f>
        <v>290.28010209000001</v>
      </c>
      <c r="G227" s="36">
        <f>SUMIFS(СВЦЭМ!$G$34:$G$777,СВЦЭМ!$A$34:$A$777,$A227,СВЦЭМ!$B$34:$B$777,G$225)+'СЕТ СН'!$F$12</f>
        <v>271.5358458</v>
      </c>
      <c r="H227" s="36">
        <f>SUMIFS(СВЦЭМ!$G$34:$G$777,СВЦЭМ!$A$34:$A$777,$A227,СВЦЭМ!$B$34:$B$777,H$225)+'СЕТ СН'!$F$12</f>
        <v>264.10991469999999</v>
      </c>
      <c r="I227" s="36">
        <f>SUMIFS(СВЦЭМ!$G$34:$G$777,СВЦЭМ!$A$34:$A$777,$A227,СВЦЭМ!$B$34:$B$777,I$225)+'СЕТ СН'!$F$12</f>
        <v>262.41648800000002</v>
      </c>
      <c r="J227" s="36">
        <f>SUMIFS(СВЦЭМ!$G$34:$G$777,СВЦЭМ!$A$34:$A$777,$A227,СВЦЭМ!$B$34:$B$777,J$225)+'СЕТ СН'!$F$12</f>
        <v>253.83352916999999</v>
      </c>
      <c r="K227" s="36">
        <f>SUMIFS(СВЦЭМ!$G$34:$G$777,СВЦЭМ!$A$34:$A$777,$A227,СВЦЭМ!$B$34:$B$777,K$225)+'СЕТ СН'!$F$12</f>
        <v>251.50529786000001</v>
      </c>
      <c r="L227" s="36">
        <f>SUMIFS(СВЦЭМ!$G$34:$G$777,СВЦЭМ!$A$34:$A$777,$A227,СВЦЭМ!$B$34:$B$777,L$225)+'СЕТ СН'!$F$12</f>
        <v>251.47071671</v>
      </c>
      <c r="M227" s="36">
        <f>SUMIFS(СВЦЭМ!$G$34:$G$777,СВЦЭМ!$A$34:$A$777,$A227,СВЦЭМ!$B$34:$B$777,M$225)+'СЕТ СН'!$F$12</f>
        <v>251.9312855</v>
      </c>
      <c r="N227" s="36">
        <f>SUMIFS(СВЦЭМ!$G$34:$G$777,СВЦЭМ!$A$34:$A$777,$A227,СВЦЭМ!$B$34:$B$777,N$225)+'СЕТ СН'!$F$12</f>
        <v>243.24156205</v>
      </c>
      <c r="O227" s="36">
        <f>SUMIFS(СВЦЭМ!$G$34:$G$777,СВЦЭМ!$A$34:$A$777,$A227,СВЦЭМ!$B$34:$B$777,O$225)+'СЕТ СН'!$F$12</f>
        <v>228.34898516999999</v>
      </c>
      <c r="P227" s="36">
        <f>SUMIFS(СВЦЭМ!$G$34:$G$777,СВЦЭМ!$A$34:$A$777,$A227,СВЦЭМ!$B$34:$B$777,P$225)+'СЕТ СН'!$F$12</f>
        <v>213.58266179</v>
      </c>
      <c r="Q227" s="36">
        <f>SUMIFS(СВЦЭМ!$G$34:$G$777,СВЦЭМ!$A$34:$A$777,$A227,СВЦЭМ!$B$34:$B$777,Q$225)+'СЕТ СН'!$F$12</f>
        <v>209.68365478000001</v>
      </c>
      <c r="R227" s="36">
        <f>SUMIFS(СВЦЭМ!$G$34:$G$777,СВЦЭМ!$A$34:$A$777,$A227,СВЦЭМ!$B$34:$B$777,R$225)+'СЕТ СН'!$F$12</f>
        <v>210.29763441</v>
      </c>
      <c r="S227" s="36">
        <f>SUMIFS(СВЦЭМ!$G$34:$G$777,СВЦЭМ!$A$34:$A$777,$A227,СВЦЭМ!$B$34:$B$777,S$225)+'СЕТ СН'!$F$12</f>
        <v>203.27195014</v>
      </c>
      <c r="T227" s="36">
        <f>SUMIFS(СВЦЭМ!$G$34:$G$777,СВЦЭМ!$A$34:$A$777,$A227,СВЦЭМ!$B$34:$B$777,T$225)+'СЕТ СН'!$F$12</f>
        <v>190.83372446999999</v>
      </c>
      <c r="U227" s="36">
        <f>SUMIFS(СВЦЭМ!$G$34:$G$777,СВЦЭМ!$A$34:$A$777,$A227,СВЦЭМ!$B$34:$B$777,U$225)+'СЕТ СН'!$F$12</f>
        <v>191.52036514</v>
      </c>
      <c r="V227" s="36">
        <f>SUMIFS(СВЦЭМ!$G$34:$G$777,СВЦЭМ!$A$34:$A$777,$A227,СВЦЭМ!$B$34:$B$777,V$225)+'СЕТ СН'!$F$12</f>
        <v>194.9754849</v>
      </c>
      <c r="W227" s="36">
        <f>SUMIFS(СВЦЭМ!$G$34:$G$777,СВЦЭМ!$A$34:$A$777,$A227,СВЦЭМ!$B$34:$B$777,W$225)+'СЕТ СН'!$F$12</f>
        <v>202.17067073000001</v>
      </c>
      <c r="X227" s="36">
        <f>SUMIFS(СВЦЭМ!$G$34:$G$777,СВЦЭМ!$A$34:$A$777,$A227,СВЦЭМ!$B$34:$B$777,X$225)+'СЕТ СН'!$F$12</f>
        <v>205.90372626999999</v>
      </c>
      <c r="Y227" s="36">
        <f>SUMIFS(СВЦЭМ!$G$34:$G$777,СВЦЭМ!$A$34:$A$777,$A227,СВЦЭМ!$B$34:$B$777,Y$225)+'СЕТ СН'!$F$12</f>
        <v>227.42815322000001</v>
      </c>
    </row>
    <row r="228" spans="1:27" ht="15.75" x14ac:dyDescent="0.2">
      <c r="A228" s="35">
        <f t="shared" ref="A228:A256" si="6">A227+1</f>
        <v>43407</v>
      </c>
      <c r="B228" s="36">
        <f>SUMIFS(СВЦЭМ!$G$34:$G$777,СВЦЭМ!$A$34:$A$777,$A228,СВЦЭМ!$B$34:$B$777,B$225)+'СЕТ СН'!$F$12</f>
        <v>248.24964872000001</v>
      </c>
      <c r="C228" s="36">
        <f>SUMIFS(СВЦЭМ!$G$34:$G$777,СВЦЭМ!$A$34:$A$777,$A228,СВЦЭМ!$B$34:$B$777,C$225)+'СЕТ СН'!$F$12</f>
        <v>273.26614588000001</v>
      </c>
      <c r="D228" s="36">
        <f>SUMIFS(СВЦЭМ!$G$34:$G$777,СВЦЭМ!$A$34:$A$777,$A228,СВЦЭМ!$B$34:$B$777,D$225)+'СЕТ СН'!$F$12</f>
        <v>288.64381906</v>
      </c>
      <c r="E228" s="36">
        <f>SUMIFS(СВЦЭМ!$G$34:$G$777,СВЦЭМ!$A$34:$A$777,$A228,СВЦЭМ!$B$34:$B$777,E$225)+'СЕТ СН'!$F$12</f>
        <v>289.43864103999999</v>
      </c>
      <c r="F228" s="36">
        <f>SUMIFS(СВЦЭМ!$G$34:$G$777,СВЦЭМ!$A$34:$A$777,$A228,СВЦЭМ!$B$34:$B$777,F$225)+'СЕТ СН'!$F$12</f>
        <v>286.93913226000001</v>
      </c>
      <c r="G228" s="36">
        <f>SUMIFS(СВЦЭМ!$G$34:$G$777,СВЦЭМ!$A$34:$A$777,$A228,СВЦЭМ!$B$34:$B$777,G$225)+'СЕТ СН'!$F$12</f>
        <v>283.12025979999999</v>
      </c>
      <c r="H228" s="36">
        <f>SUMIFS(СВЦЭМ!$G$34:$G$777,СВЦЭМ!$A$34:$A$777,$A228,СВЦЭМ!$B$34:$B$777,H$225)+'СЕТ СН'!$F$12</f>
        <v>275.92759128</v>
      </c>
      <c r="I228" s="36">
        <f>SUMIFS(СВЦЭМ!$G$34:$G$777,СВЦЭМ!$A$34:$A$777,$A228,СВЦЭМ!$B$34:$B$777,I$225)+'СЕТ СН'!$F$12</f>
        <v>260.96448219000001</v>
      </c>
      <c r="J228" s="36">
        <f>SUMIFS(СВЦЭМ!$G$34:$G$777,СВЦЭМ!$A$34:$A$777,$A228,СВЦЭМ!$B$34:$B$777,J$225)+'СЕТ СН'!$F$12</f>
        <v>248.15389769999999</v>
      </c>
      <c r="K228" s="36">
        <f>SUMIFS(СВЦЭМ!$G$34:$G$777,СВЦЭМ!$A$34:$A$777,$A228,СВЦЭМ!$B$34:$B$777,K$225)+'СЕТ СН'!$F$12</f>
        <v>244.12367975000001</v>
      </c>
      <c r="L228" s="36">
        <f>SUMIFS(СВЦЭМ!$G$34:$G$777,СВЦЭМ!$A$34:$A$777,$A228,СВЦЭМ!$B$34:$B$777,L$225)+'СЕТ СН'!$F$12</f>
        <v>244.64739084000001</v>
      </c>
      <c r="M228" s="36">
        <f>SUMIFS(СВЦЭМ!$G$34:$G$777,СВЦЭМ!$A$34:$A$777,$A228,СВЦЭМ!$B$34:$B$777,M$225)+'СЕТ СН'!$F$12</f>
        <v>245.93645164</v>
      </c>
      <c r="N228" s="36">
        <f>SUMIFS(СВЦЭМ!$G$34:$G$777,СВЦЭМ!$A$34:$A$777,$A228,СВЦЭМ!$B$34:$B$777,N$225)+'СЕТ СН'!$F$12</f>
        <v>242.60885574</v>
      </c>
      <c r="O228" s="36">
        <f>SUMIFS(СВЦЭМ!$G$34:$G$777,СВЦЭМ!$A$34:$A$777,$A228,СВЦЭМ!$B$34:$B$777,O$225)+'СЕТ СН'!$F$12</f>
        <v>228.72553153000001</v>
      </c>
      <c r="P228" s="36">
        <f>SUMIFS(СВЦЭМ!$G$34:$G$777,СВЦЭМ!$A$34:$A$777,$A228,СВЦЭМ!$B$34:$B$777,P$225)+'СЕТ СН'!$F$12</f>
        <v>212.88162123999999</v>
      </c>
      <c r="Q228" s="36">
        <f>SUMIFS(СВЦЭМ!$G$34:$G$777,СВЦЭМ!$A$34:$A$777,$A228,СВЦЭМ!$B$34:$B$777,Q$225)+'СЕТ СН'!$F$12</f>
        <v>210.32436913000001</v>
      </c>
      <c r="R228" s="36">
        <f>SUMIFS(СВЦЭМ!$G$34:$G$777,СВЦЭМ!$A$34:$A$777,$A228,СВЦЭМ!$B$34:$B$777,R$225)+'СЕТ СН'!$F$12</f>
        <v>204.47808900999999</v>
      </c>
      <c r="S228" s="36">
        <f>SUMIFS(СВЦЭМ!$G$34:$G$777,СВЦЭМ!$A$34:$A$777,$A228,СВЦЭМ!$B$34:$B$777,S$225)+'СЕТ СН'!$F$12</f>
        <v>195.15947915000001</v>
      </c>
      <c r="T228" s="36">
        <f>SUMIFS(СВЦЭМ!$G$34:$G$777,СВЦЭМ!$A$34:$A$777,$A228,СВЦЭМ!$B$34:$B$777,T$225)+'СЕТ СН'!$F$12</f>
        <v>180.62154153</v>
      </c>
      <c r="U228" s="36">
        <f>SUMIFS(СВЦЭМ!$G$34:$G$777,СВЦЭМ!$A$34:$A$777,$A228,СВЦЭМ!$B$34:$B$777,U$225)+'СЕТ СН'!$F$12</f>
        <v>178.05233529</v>
      </c>
      <c r="V228" s="36">
        <f>SUMIFS(СВЦЭМ!$G$34:$G$777,СВЦЭМ!$A$34:$A$777,$A228,СВЦЭМ!$B$34:$B$777,V$225)+'СЕТ СН'!$F$12</f>
        <v>184.4951969</v>
      </c>
      <c r="W228" s="36">
        <f>SUMIFS(СВЦЭМ!$G$34:$G$777,СВЦЭМ!$A$34:$A$777,$A228,СВЦЭМ!$B$34:$B$777,W$225)+'СЕТ СН'!$F$12</f>
        <v>189.98889488</v>
      </c>
      <c r="X228" s="36">
        <f>SUMIFS(СВЦЭМ!$G$34:$G$777,СВЦЭМ!$A$34:$A$777,$A228,СВЦЭМ!$B$34:$B$777,X$225)+'СЕТ СН'!$F$12</f>
        <v>200.21020720999999</v>
      </c>
      <c r="Y228" s="36">
        <f>SUMIFS(СВЦЭМ!$G$34:$G$777,СВЦЭМ!$A$34:$A$777,$A228,СВЦЭМ!$B$34:$B$777,Y$225)+'СЕТ СН'!$F$12</f>
        <v>220.17771579000001</v>
      </c>
    </row>
    <row r="229" spans="1:27" ht="15.75" x14ac:dyDescent="0.2">
      <c r="A229" s="35">
        <f t="shared" si="6"/>
        <v>43408</v>
      </c>
      <c r="B229" s="36">
        <f>SUMIFS(СВЦЭМ!$G$34:$G$777,СВЦЭМ!$A$34:$A$777,$A229,СВЦЭМ!$B$34:$B$777,B$225)+'СЕТ СН'!$F$12</f>
        <v>238.37784038000001</v>
      </c>
      <c r="C229" s="36">
        <f>SUMIFS(СВЦЭМ!$G$34:$G$777,СВЦЭМ!$A$34:$A$777,$A229,СВЦЭМ!$B$34:$B$777,C$225)+'СЕТ СН'!$F$12</f>
        <v>263.93054666</v>
      </c>
      <c r="D229" s="36">
        <f>SUMIFS(СВЦЭМ!$G$34:$G$777,СВЦЭМ!$A$34:$A$777,$A229,СВЦЭМ!$B$34:$B$777,D$225)+'СЕТ СН'!$F$12</f>
        <v>287.18414210999998</v>
      </c>
      <c r="E229" s="36">
        <f>SUMIFS(СВЦЭМ!$G$34:$G$777,СВЦЭМ!$A$34:$A$777,$A229,СВЦЭМ!$B$34:$B$777,E$225)+'СЕТ СН'!$F$12</f>
        <v>299.52324577000002</v>
      </c>
      <c r="F229" s="36">
        <f>SUMIFS(СВЦЭМ!$G$34:$G$777,СВЦЭМ!$A$34:$A$777,$A229,СВЦЭМ!$B$34:$B$777,F$225)+'СЕТ СН'!$F$12</f>
        <v>297.71449416000002</v>
      </c>
      <c r="G229" s="36">
        <f>SUMIFS(СВЦЭМ!$G$34:$G$777,СВЦЭМ!$A$34:$A$777,$A229,СВЦЭМ!$B$34:$B$777,G$225)+'СЕТ СН'!$F$12</f>
        <v>294.10522147</v>
      </c>
      <c r="H229" s="36">
        <f>SUMIFS(СВЦЭМ!$G$34:$G$777,СВЦЭМ!$A$34:$A$777,$A229,СВЦЭМ!$B$34:$B$777,H$225)+'СЕТ СН'!$F$12</f>
        <v>288.56742616999998</v>
      </c>
      <c r="I229" s="36">
        <f>SUMIFS(СВЦЭМ!$G$34:$G$777,СВЦЭМ!$A$34:$A$777,$A229,СВЦЭМ!$B$34:$B$777,I$225)+'СЕТ СН'!$F$12</f>
        <v>278.31005148999998</v>
      </c>
      <c r="J229" s="36">
        <f>SUMIFS(СВЦЭМ!$G$34:$G$777,СВЦЭМ!$A$34:$A$777,$A229,СВЦЭМ!$B$34:$B$777,J$225)+'СЕТ СН'!$F$12</f>
        <v>265.41146127000002</v>
      </c>
      <c r="K229" s="36">
        <f>SUMIFS(СВЦЭМ!$G$34:$G$777,СВЦЭМ!$A$34:$A$777,$A229,СВЦЭМ!$B$34:$B$777,K$225)+'СЕТ СН'!$F$12</f>
        <v>254.60100826999999</v>
      </c>
      <c r="L229" s="36">
        <f>SUMIFS(СВЦЭМ!$G$34:$G$777,СВЦЭМ!$A$34:$A$777,$A229,СВЦЭМ!$B$34:$B$777,L$225)+'СЕТ СН'!$F$12</f>
        <v>246.11919889000001</v>
      </c>
      <c r="M229" s="36">
        <f>SUMIFS(СВЦЭМ!$G$34:$G$777,СВЦЭМ!$A$34:$A$777,$A229,СВЦЭМ!$B$34:$B$777,M$225)+'СЕТ СН'!$F$12</f>
        <v>244.09905408</v>
      </c>
      <c r="N229" s="36">
        <f>SUMIFS(СВЦЭМ!$G$34:$G$777,СВЦЭМ!$A$34:$A$777,$A229,СВЦЭМ!$B$34:$B$777,N$225)+'СЕТ СН'!$F$12</f>
        <v>236.47575952</v>
      </c>
      <c r="O229" s="36">
        <f>SUMIFS(СВЦЭМ!$G$34:$G$777,СВЦЭМ!$A$34:$A$777,$A229,СВЦЭМ!$B$34:$B$777,O$225)+'СЕТ СН'!$F$12</f>
        <v>226.88499780999999</v>
      </c>
      <c r="P229" s="36">
        <f>SUMIFS(СВЦЭМ!$G$34:$G$777,СВЦЭМ!$A$34:$A$777,$A229,СВЦЭМ!$B$34:$B$777,P$225)+'СЕТ СН'!$F$12</f>
        <v>210.13117650000001</v>
      </c>
      <c r="Q229" s="36">
        <f>SUMIFS(СВЦЭМ!$G$34:$G$777,СВЦЭМ!$A$34:$A$777,$A229,СВЦЭМ!$B$34:$B$777,Q$225)+'СЕТ СН'!$F$12</f>
        <v>205.8260957</v>
      </c>
      <c r="R229" s="36">
        <f>SUMIFS(СВЦЭМ!$G$34:$G$777,СВЦЭМ!$A$34:$A$777,$A229,СВЦЭМ!$B$34:$B$777,R$225)+'СЕТ СН'!$F$12</f>
        <v>202.4038267</v>
      </c>
      <c r="S229" s="36">
        <f>SUMIFS(СВЦЭМ!$G$34:$G$777,СВЦЭМ!$A$34:$A$777,$A229,СВЦЭМ!$B$34:$B$777,S$225)+'СЕТ СН'!$F$12</f>
        <v>195.37505053000001</v>
      </c>
      <c r="T229" s="36">
        <f>SUMIFS(СВЦЭМ!$G$34:$G$777,СВЦЭМ!$A$34:$A$777,$A229,СВЦЭМ!$B$34:$B$777,T$225)+'СЕТ СН'!$F$12</f>
        <v>182.86957419999999</v>
      </c>
      <c r="U229" s="36">
        <f>SUMIFS(СВЦЭМ!$G$34:$G$777,СВЦЭМ!$A$34:$A$777,$A229,СВЦЭМ!$B$34:$B$777,U$225)+'СЕТ СН'!$F$12</f>
        <v>181.36063995000001</v>
      </c>
      <c r="V229" s="36">
        <f>SUMIFS(СВЦЭМ!$G$34:$G$777,СВЦЭМ!$A$34:$A$777,$A229,СВЦЭМ!$B$34:$B$777,V$225)+'СЕТ СН'!$F$12</f>
        <v>174.92886256</v>
      </c>
      <c r="W229" s="36">
        <f>SUMIFS(СВЦЭМ!$G$34:$G$777,СВЦЭМ!$A$34:$A$777,$A229,СВЦЭМ!$B$34:$B$777,W$225)+'СЕТ СН'!$F$12</f>
        <v>180.26427035</v>
      </c>
      <c r="X229" s="36">
        <f>SUMIFS(СВЦЭМ!$G$34:$G$777,СВЦЭМ!$A$34:$A$777,$A229,СВЦЭМ!$B$34:$B$777,X$225)+'СЕТ СН'!$F$12</f>
        <v>188.28084688000001</v>
      </c>
      <c r="Y229" s="36">
        <f>SUMIFS(СВЦЭМ!$G$34:$G$777,СВЦЭМ!$A$34:$A$777,$A229,СВЦЭМ!$B$34:$B$777,Y$225)+'СЕТ СН'!$F$12</f>
        <v>209.67571749000001</v>
      </c>
    </row>
    <row r="230" spans="1:27" ht="15.75" x14ac:dyDescent="0.2">
      <c r="A230" s="35">
        <f t="shared" si="6"/>
        <v>43409</v>
      </c>
      <c r="B230" s="36">
        <f>SUMIFS(СВЦЭМ!$G$34:$G$777,СВЦЭМ!$A$34:$A$777,$A230,СВЦЭМ!$B$34:$B$777,B$225)+'СЕТ СН'!$F$12</f>
        <v>241.82720864999999</v>
      </c>
      <c r="C230" s="36">
        <f>SUMIFS(СВЦЭМ!$G$34:$G$777,СВЦЭМ!$A$34:$A$777,$A230,СВЦЭМ!$B$34:$B$777,C$225)+'СЕТ СН'!$F$12</f>
        <v>269.21458089999999</v>
      </c>
      <c r="D230" s="36">
        <f>SUMIFS(СВЦЭМ!$G$34:$G$777,СВЦЭМ!$A$34:$A$777,$A230,СВЦЭМ!$B$34:$B$777,D$225)+'СЕТ СН'!$F$12</f>
        <v>294.45834113000001</v>
      </c>
      <c r="E230" s="36">
        <f>SUMIFS(СВЦЭМ!$G$34:$G$777,СВЦЭМ!$A$34:$A$777,$A230,СВЦЭМ!$B$34:$B$777,E$225)+'СЕТ СН'!$F$12</f>
        <v>302.11605964</v>
      </c>
      <c r="F230" s="36">
        <f>SUMIFS(СВЦЭМ!$G$34:$G$777,СВЦЭМ!$A$34:$A$777,$A230,СВЦЭМ!$B$34:$B$777,F$225)+'СЕТ СН'!$F$12</f>
        <v>298.62857546999999</v>
      </c>
      <c r="G230" s="36">
        <f>SUMIFS(СВЦЭМ!$G$34:$G$777,СВЦЭМ!$A$34:$A$777,$A230,СВЦЭМ!$B$34:$B$777,G$225)+'СЕТ СН'!$F$12</f>
        <v>294.39412870000001</v>
      </c>
      <c r="H230" s="36">
        <f>SUMIFS(СВЦЭМ!$G$34:$G$777,СВЦЭМ!$A$34:$A$777,$A230,СВЦЭМ!$B$34:$B$777,H$225)+'СЕТ СН'!$F$12</f>
        <v>288.00621741999998</v>
      </c>
      <c r="I230" s="36">
        <f>SUMIFS(СВЦЭМ!$G$34:$G$777,СВЦЭМ!$A$34:$A$777,$A230,СВЦЭМ!$B$34:$B$777,I$225)+'СЕТ СН'!$F$12</f>
        <v>273.45257787000003</v>
      </c>
      <c r="J230" s="36">
        <f>SUMIFS(СВЦЭМ!$G$34:$G$777,СВЦЭМ!$A$34:$A$777,$A230,СВЦЭМ!$B$34:$B$777,J$225)+'СЕТ СН'!$F$12</f>
        <v>259.89457626000001</v>
      </c>
      <c r="K230" s="36">
        <f>SUMIFS(СВЦЭМ!$G$34:$G$777,СВЦЭМ!$A$34:$A$777,$A230,СВЦЭМ!$B$34:$B$777,K$225)+'СЕТ СН'!$F$12</f>
        <v>249.28823775999999</v>
      </c>
      <c r="L230" s="36">
        <f>SUMIFS(СВЦЭМ!$G$34:$G$777,СВЦЭМ!$A$34:$A$777,$A230,СВЦЭМ!$B$34:$B$777,L$225)+'СЕТ СН'!$F$12</f>
        <v>246.20152253000001</v>
      </c>
      <c r="M230" s="36">
        <f>SUMIFS(СВЦЭМ!$G$34:$G$777,СВЦЭМ!$A$34:$A$777,$A230,СВЦЭМ!$B$34:$B$777,M$225)+'СЕТ СН'!$F$12</f>
        <v>241.96100856000001</v>
      </c>
      <c r="N230" s="36">
        <f>SUMIFS(СВЦЭМ!$G$34:$G$777,СВЦЭМ!$A$34:$A$777,$A230,СВЦЭМ!$B$34:$B$777,N$225)+'СЕТ СН'!$F$12</f>
        <v>234.35611051000001</v>
      </c>
      <c r="O230" s="36">
        <f>SUMIFS(СВЦЭМ!$G$34:$G$777,СВЦЭМ!$A$34:$A$777,$A230,СВЦЭМ!$B$34:$B$777,O$225)+'СЕТ СН'!$F$12</f>
        <v>226.9011601</v>
      </c>
      <c r="P230" s="36">
        <f>SUMIFS(СВЦЭМ!$G$34:$G$777,СВЦЭМ!$A$34:$A$777,$A230,СВЦЭМ!$B$34:$B$777,P$225)+'СЕТ СН'!$F$12</f>
        <v>211.32522219000001</v>
      </c>
      <c r="Q230" s="36">
        <f>SUMIFS(СВЦЭМ!$G$34:$G$777,СВЦЭМ!$A$34:$A$777,$A230,СВЦЭМ!$B$34:$B$777,Q$225)+'СЕТ СН'!$F$12</f>
        <v>207.74857258</v>
      </c>
      <c r="R230" s="36">
        <f>SUMIFS(СВЦЭМ!$G$34:$G$777,СВЦЭМ!$A$34:$A$777,$A230,СВЦЭМ!$B$34:$B$777,R$225)+'СЕТ СН'!$F$12</f>
        <v>204.14587116999999</v>
      </c>
      <c r="S230" s="36">
        <f>SUMIFS(СВЦЭМ!$G$34:$G$777,СВЦЭМ!$A$34:$A$777,$A230,СВЦЭМ!$B$34:$B$777,S$225)+'СЕТ СН'!$F$12</f>
        <v>196.78242361</v>
      </c>
      <c r="T230" s="36">
        <f>SUMIFS(СВЦЭМ!$G$34:$G$777,СВЦЭМ!$A$34:$A$777,$A230,СВЦЭМ!$B$34:$B$777,T$225)+'СЕТ СН'!$F$12</f>
        <v>185.55430609999999</v>
      </c>
      <c r="U230" s="36">
        <f>SUMIFS(СВЦЭМ!$G$34:$G$777,СВЦЭМ!$A$34:$A$777,$A230,СВЦЭМ!$B$34:$B$777,U$225)+'СЕТ СН'!$F$12</f>
        <v>186.41187461000001</v>
      </c>
      <c r="V230" s="36">
        <f>SUMIFS(СВЦЭМ!$G$34:$G$777,СВЦЭМ!$A$34:$A$777,$A230,СВЦЭМ!$B$34:$B$777,V$225)+'СЕТ СН'!$F$12</f>
        <v>188.86577256999999</v>
      </c>
      <c r="W230" s="36">
        <f>SUMIFS(СВЦЭМ!$G$34:$G$777,СВЦЭМ!$A$34:$A$777,$A230,СВЦЭМ!$B$34:$B$777,W$225)+'СЕТ СН'!$F$12</f>
        <v>192.88088386999999</v>
      </c>
      <c r="X230" s="36">
        <f>SUMIFS(СВЦЭМ!$G$34:$G$777,СВЦЭМ!$A$34:$A$777,$A230,СВЦЭМ!$B$34:$B$777,X$225)+'СЕТ СН'!$F$12</f>
        <v>197.12605424</v>
      </c>
      <c r="Y230" s="36">
        <f>SUMIFS(СВЦЭМ!$G$34:$G$777,СВЦЭМ!$A$34:$A$777,$A230,СВЦЭМ!$B$34:$B$777,Y$225)+'СЕТ СН'!$F$12</f>
        <v>224.28732248</v>
      </c>
    </row>
    <row r="231" spans="1:27" ht="15.75" x14ac:dyDescent="0.2">
      <c r="A231" s="35">
        <f t="shared" si="6"/>
        <v>43410</v>
      </c>
      <c r="B231" s="36">
        <f>SUMIFS(СВЦЭМ!$G$34:$G$777,СВЦЭМ!$A$34:$A$777,$A231,СВЦЭМ!$B$34:$B$777,B$225)+'СЕТ СН'!$F$12</f>
        <v>256.13446004000002</v>
      </c>
      <c r="C231" s="36">
        <f>SUMIFS(СВЦЭМ!$G$34:$G$777,СВЦЭМ!$A$34:$A$777,$A231,СВЦЭМ!$B$34:$B$777,C$225)+'СЕТ СН'!$F$12</f>
        <v>278.20723987000002</v>
      </c>
      <c r="D231" s="36">
        <f>SUMIFS(СВЦЭМ!$G$34:$G$777,СВЦЭМ!$A$34:$A$777,$A231,СВЦЭМ!$B$34:$B$777,D$225)+'СЕТ СН'!$F$12</f>
        <v>291.88726829000001</v>
      </c>
      <c r="E231" s="36">
        <f>SUMIFS(СВЦЭМ!$G$34:$G$777,СВЦЭМ!$A$34:$A$777,$A231,СВЦЭМ!$B$34:$B$777,E$225)+'СЕТ СН'!$F$12</f>
        <v>293.64487811999999</v>
      </c>
      <c r="F231" s="36">
        <f>SUMIFS(СВЦЭМ!$G$34:$G$777,СВЦЭМ!$A$34:$A$777,$A231,СВЦЭМ!$B$34:$B$777,F$225)+'СЕТ СН'!$F$12</f>
        <v>290.78963971000002</v>
      </c>
      <c r="G231" s="36">
        <f>SUMIFS(СВЦЭМ!$G$34:$G$777,СВЦЭМ!$A$34:$A$777,$A231,СВЦЭМ!$B$34:$B$777,G$225)+'СЕТ СН'!$F$12</f>
        <v>287.84191454</v>
      </c>
      <c r="H231" s="36">
        <f>SUMIFS(СВЦЭМ!$G$34:$G$777,СВЦЭМ!$A$34:$A$777,$A231,СВЦЭМ!$B$34:$B$777,H$225)+'СЕТ СН'!$F$12</f>
        <v>279.05701637999999</v>
      </c>
      <c r="I231" s="36">
        <f>SUMIFS(СВЦЭМ!$G$34:$G$777,СВЦЭМ!$A$34:$A$777,$A231,СВЦЭМ!$B$34:$B$777,I$225)+'СЕТ СН'!$F$12</f>
        <v>256.11739878999998</v>
      </c>
      <c r="J231" s="36">
        <f>SUMIFS(СВЦЭМ!$G$34:$G$777,СВЦЭМ!$A$34:$A$777,$A231,СВЦЭМ!$B$34:$B$777,J$225)+'СЕТ СН'!$F$12</f>
        <v>246.96343805999999</v>
      </c>
      <c r="K231" s="36">
        <f>SUMIFS(СВЦЭМ!$G$34:$G$777,СВЦЭМ!$A$34:$A$777,$A231,СВЦЭМ!$B$34:$B$777,K$225)+'СЕТ СН'!$F$12</f>
        <v>250.00810562999999</v>
      </c>
      <c r="L231" s="36">
        <f>SUMIFS(СВЦЭМ!$G$34:$G$777,СВЦЭМ!$A$34:$A$777,$A231,СВЦЭМ!$B$34:$B$777,L$225)+'СЕТ СН'!$F$12</f>
        <v>252.96298046000001</v>
      </c>
      <c r="M231" s="36">
        <f>SUMIFS(СВЦЭМ!$G$34:$G$777,СВЦЭМ!$A$34:$A$777,$A231,СВЦЭМ!$B$34:$B$777,M$225)+'СЕТ СН'!$F$12</f>
        <v>248.01969321000001</v>
      </c>
      <c r="N231" s="36">
        <f>SUMIFS(СВЦЭМ!$G$34:$G$777,СВЦЭМ!$A$34:$A$777,$A231,СВЦЭМ!$B$34:$B$777,N$225)+'СЕТ СН'!$F$12</f>
        <v>238.37009981</v>
      </c>
      <c r="O231" s="36">
        <f>SUMIFS(СВЦЭМ!$G$34:$G$777,СВЦЭМ!$A$34:$A$777,$A231,СВЦЭМ!$B$34:$B$777,O$225)+'СЕТ СН'!$F$12</f>
        <v>227.38586541999999</v>
      </c>
      <c r="P231" s="36">
        <f>SUMIFS(СВЦЭМ!$G$34:$G$777,СВЦЭМ!$A$34:$A$777,$A231,СВЦЭМ!$B$34:$B$777,P$225)+'СЕТ СН'!$F$12</f>
        <v>210.94912231000001</v>
      </c>
      <c r="Q231" s="36">
        <f>SUMIFS(СВЦЭМ!$G$34:$G$777,СВЦЭМ!$A$34:$A$777,$A231,СВЦЭМ!$B$34:$B$777,Q$225)+'СЕТ СН'!$F$12</f>
        <v>205.69747255999999</v>
      </c>
      <c r="R231" s="36">
        <f>SUMIFS(СВЦЭМ!$G$34:$G$777,СВЦЭМ!$A$34:$A$777,$A231,СВЦЭМ!$B$34:$B$777,R$225)+'СЕТ СН'!$F$12</f>
        <v>206.31086235000001</v>
      </c>
      <c r="S231" s="36">
        <f>SUMIFS(СВЦЭМ!$G$34:$G$777,СВЦЭМ!$A$34:$A$777,$A231,СВЦЭМ!$B$34:$B$777,S$225)+'СЕТ СН'!$F$12</f>
        <v>203.81528133</v>
      </c>
      <c r="T231" s="36">
        <f>SUMIFS(СВЦЭМ!$G$34:$G$777,СВЦЭМ!$A$34:$A$777,$A231,СВЦЭМ!$B$34:$B$777,T$225)+'СЕТ СН'!$F$12</f>
        <v>197.57925384000001</v>
      </c>
      <c r="U231" s="36">
        <f>SUMIFS(СВЦЭМ!$G$34:$G$777,СВЦЭМ!$A$34:$A$777,$A231,СВЦЭМ!$B$34:$B$777,U$225)+'СЕТ СН'!$F$12</f>
        <v>199.71106603999999</v>
      </c>
      <c r="V231" s="36">
        <f>SUMIFS(СВЦЭМ!$G$34:$G$777,СВЦЭМ!$A$34:$A$777,$A231,СВЦЭМ!$B$34:$B$777,V$225)+'СЕТ СН'!$F$12</f>
        <v>203.17785307</v>
      </c>
      <c r="W231" s="36">
        <f>SUMIFS(СВЦЭМ!$G$34:$G$777,СВЦЭМ!$A$34:$A$777,$A231,СВЦЭМ!$B$34:$B$777,W$225)+'СЕТ СН'!$F$12</f>
        <v>205.32208119000001</v>
      </c>
      <c r="X231" s="36">
        <f>SUMIFS(СВЦЭМ!$G$34:$G$777,СВЦЭМ!$A$34:$A$777,$A231,СВЦЭМ!$B$34:$B$777,X$225)+'СЕТ СН'!$F$12</f>
        <v>209.25874999999999</v>
      </c>
      <c r="Y231" s="36">
        <f>SUMIFS(СВЦЭМ!$G$34:$G$777,СВЦЭМ!$A$34:$A$777,$A231,СВЦЭМ!$B$34:$B$777,Y$225)+'СЕТ СН'!$F$12</f>
        <v>233.97430885</v>
      </c>
    </row>
    <row r="232" spans="1:27" ht="15.75" x14ac:dyDescent="0.2">
      <c r="A232" s="35">
        <f t="shared" si="6"/>
        <v>43411</v>
      </c>
      <c r="B232" s="36">
        <f>SUMIFS(СВЦЭМ!$G$34:$G$777,СВЦЭМ!$A$34:$A$777,$A232,СВЦЭМ!$B$34:$B$777,B$225)+'СЕТ СН'!$F$12</f>
        <v>266.65210250000001</v>
      </c>
      <c r="C232" s="36">
        <f>SUMIFS(СВЦЭМ!$G$34:$G$777,СВЦЭМ!$A$34:$A$777,$A232,СВЦЭМ!$B$34:$B$777,C$225)+'СЕТ СН'!$F$12</f>
        <v>287.58119600999999</v>
      </c>
      <c r="D232" s="36">
        <f>SUMIFS(СВЦЭМ!$G$34:$G$777,СВЦЭМ!$A$34:$A$777,$A232,СВЦЭМ!$B$34:$B$777,D$225)+'СЕТ СН'!$F$12</f>
        <v>306.76165433</v>
      </c>
      <c r="E232" s="36">
        <f>SUMIFS(СВЦЭМ!$G$34:$G$777,СВЦЭМ!$A$34:$A$777,$A232,СВЦЭМ!$B$34:$B$777,E$225)+'СЕТ СН'!$F$12</f>
        <v>306.93736812999998</v>
      </c>
      <c r="F232" s="36">
        <f>SUMIFS(СВЦЭМ!$G$34:$G$777,СВЦЭМ!$A$34:$A$777,$A232,СВЦЭМ!$B$34:$B$777,F$225)+'СЕТ СН'!$F$12</f>
        <v>306.01777772000003</v>
      </c>
      <c r="G232" s="36">
        <f>SUMIFS(СВЦЭМ!$G$34:$G$777,СВЦЭМ!$A$34:$A$777,$A232,СВЦЭМ!$B$34:$B$777,G$225)+'СЕТ СН'!$F$12</f>
        <v>300.16415638000001</v>
      </c>
      <c r="H232" s="36">
        <f>SUMIFS(СВЦЭМ!$G$34:$G$777,СВЦЭМ!$A$34:$A$777,$A232,СВЦЭМ!$B$34:$B$777,H$225)+'СЕТ СН'!$F$12</f>
        <v>285.37990291</v>
      </c>
      <c r="I232" s="36">
        <f>SUMIFS(СВЦЭМ!$G$34:$G$777,СВЦЭМ!$A$34:$A$777,$A232,СВЦЭМ!$B$34:$B$777,I$225)+'СЕТ СН'!$F$12</f>
        <v>263.93502702000001</v>
      </c>
      <c r="J232" s="36">
        <f>SUMIFS(СВЦЭМ!$G$34:$G$777,СВЦЭМ!$A$34:$A$777,$A232,СВЦЭМ!$B$34:$B$777,J$225)+'СЕТ СН'!$F$12</f>
        <v>254.84607563</v>
      </c>
      <c r="K232" s="36">
        <f>SUMIFS(СВЦЭМ!$G$34:$G$777,СВЦЭМ!$A$34:$A$777,$A232,СВЦЭМ!$B$34:$B$777,K$225)+'СЕТ СН'!$F$12</f>
        <v>252.24828514999999</v>
      </c>
      <c r="L232" s="36">
        <f>SUMIFS(СВЦЭМ!$G$34:$G$777,СВЦЭМ!$A$34:$A$777,$A232,СВЦЭМ!$B$34:$B$777,L$225)+'СЕТ СН'!$F$12</f>
        <v>251.29445555999999</v>
      </c>
      <c r="M232" s="36">
        <f>SUMIFS(СВЦЭМ!$G$34:$G$777,СВЦЭМ!$A$34:$A$777,$A232,СВЦЭМ!$B$34:$B$777,M$225)+'СЕТ СН'!$F$12</f>
        <v>252.88852218</v>
      </c>
      <c r="N232" s="36">
        <f>SUMIFS(СВЦЭМ!$G$34:$G$777,СВЦЭМ!$A$34:$A$777,$A232,СВЦЭМ!$B$34:$B$777,N$225)+'СЕТ СН'!$F$12</f>
        <v>245.92717263</v>
      </c>
      <c r="O232" s="36">
        <f>SUMIFS(СВЦЭМ!$G$34:$G$777,СВЦЭМ!$A$34:$A$777,$A232,СВЦЭМ!$B$34:$B$777,O$225)+'СЕТ СН'!$F$12</f>
        <v>232.89466623999999</v>
      </c>
      <c r="P232" s="36">
        <f>SUMIFS(СВЦЭМ!$G$34:$G$777,СВЦЭМ!$A$34:$A$777,$A232,СВЦЭМ!$B$34:$B$777,P$225)+'СЕТ СН'!$F$12</f>
        <v>215.20006817999999</v>
      </c>
      <c r="Q232" s="36">
        <f>SUMIFS(СВЦЭМ!$G$34:$G$777,СВЦЭМ!$A$34:$A$777,$A232,СВЦЭМ!$B$34:$B$777,Q$225)+'СЕТ СН'!$F$12</f>
        <v>209.86913285</v>
      </c>
      <c r="R232" s="36">
        <f>SUMIFS(СВЦЭМ!$G$34:$G$777,СВЦЭМ!$A$34:$A$777,$A232,СВЦЭМ!$B$34:$B$777,R$225)+'СЕТ СН'!$F$12</f>
        <v>209.66931880000001</v>
      </c>
      <c r="S232" s="36">
        <f>SUMIFS(СВЦЭМ!$G$34:$G$777,СВЦЭМ!$A$34:$A$777,$A232,СВЦЭМ!$B$34:$B$777,S$225)+'СЕТ СН'!$F$12</f>
        <v>209.93531279999999</v>
      </c>
      <c r="T232" s="36">
        <f>SUMIFS(СВЦЭМ!$G$34:$G$777,СВЦЭМ!$A$34:$A$777,$A232,СВЦЭМ!$B$34:$B$777,T$225)+'СЕТ СН'!$F$12</f>
        <v>202.50709043000001</v>
      </c>
      <c r="U232" s="36">
        <f>SUMIFS(СВЦЭМ!$G$34:$G$777,СВЦЭМ!$A$34:$A$777,$A232,СВЦЭМ!$B$34:$B$777,U$225)+'СЕТ СН'!$F$12</f>
        <v>204.66188639999999</v>
      </c>
      <c r="V232" s="36">
        <f>SUMIFS(СВЦЭМ!$G$34:$G$777,СВЦЭМ!$A$34:$A$777,$A232,СВЦЭМ!$B$34:$B$777,V$225)+'СЕТ СН'!$F$12</f>
        <v>204.76862346999999</v>
      </c>
      <c r="W232" s="36">
        <f>SUMIFS(СВЦЭМ!$G$34:$G$777,СВЦЭМ!$A$34:$A$777,$A232,СВЦЭМ!$B$34:$B$777,W$225)+'СЕТ СН'!$F$12</f>
        <v>206.77020027</v>
      </c>
      <c r="X232" s="36">
        <f>SUMIFS(СВЦЭМ!$G$34:$G$777,СВЦЭМ!$A$34:$A$777,$A232,СВЦЭМ!$B$34:$B$777,X$225)+'СЕТ СН'!$F$12</f>
        <v>208.33664157999999</v>
      </c>
      <c r="Y232" s="36">
        <f>SUMIFS(СВЦЭМ!$G$34:$G$777,СВЦЭМ!$A$34:$A$777,$A232,СВЦЭМ!$B$34:$B$777,Y$225)+'СЕТ СН'!$F$12</f>
        <v>231.97986391000001</v>
      </c>
    </row>
    <row r="233" spans="1:27" ht="15.75" x14ac:dyDescent="0.2">
      <c r="A233" s="35">
        <f t="shared" si="6"/>
        <v>43412</v>
      </c>
      <c r="B233" s="36">
        <f>SUMIFS(СВЦЭМ!$G$34:$G$777,СВЦЭМ!$A$34:$A$777,$A233,СВЦЭМ!$B$34:$B$777,B$225)+'СЕТ СН'!$F$12</f>
        <v>260.88775833</v>
      </c>
      <c r="C233" s="36">
        <f>SUMIFS(СВЦЭМ!$G$34:$G$777,СВЦЭМ!$A$34:$A$777,$A233,СВЦЭМ!$B$34:$B$777,C$225)+'СЕТ СН'!$F$12</f>
        <v>287.16286616000002</v>
      </c>
      <c r="D233" s="36">
        <f>SUMIFS(СВЦЭМ!$G$34:$G$777,СВЦЭМ!$A$34:$A$777,$A233,СВЦЭМ!$B$34:$B$777,D$225)+'СЕТ СН'!$F$12</f>
        <v>297.25742700000001</v>
      </c>
      <c r="E233" s="36">
        <f>SUMIFS(СВЦЭМ!$G$34:$G$777,СВЦЭМ!$A$34:$A$777,$A233,СВЦЭМ!$B$34:$B$777,E$225)+'СЕТ СН'!$F$12</f>
        <v>296.13660680999999</v>
      </c>
      <c r="F233" s="36">
        <f>SUMIFS(СВЦЭМ!$G$34:$G$777,СВЦЭМ!$A$34:$A$777,$A233,СВЦЭМ!$B$34:$B$777,F$225)+'СЕТ СН'!$F$12</f>
        <v>296.45869503</v>
      </c>
      <c r="G233" s="36">
        <f>SUMIFS(СВЦЭМ!$G$34:$G$777,СВЦЭМ!$A$34:$A$777,$A233,СВЦЭМ!$B$34:$B$777,G$225)+'СЕТ СН'!$F$12</f>
        <v>296.66976105999998</v>
      </c>
      <c r="H233" s="36">
        <f>SUMIFS(СВЦЭМ!$G$34:$G$777,СВЦЭМ!$A$34:$A$777,$A233,СВЦЭМ!$B$34:$B$777,H$225)+'СЕТ СН'!$F$12</f>
        <v>279.52542086</v>
      </c>
      <c r="I233" s="36">
        <f>SUMIFS(СВЦЭМ!$G$34:$G$777,СВЦЭМ!$A$34:$A$777,$A233,СВЦЭМ!$B$34:$B$777,I$225)+'СЕТ СН'!$F$12</f>
        <v>253.29682951000001</v>
      </c>
      <c r="J233" s="36">
        <f>SUMIFS(СВЦЭМ!$G$34:$G$777,СВЦЭМ!$A$34:$A$777,$A233,СВЦЭМ!$B$34:$B$777,J$225)+'СЕТ СН'!$F$12</f>
        <v>249.0878137</v>
      </c>
      <c r="K233" s="36">
        <f>SUMIFS(СВЦЭМ!$G$34:$G$777,СВЦЭМ!$A$34:$A$777,$A233,СВЦЭМ!$B$34:$B$777,K$225)+'СЕТ СН'!$F$12</f>
        <v>247.08676634</v>
      </c>
      <c r="L233" s="36">
        <f>SUMIFS(СВЦЭМ!$G$34:$G$777,СВЦЭМ!$A$34:$A$777,$A233,СВЦЭМ!$B$34:$B$777,L$225)+'СЕТ СН'!$F$12</f>
        <v>246.58922924999999</v>
      </c>
      <c r="M233" s="36">
        <f>SUMIFS(СВЦЭМ!$G$34:$G$777,СВЦЭМ!$A$34:$A$777,$A233,СВЦЭМ!$B$34:$B$777,M$225)+'СЕТ СН'!$F$12</f>
        <v>247.59269549000001</v>
      </c>
      <c r="N233" s="36">
        <f>SUMIFS(СВЦЭМ!$G$34:$G$777,СВЦЭМ!$A$34:$A$777,$A233,СВЦЭМ!$B$34:$B$777,N$225)+'СЕТ СН'!$F$12</f>
        <v>241.72657505000001</v>
      </c>
      <c r="O233" s="36">
        <f>SUMIFS(СВЦЭМ!$G$34:$G$777,СВЦЭМ!$A$34:$A$777,$A233,СВЦЭМ!$B$34:$B$777,O$225)+'СЕТ СН'!$F$12</f>
        <v>225.2537078</v>
      </c>
      <c r="P233" s="36">
        <f>SUMIFS(СВЦЭМ!$G$34:$G$777,СВЦЭМ!$A$34:$A$777,$A233,СВЦЭМ!$B$34:$B$777,P$225)+'СЕТ СН'!$F$12</f>
        <v>210.24615281000001</v>
      </c>
      <c r="Q233" s="36">
        <f>SUMIFS(СВЦЭМ!$G$34:$G$777,СВЦЭМ!$A$34:$A$777,$A233,СВЦЭМ!$B$34:$B$777,Q$225)+'СЕТ СН'!$F$12</f>
        <v>207.74313397</v>
      </c>
      <c r="R233" s="36">
        <f>SUMIFS(СВЦЭМ!$G$34:$G$777,СВЦЭМ!$A$34:$A$777,$A233,СВЦЭМ!$B$34:$B$777,R$225)+'СЕТ СН'!$F$12</f>
        <v>208.90494052</v>
      </c>
      <c r="S233" s="36">
        <f>SUMIFS(СВЦЭМ!$G$34:$G$777,СВЦЭМ!$A$34:$A$777,$A233,СВЦЭМ!$B$34:$B$777,S$225)+'СЕТ СН'!$F$12</f>
        <v>206.17192595</v>
      </c>
      <c r="T233" s="36">
        <f>SUMIFS(СВЦЭМ!$G$34:$G$777,СВЦЭМ!$A$34:$A$777,$A233,СВЦЭМ!$B$34:$B$777,T$225)+'СЕТ СН'!$F$12</f>
        <v>197.67136468000001</v>
      </c>
      <c r="U233" s="36">
        <f>SUMIFS(СВЦЭМ!$G$34:$G$777,СВЦЭМ!$A$34:$A$777,$A233,СВЦЭМ!$B$34:$B$777,U$225)+'СЕТ СН'!$F$12</f>
        <v>202.40569973000001</v>
      </c>
      <c r="V233" s="36">
        <f>SUMIFS(СВЦЭМ!$G$34:$G$777,СВЦЭМ!$A$34:$A$777,$A233,СВЦЭМ!$B$34:$B$777,V$225)+'СЕТ СН'!$F$12</f>
        <v>204.89335406000001</v>
      </c>
      <c r="W233" s="36">
        <f>SUMIFS(СВЦЭМ!$G$34:$G$777,СВЦЭМ!$A$34:$A$777,$A233,СВЦЭМ!$B$34:$B$777,W$225)+'СЕТ СН'!$F$12</f>
        <v>204.63822873000001</v>
      </c>
      <c r="X233" s="36">
        <f>SUMIFS(СВЦЭМ!$G$34:$G$777,СВЦЭМ!$A$34:$A$777,$A233,СВЦЭМ!$B$34:$B$777,X$225)+'СЕТ СН'!$F$12</f>
        <v>210.06813618999999</v>
      </c>
      <c r="Y233" s="36">
        <f>SUMIFS(СВЦЭМ!$G$34:$G$777,СВЦЭМ!$A$34:$A$777,$A233,СВЦЭМ!$B$34:$B$777,Y$225)+'СЕТ СН'!$F$12</f>
        <v>236.33416745</v>
      </c>
    </row>
    <row r="234" spans="1:27" ht="15.75" x14ac:dyDescent="0.2">
      <c r="A234" s="35">
        <f t="shared" si="6"/>
        <v>43413</v>
      </c>
      <c r="B234" s="36">
        <f>SUMIFS(СВЦЭМ!$G$34:$G$777,СВЦЭМ!$A$34:$A$777,$A234,СВЦЭМ!$B$34:$B$777,B$225)+'СЕТ СН'!$F$12</f>
        <v>264.43519735000001</v>
      </c>
      <c r="C234" s="36">
        <f>SUMIFS(СВЦЭМ!$G$34:$G$777,СВЦЭМ!$A$34:$A$777,$A234,СВЦЭМ!$B$34:$B$777,C$225)+'СЕТ СН'!$F$12</f>
        <v>281.11325433000002</v>
      </c>
      <c r="D234" s="36">
        <f>SUMIFS(СВЦЭМ!$G$34:$G$777,СВЦЭМ!$A$34:$A$777,$A234,СВЦЭМ!$B$34:$B$777,D$225)+'СЕТ СН'!$F$12</f>
        <v>300.61791856999997</v>
      </c>
      <c r="E234" s="36">
        <f>SUMIFS(СВЦЭМ!$G$34:$G$777,СВЦЭМ!$A$34:$A$777,$A234,СВЦЭМ!$B$34:$B$777,E$225)+'СЕТ СН'!$F$12</f>
        <v>303.46702051</v>
      </c>
      <c r="F234" s="36">
        <f>SUMIFS(СВЦЭМ!$G$34:$G$777,СВЦЭМ!$A$34:$A$777,$A234,СВЦЭМ!$B$34:$B$777,F$225)+'СЕТ СН'!$F$12</f>
        <v>299.42769054000001</v>
      </c>
      <c r="G234" s="36">
        <f>SUMIFS(СВЦЭМ!$G$34:$G$777,СВЦЭМ!$A$34:$A$777,$A234,СВЦЭМ!$B$34:$B$777,G$225)+'СЕТ СН'!$F$12</f>
        <v>293.55753375</v>
      </c>
      <c r="H234" s="36">
        <f>SUMIFS(СВЦЭМ!$G$34:$G$777,СВЦЭМ!$A$34:$A$777,$A234,СВЦЭМ!$B$34:$B$777,H$225)+'СЕТ СН'!$F$12</f>
        <v>278.83544767000001</v>
      </c>
      <c r="I234" s="36">
        <f>SUMIFS(СВЦЭМ!$G$34:$G$777,СВЦЭМ!$A$34:$A$777,$A234,СВЦЭМ!$B$34:$B$777,I$225)+'СЕТ СН'!$F$12</f>
        <v>259.49133105999999</v>
      </c>
      <c r="J234" s="36">
        <f>SUMIFS(СВЦЭМ!$G$34:$G$777,СВЦЭМ!$A$34:$A$777,$A234,СВЦЭМ!$B$34:$B$777,J$225)+'СЕТ СН'!$F$12</f>
        <v>254.90508624</v>
      </c>
      <c r="K234" s="36">
        <f>SUMIFS(СВЦЭМ!$G$34:$G$777,СВЦЭМ!$A$34:$A$777,$A234,СВЦЭМ!$B$34:$B$777,K$225)+'СЕТ СН'!$F$12</f>
        <v>252.18851015000001</v>
      </c>
      <c r="L234" s="36">
        <f>SUMIFS(СВЦЭМ!$G$34:$G$777,СВЦЭМ!$A$34:$A$777,$A234,СВЦЭМ!$B$34:$B$777,L$225)+'СЕТ СН'!$F$12</f>
        <v>249.33717497999999</v>
      </c>
      <c r="M234" s="36">
        <f>SUMIFS(СВЦЭМ!$G$34:$G$777,СВЦЭМ!$A$34:$A$777,$A234,СВЦЭМ!$B$34:$B$777,M$225)+'СЕТ СН'!$F$12</f>
        <v>246.31179233</v>
      </c>
      <c r="N234" s="36">
        <f>SUMIFS(СВЦЭМ!$G$34:$G$777,СВЦЭМ!$A$34:$A$777,$A234,СВЦЭМ!$B$34:$B$777,N$225)+'СЕТ СН'!$F$12</f>
        <v>235.13420171000001</v>
      </c>
      <c r="O234" s="36">
        <f>SUMIFS(СВЦЭМ!$G$34:$G$777,СВЦЭМ!$A$34:$A$777,$A234,СВЦЭМ!$B$34:$B$777,O$225)+'СЕТ СН'!$F$12</f>
        <v>219.70674563</v>
      </c>
      <c r="P234" s="36">
        <f>SUMIFS(СВЦЭМ!$G$34:$G$777,СВЦЭМ!$A$34:$A$777,$A234,СВЦЭМ!$B$34:$B$777,P$225)+'СЕТ СН'!$F$12</f>
        <v>203.40625362</v>
      </c>
      <c r="Q234" s="36">
        <f>SUMIFS(СВЦЭМ!$G$34:$G$777,СВЦЭМ!$A$34:$A$777,$A234,СВЦЭМ!$B$34:$B$777,Q$225)+'СЕТ СН'!$F$12</f>
        <v>200.91784376999999</v>
      </c>
      <c r="R234" s="36">
        <f>SUMIFS(СВЦЭМ!$G$34:$G$777,СВЦЭМ!$A$34:$A$777,$A234,СВЦЭМ!$B$34:$B$777,R$225)+'СЕТ СН'!$F$12</f>
        <v>201.43980145</v>
      </c>
      <c r="S234" s="36">
        <f>SUMIFS(СВЦЭМ!$G$34:$G$777,СВЦЭМ!$A$34:$A$777,$A234,СВЦЭМ!$B$34:$B$777,S$225)+'СЕТ СН'!$F$12</f>
        <v>198.81847275999999</v>
      </c>
      <c r="T234" s="36">
        <f>SUMIFS(СВЦЭМ!$G$34:$G$777,СВЦЭМ!$A$34:$A$777,$A234,СВЦЭМ!$B$34:$B$777,T$225)+'СЕТ СН'!$F$12</f>
        <v>198.03850804000001</v>
      </c>
      <c r="U234" s="36">
        <f>SUMIFS(СВЦЭМ!$G$34:$G$777,СВЦЭМ!$A$34:$A$777,$A234,СВЦЭМ!$B$34:$B$777,U$225)+'СЕТ СН'!$F$12</f>
        <v>199.36578064</v>
      </c>
      <c r="V234" s="36">
        <f>SUMIFS(СВЦЭМ!$G$34:$G$777,СВЦЭМ!$A$34:$A$777,$A234,СВЦЭМ!$B$34:$B$777,V$225)+'СЕТ СН'!$F$12</f>
        <v>198.93841818999999</v>
      </c>
      <c r="W234" s="36">
        <f>SUMIFS(СВЦЭМ!$G$34:$G$777,СВЦЭМ!$A$34:$A$777,$A234,СВЦЭМ!$B$34:$B$777,W$225)+'СЕТ СН'!$F$12</f>
        <v>200.97484162999999</v>
      </c>
      <c r="X234" s="36">
        <f>SUMIFS(СВЦЭМ!$G$34:$G$777,СВЦЭМ!$A$34:$A$777,$A234,СВЦЭМ!$B$34:$B$777,X$225)+'СЕТ СН'!$F$12</f>
        <v>203.21019373999999</v>
      </c>
      <c r="Y234" s="36">
        <f>SUMIFS(СВЦЭМ!$G$34:$G$777,СВЦЭМ!$A$34:$A$777,$A234,СВЦЭМ!$B$34:$B$777,Y$225)+'СЕТ СН'!$F$12</f>
        <v>227.37410412</v>
      </c>
    </row>
    <row r="235" spans="1:27" ht="15.75" x14ac:dyDescent="0.2">
      <c r="A235" s="35">
        <f t="shared" si="6"/>
        <v>43414</v>
      </c>
      <c r="B235" s="36">
        <f>SUMIFS(СВЦЭМ!$G$34:$G$777,СВЦЭМ!$A$34:$A$777,$A235,СВЦЭМ!$B$34:$B$777,B$225)+'СЕТ СН'!$F$12</f>
        <v>245.39838537</v>
      </c>
      <c r="C235" s="36">
        <f>SUMIFS(СВЦЭМ!$G$34:$G$777,СВЦЭМ!$A$34:$A$777,$A235,СВЦЭМ!$B$34:$B$777,C$225)+'СЕТ СН'!$F$12</f>
        <v>264.85184537999999</v>
      </c>
      <c r="D235" s="36">
        <f>SUMIFS(СВЦЭМ!$G$34:$G$777,СВЦЭМ!$A$34:$A$777,$A235,СВЦЭМ!$B$34:$B$777,D$225)+'СЕТ СН'!$F$12</f>
        <v>272.56131513000003</v>
      </c>
      <c r="E235" s="36">
        <f>SUMIFS(СВЦЭМ!$G$34:$G$777,СВЦЭМ!$A$34:$A$777,$A235,СВЦЭМ!$B$34:$B$777,E$225)+'СЕТ СН'!$F$12</f>
        <v>283.21079379999998</v>
      </c>
      <c r="F235" s="36">
        <f>SUMIFS(СВЦЭМ!$G$34:$G$777,СВЦЭМ!$A$34:$A$777,$A235,СВЦЭМ!$B$34:$B$777,F$225)+'СЕТ СН'!$F$12</f>
        <v>282.71600093000001</v>
      </c>
      <c r="G235" s="36">
        <f>SUMIFS(СВЦЭМ!$G$34:$G$777,СВЦЭМ!$A$34:$A$777,$A235,СВЦЭМ!$B$34:$B$777,G$225)+'СЕТ СН'!$F$12</f>
        <v>277.24982756999998</v>
      </c>
      <c r="H235" s="36">
        <f>SUMIFS(СВЦЭМ!$G$34:$G$777,СВЦЭМ!$A$34:$A$777,$A235,СВЦЭМ!$B$34:$B$777,H$225)+'СЕТ СН'!$F$12</f>
        <v>264.61374798000003</v>
      </c>
      <c r="I235" s="36">
        <f>SUMIFS(СВЦЭМ!$G$34:$G$777,СВЦЭМ!$A$34:$A$777,$A235,СВЦЭМ!$B$34:$B$777,I$225)+'СЕТ СН'!$F$12</f>
        <v>249.43040543999999</v>
      </c>
      <c r="J235" s="36">
        <f>SUMIFS(СВЦЭМ!$G$34:$G$777,СВЦЭМ!$A$34:$A$777,$A235,СВЦЭМ!$B$34:$B$777,J$225)+'СЕТ СН'!$F$12</f>
        <v>235.50735544</v>
      </c>
      <c r="K235" s="36">
        <f>SUMIFS(СВЦЭМ!$G$34:$G$777,СВЦЭМ!$A$34:$A$777,$A235,СВЦЭМ!$B$34:$B$777,K$225)+'СЕТ СН'!$F$12</f>
        <v>232.18133058999999</v>
      </c>
      <c r="L235" s="36">
        <f>SUMIFS(СВЦЭМ!$G$34:$G$777,СВЦЭМ!$A$34:$A$777,$A235,СВЦЭМ!$B$34:$B$777,L$225)+'СЕТ СН'!$F$12</f>
        <v>234.79173502</v>
      </c>
      <c r="M235" s="36">
        <f>SUMIFS(СВЦЭМ!$G$34:$G$777,СВЦЭМ!$A$34:$A$777,$A235,СВЦЭМ!$B$34:$B$777,M$225)+'СЕТ СН'!$F$12</f>
        <v>232.24448329000001</v>
      </c>
      <c r="N235" s="36">
        <f>SUMIFS(СВЦЭМ!$G$34:$G$777,СВЦЭМ!$A$34:$A$777,$A235,СВЦЭМ!$B$34:$B$777,N$225)+'СЕТ СН'!$F$12</f>
        <v>224.47486846999999</v>
      </c>
      <c r="O235" s="36">
        <f>SUMIFS(СВЦЭМ!$G$34:$G$777,СВЦЭМ!$A$34:$A$777,$A235,СВЦЭМ!$B$34:$B$777,O$225)+'СЕТ СН'!$F$12</f>
        <v>215.08739979000001</v>
      </c>
      <c r="P235" s="36">
        <f>SUMIFS(СВЦЭМ!$G$34:$G$777,СВЦЭМ!$A$34:$A$777,$A235,СВЦЭМ!$B$34:$B$777,P$225)+'СЕТ СН'!$F$12</f>
        <v>199.11131723</v>
      </c>
      <c r="Q235" s="36">
        <f>SUMIFS(СВЦЭМ!$G$34:$G$777,СВЦЭМ!$A$34:$A$777,$A235,СВЦЭМ!$B$34:$B$777,Q$225)+'СЕТ СН'!$F$12</f>
        <v>196.49209021999999</v>
      </c>
      <c r="R235" s="36">
        <f>SUMIFS(СВЦЭМ!$G$34:$G$777,СВЦЭМ!$A$34:$A$777,$A235,СВЦЭМ!$B$34:$B$777,R$225)+'СЕТ СН'!$F$12</f>
        <v>193.58806319999999</v>
      </c>
      <c r="S235" s="36">
        <f>SUMIFS(СВЦЭМ!$G$34:$G$777,СВЦЭМ!$A$34:$A$777,$A235,СВЦЭМ!$B$34:$B$777,S$225)+'СЕТ СН'!$F$12</f>
        <v>186.67596212999999</v>
      </c>
      <c r="T235" s="36">
        <f>SUMIFS(СВЦЭМ!$G$34:$G$777,СВЦЭМ!$A$34:$A$777,$A235,СВЦЭМ!$B$34:$B$777,T$225)+'СЕТ СН'!$F$12</f>
        <v>177.70466741000001</v>
      </c>
      <c r="U235" s="36">
        <f>SUMIFS(СВЦЭМ!$G$34:$G$777,СВЦЭМ!$A$34:$A$777,$A235,СВЦЭМ!$B$34:$B$777,U$225)+'СЕТ СН'!$F$12</f>
        <v>178.22596759000001</v>
      </c>
      <c r="V235" s="36">
        <f>SUMIFS(СВЦЭМ!$G$34:$G$777,СВЦЭМ!$A$34:$A$777,$A235,СВЦЭМ!$B$34:$B$777,V$225)+'СЕТ СН'!$F$12</f>
        <v>182.20391458</v>
      </c>
      <c r="W235" s="36">
        <f>SUMIFS(СВЦЭМ!$G$34:$G$777,СВЦЭМ!$A$34:$A$777,$A235,СВЦЭМ!$B$34:$B$777,W$225)+'СЕТ СН'!$F$12</f>
        <v>187.80573136000001</v>
      </c>
      <c r="X235" s="36">
        <f>SUMIFS(СВЦЭМ!$G$34:$G$777,СВЦЭМ!$A$34:$A$777,$A235,СВЦЭМ!$B$34:$B$777,X$225)+'СЕТ СН'!$F$12</f>
        <v>195.41842467000001</v>
      </c>
      <c r="Y235" s="36">
        <f>SUMIFS(СВЦЭМ!$G$34:$G$777,СВЦЭМ!$A$34:$A$777,$A235,СВЦЭМ!$B$34:$B$777,Y$225)+'СЕТ СН'!$F$12</f>
        <v>221.74536695</v>
      </c>
    </row>
    <row r="236" spans="1:27" ht="15.75" x14ac:dyDescent="0.2">
      <c r="A236" s="35">
        <f t="shared" si="6"/>
        <v>43415</v>
      </c>
      <c r="B236" s="36">
        <f>SUMIFS(СВЦЭМ!$G$34:$G$777,СВЦЭМ!$A$34:$A$777,$A236,СВЦЭМ!$B$34:$B$777,B$225)+'СЕТ СН'!$F$12</f>
        <v>238.90379823999999</v>
      </c>
      <c r="C236" s="36">
        <f>SUMIFS(СВЦЭМ!$G$34:$G$777,СВЦЭМ!$A$34:$A$777,$A236,СВЦЭМ!$B$34:$B$777,C$225)+'СЕТ СН'!$F$12</f>
        <v>261.23019754000001</v>
      </c>
      <c r="D236" s="36">
        <f>SUMIFS(СВЦЭМ!$G$34:$G$777,СВЦЭМ!$A$34:$A$777,$A236,СВЦЭМ!$B$34:$B$777,D$225)+'СЕТ СН'!$F$12</f>
        <v>274.29111827000003</v>
      </c>
      <c r="E236" s="36">
        <f>SUMIFS(СВЦЭМ!$G$34:$G$777,СВЦЭМ!$A$34:$A$777,$A236,СВЦЭМ!$B$34:$B$777,E$225)+'СЕТ СН'!$F$12</f>
        <v>273.19693021</v>
      </c>
      <c r="F236" s="36">
        <f>SUMIFS(СВЦЭМ!$G$34:$G$777,СВЦЭМ!$A$34:$A$777,$A236,СВЦЭМ!$B$34:$B$777,F$225)+'СЕТ СН'!$F$12</f>
        <v>272.49793169999998</v>
      </c>
      <c r="G236" s="36">
        <f>SUMIFS(СВЦЭМ!$G$34:$G$777,СВЦЭМ!$A$34:$A$777,$A236,СВЦЭМ!$B$34:$B$777,G$225)+'СЕТ СН'!$F$12</f>
        <v>269.97023166999998</v>
      </c>
      <c r="H236" s="36">
        <f>SUMIFS(СВЦЭМ!$G$34:$G$777,СВЦЭМ!$A$34:$A$777,$A236,СВЦЭМ!$B$34:$B$777,H$225)+'СЕТ СН'!$F$12</f>
        <v>266.88296742</v>
      </c>
      <c r="I236" s="36">
        <f>SUMIFS(СВЦЭМ!$G$34:$G$777,СВЦЭМ!$A$34:$A$777,$A236,СВЦЭМ!$B$34:$B$777,I$225)+'СЕТ СН'!$F$12</f>
        <v>258.47009223999999</v>
      </c>
      <c r="J236" s="36">
        <f>SUMIFS(СВЦЭМ!$G$34:$G$777,СВЦЭМ!$A$34:$A$777,$A236,СВЦЭМ!$B$34:$B$777,J$225)+'СЕТ СН'!$F$12</f>
        <v>246.23918623</v>
      </c>
      <c r="K236" s="36">
        <f>SUMIFS(СВЦЭМ!$G$34:$G$777,СВЦЭМ!$A$34:$A$777,$A236,СВЦЭМ!$B$34:$B$777,K$225)+'СЕТ СН'!$F$12</f>
        <v>239.12646287999999</v>
      </c>
      <c r="L236" s="36">
        <f>SUMIFS(СВЦЭМ!$G$34:$G$777,СВЦЭМ!$A$34:$A$777,$A236,СВЦЭМ!$B$34:$B$777,L$225)+'СЕТ СН'!$F$12</f>
        <v>235.88346224</v>
      </c>
      <c r="M236" s="36">
        <f>SUMIFS(СВЦЭМ!$G$34:$G$777,СВЦЭМ!$A$34:$A$777,$A236,СВЦЭМ!$B$34:$B$777,M$225)+'СЕТ СН'!$F$12</f>
        <v>236.08212932000001</v>
      </c>
      <c r="N236" s="36">
        <f>SUMIFS(СВЦЭМ!$G$34:$G$777,СВЦЭМ!$A$34:$A$777,$A236,СВЦЭМ!$B$34:$B$777,N$225)+'СЕТ СН'!$F$12</f>
        <v>229.63327274</v>
      </c>
      <c r="O236" s="36">
        <f>SUMIFS(СВЦЭМ!$G$34:$G$777,СВЦЭМ!$A$34:$A$777,$A236,СВЦЭМ!$B$34:$B$777,O$225)+'СЕТ СН'!$F$12</f>
        <v>215.55055286999999</v>
      </c>
      <c r="P236" s="36">
        <f>SUMIFS(СВЦЭМ!$G$34:$G$777,СВЦЭМ!$A$34:$A$777,$A236,СВЦЭМ!$B$34:$B$777,P$225)+'СЕТ СН'!$F$12</f>
        <v>201.27362077000001</v>
      </c>
      <c r="Q236" s="36">
        <f>SUMIFS(СВЦЭМ!$G$34:$G$777,СВЦЭМ!$A$34:$A$777,$A236,СВЦЭМ!$B$34:$B$777,Q$225)+'СЕТ СН'!$F$12</f>
        <v>198.33603195000001</v>
      </c>
      <c r="R236" s="36">
        <f>SUMIFS(СВЦЭМ!$G$34:$G$777,СВЦЭМ!$A$34:$A$777,$A236,СВЦЭМ!$B$34:$B$777,R$225)+'СЕТ СН'!$F$12</f>
        <v>195.74655530000001</v>
      </c>
      <c r="S236" s="36">
        <f>SUMIFS(СВЦЭМ!$G$34:$G$777,СВЦЭМ!$A$34:$A$777,$A236,СВЦЭМ!$B$34:$B$777,S$225)+'СЕТ СН'!$F$12</f>
        <v>187.74803875000001</v>
      </c>
      <c r="T236" s="36">
        <f>SUMIFS(СВЦЭМ!$G$34:$G$777,СВЦЭМ!$A$34:$A$777,$A236,СВЦЭМ!$B$34:$B$777,T$225)+'СЕТ СН'!$F$12</f>
        <v>179.95650126999999</v>
      </c>
      <c r="U236" s="36">
        <f>SUMIFS(СВЦЭМ!$G$34:$G$777,СВЦЭМ!$A$34:$A$777,$A236,СВЦЭМ!$B$34:$B$777,U$225)+'СЕТ СН'!$F$12</f>
        <v>179.67054046999999</v>
      </c>
      <c r="V236" s="36">
        <f>SUMIFS(СВЦЭМ!$G$34:$G$777,СВЦЭМ!$A$34:$A$777,$A236,СВЦЭМ!$B$34:$B$777,V$225)+'СЕТ СН'!$F$12</f>
        <v>184.31694327</v>
      </c>
      <c r="W236" s="36">
        <f>SUMIFS(СВЦЭМ!$G$34:$G$777,СВЦЭМ!$A$34:$A$777,$A236,СВЦЭМ!$B$34:$B$777,W$225)+'СЕТ СН'!$F$12</f>
        <v>190.53424262999999</v>
      </c>
      <c r="X236" s="36">
        <f>SUMIFS(СВЦЭМ!$G$34:$G$777,СВЦЭМ!$A$34:$A$777,$A236,СВЦЭМ!$B$34:$B$777,X$225)+'СЕТ СН'!$F$12</f>
        <v>196.56587415000001</v>
      </c>
      <c r="Y236" s="36">
        <f>SUMIFS(СВЦЭМ!$G$34:$G$777,СВЦЭМ!$A$34:$A$777,$A236,СВЦЭМ!$B$34:$B$777,Y$225)+'СЕТ СН'!$F$12</f>
        <v>221.42007726</v>
      </c>
    </row>
    <row r="237" spans="1:27" ht="15.75" x14ac:dyDescent="0.2">
      <c r="A237" s="35">
        <f t="shared" si="6"/>
        <v>43416</v>
      </c>
      <c r="B237" s="36">
        <f>SUMIFS(СВЦЭМ!$G$34:$G$777,СВЦЭМ!$A$34:$A$777,$A237,СВЦЭМ!$B$34:$B$777,B$225)+'СЕТ СН'!$F$12</f>
        <v>238.11415314000001</v>
      </c>
      <c r="C237" s="36">
        <f>SUMIFS(СВЦЭМ!$G$34:$G$777,СВЦЭМ!$A$34:$A$777,$A237,СВЦЭМ!$B$34:$B$777,C$225)+'СЕТ СН'!$F$12</f>
        <v>261.66780791999997</v>
      </c>
      <c r="D237" s="36">
        <f>SUMIFS(СВЦЭМ!$G$34:$G$777,СВЦЭМ!$A$34:$A$777,$A237,СВЦЭМ!$B$34:$B$777,D$225)+'СЕТ СН'!$F$12</f>
        <v>277.08992713999999</v>
      </c>
      <c r="E237" s="36">
        <f>SUMIFS(СВЦЭМ!$G$34:$G$777,СВЦЭМ!$A$34:$A$777,$A237,СВЦЭМ!$B$34:$B$777,E$225)+'СЕТ СН'!$F$12</f>
        <v>276.40905663000001</v>
      </c>
      <c r="F237" s="36">
        <f>SUMIFS(СВЦЭМ!$G$34:$G$777,СВЦЭМ!$A$34:$A$777,$A237,СВЦЭМ!$B$34:$B$777,F$225)+'СЕТ СН'!$F$12</f>
        <v>275.82669987999998</v>
      </c>
      <c r="G237" s="36">
        <f>SUMIFS(СВЦЭМ!$G$34:$G$777,СВЦЭМ!$A$34:$A$777,$A237,СВЦЭМ!$B$34:$B$777,G$225)+'СЕТ СН'!$F$12</f>
        <v>275.45121</v>
      </c>
      <c r="H237" s="36">
        <f>SUMIFS(СВЦЭМ!$G$34:$G$777,СВЦЭМ!$A$34:$A$777,$A237,СВЦЭМ!$B$34:$B$777,H$225)+'СЕТ СН'!$F$12</f>
        <v>265.34545408000002</v>
      </c>
      <c r="I237" s="36">
        <f>SUMIFS(СВЦЭМ!$G$34:$G$777,СВЦЭМ!$A$34:$A$777,$A237,СВЦЭМ!$B$34:$B$777,I$225)+'СЕТ СН'!$F$12</f>
        <v>251.36144148</v>
      </c>
      <c r="J237" s="36">
        <f>SUMIFS(СВЦЭМ!$G$34:$G$777,СВЦЭМ!$A$34:$A$777,$A237,СВЦЭМ!$B$34:$B$777,J$225)+'СЕТ СН'!$F$12</f>
        <v>242.08588404</v>
      </c>
      <c r="K237" s="36">
        <f>SUMIFS(СВЦЭМ!$G$34:$G$777,СВЦЭМ!$A$34:$A$777,$A237,СВЦЭМ!$B$34:$B$777,K$225)+'СЕТ СН'!$F$12</f>
        <v>241.77092364999999</v>
      </c>
      <c r="L237" s="36">
        <f>SUMIFS(СВЦЭМ!$G$34:$G$777,СВЦЭМ!$A$34:$A$777,$A237,СВЦЭМ!$B$34:$B$777,L$225)+'СЕТ СН'!$F$12</f>
        <v>239.30505837000001</v>
      </c>
      <c r="M237" s="36">
        <f>SUMIFS(СВЦЭМ!$G$34:$G$777,СВЦЭМ!$A$34:$A$777,$A237,СВЦЭМ!$B$34:$B$777,M$225)+'СЕТ СН'!$F$12</f>
        <v>238.35820887</v>
      </c>
      <c r="N237" s="36">
        <f>SUMIFS(СВЦЭМ!$G$34:$G$777,СВЦЭМ!$A$34:$A$777,$A237,СВЦЭМ!$B$34:$B$777,N$225)+'СЕТ СН'!$F$12</f>
        <v>230.81803918</v>
      </c>
      <c r="O237" s="36">
        <f>SUMIFS(СВЦЭМ!$G$34:$G$777,СВЦЭМ!$A$34:$A$777,$A237,СВЦЭМ!$B$34:$B$777,O$225)+'СЕТ СН'!$F$12</f>
        <v>220.53176268000001</v>
      </c>
      <c r="P237" s="36">
        <f>SUMIFS(СВЦЭМ!$G$34:$G$777,СВЦЭМ!$A$34:$A$777,$A237,СВЦЭМ!$B$34:$B$777,P$225)+'СЕТ СН'!$F$12</f>
        <v>203.46431977</v>
      </c>
      <c r="Q237" s="36">
        <f>SUMIFS(СВЦЭМ!$G$34:$G$777,СВЦЭМ!$A$34:$A$777,$A237,СВЦЭМ!$B$34:$B$777,Q$225)+'СЕТ СН'!$F$12</f>
        <v>200.74292119</v>
      </c>
      <c r="R237" s="36">
        <f>SUMIFS(СВЦЭМ!$G$34:$G$777,СВЦЭМ!$A$34:$A$777,$A237,СВЦЭМ!$B$34:$B$777,R$225)+'СЕТ СН'!$F$12</f>
        <v>197.92891352999999</v>
      </c>
      <c r="S237" s="36">
        <f>SUMIFS(СВЦЭМ!$G$34:$G$777,СВЦЭМ!$A$34:$A$777,$A237,СВЦЭМ!$B$34:$B$777,S$225)+'СЕТ СН'!$F$12</f>
        <v>191.26762174000001</v>
      </c>
      <c r="T237" s="36">
        <f>SUMIFS(СВЦЭМ!$G$34:$G$777,СВЦЭМ!$A$34:$A$777,$A237,СВЦЭМ!$B$34:$B$777,T$225)+'СЕТ СН'!$F$12</f>
        <v>187.64138650000001</v>
      </c>
      <c r="U237" s="36">
        <f>SUMIFS(СВЦЭМ!$G$34:$G$777,СВЦЭМ!$A$34:$A$777,$A237,СВЦЭМ!$B$34:$B$777,U$225)+'СЕТ СН'!$F$12</f>
        <v>187.99506477</v>
      </c>
      <c r="V237" s="36">
        <f>SUMIFS(СВЦЭМ!$G$34:$G$777,СВЦЭМ!$A$34:$A$777,$A237,СВЦЭМ!$B$34:$B$777,V$225)+'СЕТ СН'!$F$12</f>
        <v>188.38997201999999</v>
      </c>
      <c r="W237" s="36">
        <f>SUMIFS(СВЦЭМ!$G$34:$G$777,СВЦЭМ!$A$34:$A$777,$A237,СВЦЭМ!$B$34:$B$777,W$225)+'СЕТ СН'!$F$12</f>
        <v>190.19725803</v>
      </c>
      <c r="X237" s="36">
        <f>SUMIFS(СВЦЭМ!$G$34:$G$777,СВЦЭМ!$A$34:$A$777,$A237,СВЦЭМ!$B$34:$B$777,X$225)+'СЕТ СН'!$F$12</f>
        <v>198.10954050999999</v>
      </c>
      <c r="Y237" s="36">
        <f>SUMIFS(СВЦЭМ!$G$34:$G$777,СВЦЭМ!$A$34:$A$777,$A237,СВЦЭМ!$B$34:$B$777,Y$225)+'СЕТ СН'!$F$12</f>
        <v>223.76811236</v>
      </c>
    </row>
    <row r="238" spans="1:27" ht="15.75" x14ac:dyDescent="0.2">
      <c r="A238" s="35">
        <f t="shared" si="6"/>
        <v>43417</v>
      </c>
      <c r="B238" s="36">
        <f>SUMIFS(СВЦЭМ!$G$34:$G$777,СВЦЭМ!$A$34:$A$777,$A238,СВЦЭМ!$B$34:$B$777,B$225)+'СЕТ СН'!$F$12</f>
        <v>245.65648935999999</v>
      </c>
      <c r="C238" s="36">
        <f>SUMIFS(СВЦЭМ!$G$34:$G$777,СВЦЭМ!$A$34:$A$777,$A238,СВЦЭМ!$B$34:$B$777,C$225)+'СЕТ СН'!$F$12</f>
        <v>264.16510571999999</v>
      </c>
      <c r="D238" s="36">
        <f>SUMIFS(СВЦЭМ!$G$34:$G$777,СВЦЭМ!$A$34:$A$777,$A238,СВЦЭМ!$B$34:$B$777,D$225)+'СЕТ СН'!$F$12</f>
        <v>270.88109157000002</v>
      </c>
      <c r="E238" s="36">
        <f>SUMIFS(СВЦЭМ!$G$34:$G$777,СВЦЭМ!$A$34:$A$777,$A238,СВЦЭМ!$B$34:$B$777,E$225)+'СЕТ СН'!$F$12</f>
        <v>270.24277486</v>
      </c>
      <c r="F238" s="36">
        <f>SUMIFS(СВЦЭМ!$G$34:$G$777,СВЦЭМ!$A$34:$A$777,$A238,СВЦЭМ!$B$34:$B$777,F$225)+'СЕТ СН'!$F$12</f>
        <v>270.46442697999998</v>
      </c>
      <c r="G238" s="36">
        <f>SUMIFS(СВЦЭМ!$G$34:$G$777,СВЦЭМ!$A$34:$A$777,$A238,СВЦЭМ!$B$34:$B$777,G$225)+'СЕТ СН'!$F$12</f>
        <v>272.15315935000001</v>
      </c>
      <c r="H238" s="36">
        <f>SUMIFS(СВЦЭМ!$G$34:$G$777,СВЦЭМ!$A$34:$A$777,$A238,СВЦЭМ!$B$34:$B$777,H$225)+'СЕТ СН'!$F$12</f>
        <v>263.27947913000003</v>
      </c>
      <c r="I238" s="36">
        <f>SUMIFS(СВЦЭМ!$G$34:$G$777,СВЦЭМ!$A$34:$A$777,$A238,СВЦЭМ!$B$34:$B$777,I$225)+'СЕТ СН'!$F$12</f>
        <v>246.93468723000001</v>
      </c>
      <c r="J238" s="36">
        <f>SUMIFS(СВЦЭМ!$G$34:$G$777,СВЦЭМ!$A$34:$A$777,$A238,СВЦЭМ!$B$34:$B$777,J$225)+'СЕТ СН'!$F$12</f>
        <v>243.12692000000001</v>
      </c>
      <c r="K238" s="36">
        <f>SUMIFS(СВЦЭМ!$G$34:$G$777,СВЦЭМ!$A$34:$A$777,$A238,СВЦЭМ!$B$34:$B$777,K$225)+'СЕТ СН'!$F$12</f>
        <v>239.56303378000001</v>
      </c>
      <c r="L238" s="36">
        <f>SUMIFS(СВЦЭМ!$G$34:$G$777,СВЦЭМ!$A$34:$A$777,$A238,СВЦЭМ!$B$34:$B$777,L$225)+'СЕТ СН'!$F$12</f>
        <v>238.46509685000001</v>
      </c>
      <c r="M238" s="36">
        <f>SUMIFS(СВЦЭМ!$G$34:$G$777,СВЦЭМ!$A$34:$A$777,$A238,СВЦЭМ!$B$34:$B$777,M$225)+'СЕТ СН'!$F$12</f>
        <v>238.23046607000001</v>
      </c>
      <c r="N238" s="36">
        <f>SUMIFS(СВЦЭМ!$G$34:$G$777,СВЦЭМ!$A$34:$A$777,$A238,СВЦЭМ!$B$34:$B$777,N$225)+'СЕТ СН'!$F$12</f>
        <v>229.92905483999999</v>
      </c>
      <c r="O238" s="36">
        <f>SUMIFS(СВЦЭМ!$G$34:$G$777,СВЦЭМ!$A$34:$A$777,$A238,СВЦЭМ!$B$34:$B$777,O$225)+'СЕТ СН'!$F$12</f>
        <v>218.99067821</v>
      </c>
      <c r="P238" s="36">
        <f>SUMIFS(СВЦЭМ!$G$34:$G$777,СВЦЭМ!$A$34:$A$777,$A238,СВЦЭМ!$B$34:$B$777,P$225)+'СЕТ СН'!$F$12</f>
        <v>203.46836261000001</v>
      </c>
      <c r="Q238" s="36">
        <f>SUMIFS(СВЦЭМ!$G$34:$G$777,СВЦЭМ!$A$34:$A$777,$A238,СВЦЭМ!$B$34:$B$777,Q$225)+'СЕТ СН'!$F$12</f>
        <v>200.68025316000001</v>
      </c>
      <c r="R238" s="36">
        <f>SUMIFS(СВЦЭМ!$G$34:$G$777,СВЦЭМ!$A$34:$A$777,$A238,СВЦЭМ!$B$34:$B$777,R$225)+'СЕТ СН'!$F$12</f>
        <v>203.42967504000001</v>
      </c>
      <c r="S238" s="36">
        <f>SUMIFS(СВЦЭМ!$G$34:$G$777,СВЦЭМ!$A$34:$A$777,$A238,СВЦЭМ!$B$34:$B$777,S$225)+'СЕТ СН'!$F$12</f>
        <v>197.39956709000001</v>
      </c>
      <c r="T238" s="36">
        <f>SUMIFS(СВЦЭМ!$G$34:$G$777,СВЦЭМ!$A$34:$A$777,$A238,СВЦЭМ!$B$34:$B$777,T$225)+'СЕТ СН'!$F$12</f>
        <v>186.87323714999999</v>
      </c>
      <c r="U238" s="36">
        <f>SUMIFS(СВЦЭМ!$G$34:$G$777,СВЦЭМ!$A$34:$A$777,$A238,СВЦЭМ!$B$34:$B$777,U$225)+'СЕТ СН'!$F$12</f>
        <v>187.16147071</v>
      </c>
      <c r="V238" s="36">
        <f>SUMIFS(СВЦЭМ!$G$34:$G$777,СВЦЭМ!$A$34:$A$777,$A238,СВЦЭМ!$B$34:$B$777,V$225)+'СЕТ СН'!$F$12</f>
        <v>188.49035488000001</v>
      </c>
      <c r="W238" s="36">
        <f>SUMIFS(СВЦЭМ!$G$34:$G$777,СВЦЭМ!$A$34:$A$777,$A238,СВЦЭМ!$B$34:$B$777,W$225)+'СЕТ СН'!$F$12</f>
        <v>189.96318262</v>
      </c>
      <c r="X238" s="36">
        <f>SUMIFS(СВЦЭМ!$G$34:$G$777,СВЦЭМ!$A$34:$A$777,$A238,СВЦЭМ!$B$34:$B$777,X$225)+'СЕТ СН'!$F$12</f>
        <v>198.46088976999999</v>
      </c>
      <c r="Y238" s="36">
        <f>SUMIFS(СВЦЭМ!$G$34:$G$777,СВЦЭМ!$A$34:$A$777,$A238,СВЦЭМ!$B$34:$B$777,Y$225)+'СЕТ СН'!$F$12</f>
        <v>223.48467133</v>
      </c>
    </row>
    <row r="239" spans="1:27" ht="15.75" x14ac:dyDescent="0.2">
      <c r="A239" s="35">
        <f t="shared" si="6"/>
        <v>43418</v>
      </c>
      <c r="B239" s="36">
        <f>SUMIFS(СВЦЭМ!$G$34:$G$777,СВЦЭМ!$A$34:$A$777,$A239,СВЦЭМ!$B$34:$B$777,B$225)+'СЕТ СН'!$F$12</f>
        <v>246.69193482</v>
      </c>
      <c r="C239" s="36">
        <f>SUMIFS(СВЦЭМ!$G$34:$G$777,СВЦЭМ!$A$34:$A$777,$A239,СВЦЭМ!$B$34:$B$777,C$225)+'СЕТ СН'!$F$12</f>
        <v>266.0869897</v>
      </c>
      <c r="D239" s="36">
        <f>SUMIFS(СВЦЭМ!$G$34:$G$777,СВЦЭМ!$A$34:$A$777,$A239,СВЦЭМ!$B$34:$B$777,D$225)+'СЕТ СН'!$F$12</f>
        <v>270.64327268</v>
      </c>
      <c r="E239" s="36">
        <f>SUMIFS(СВЦЭМ!$G$34:$G$777,СВЦЭМ!$A$34:$A$777,$A239,СВЦЭМ!$B$34:$B$777,E$225)+'СЕТ СН'!$F$12</f>
        <v>270.39341732000003</v>
      </c>
      <c r="F239" s="36">
        <f>SUMIFS(СВЦЭМ!$G$34:$G$777,СВЦЭМ!$A$34:$A$777,$A239,СВЦЭМ!$B$34:$B$777,F$225)+'СЕТ СН'!$F$12</f>
        <v>270.60409389</v>
      </c>
      <c r="G239" s="36">
        <f>SUMIFS(СВЦЭМ!$G$34:$G$777,СВЦЭМ!$A$34:$A$777,$A239,СВЦЭМ!$B$34:$B$777,G$225)+'СЕТ СН'!$F$12</f>
        <v>272.31772103999998</v>
      </c>
      <c r="H239" s="36">
        <f>SUMIFS(СВЦЭМ!$G$34:$G$777,СВЦЭМ!$A$34:$A$777,$A239,СВЦЭМ!$B$34:$B$777,H$225)+'СЕТ СН'!$F$12</f>
        <v>263.36692025000002</v>
      </c>
      <c r="I239" s="36">
        <f>SUMIFS(СВЦЭМ!$G$34:$G$777,СВЦЭМ!$A$34:$A$777,$A239,СВЦЭМ!$B$34:$B$777,I$225)+'СЕТ СН'!$F$12</f>
        <v>244.71336582999999</v>
      </c>
      <c r="J239" s="36">
        <f>SUMIFS(СВЦЭМ!$G$34:$G$777,СВЦЭМ!$A$34:$A$777,$A239,СВЦЭМ!$B$34:$B$777,J$225)+'СЕТ СН'!$F$12</f>
        <v>243.10637849</v>
      </c>
      <c r="K239" s="36">
        <f>SUMIFS(СВЦЭМ!$G$34:$G$777,СВЦЭМ!$A$34:$A$777,$A239,СВЦЭМ!$B$34:$B$777,K$225)+'СЕТ СН'!$F$12</f>
        <v>241.62855363</v>
      </c>
      <c r="L239" s="36">
        <f>SUMIFS(СВЦЭМ!$G$34:$G$777,СВЦЭМ!$A$34:$A$777,$A239,СВЦЭМ!$B$34:$B$777,L$225)+'СЕТ СН'!$F$12</f>
        <v>242.83135096999999</v>
      </c>
      <c r="M239" s="36">
        <f>SUMIFS(СВЦЭМ!$G$34:$G$777,СВЦЭМ!$A$34:$A$777,$A239,СВЦЭМ!$B$34:$B$777,M$225)+'СЕТ СН'!$F$12</f>
        <v>244.16904081999999</v>
      </c>
      <c r="N239" s="36">
        <f>SUMIFS(СВЦЭМ!$G$34:$G$777,СВЦЭМ!$A$34:$A$777,$A239,СВЦЭМ!$B$34:$B$777,N$225)+'СЕТ СН'!$F$12</f>
        <v>231.94943318</v>
      </c>
      <c r="O239" s="36">
        <f>SUMIFS(СВЦЭМ!$G$34:$G$777,СВЦЭМ!$A$34:$A$777,$A239,СВЦЭМ!$B$34:$B$777,O$225)+'СЕТ СН'!$F$12</f>
        <v>224.9389457</v>
      </c>
      <c r="P239" s="36">
        <f>SUMIFS(СВЦЭМ!$G$34:$G$777,СВЦЭМ!$A$34:$A$777,$A239,СВЦЭМ!$B$34:$B$777,P$225)+'СЕТ СН'!$F$12</f>
        <v>209.50143066000001</v>
      </c>
      <c r="Q239" s="36">
        <f>SUMIFS(СВЦЭМ!$G$34:$G$777,СВЦЭМ!$A$34:$A$777,$A239,СВЦЭМ!$B$34:$B$777,Q$225)+'СЕТ СН'!$F$12</f>
        <v>203.44035658000001</v>
      </c>
      <c r="R239" s="36">
        <f>SUMIFS(СВЦЭМ!$G$34:$G$777,СВЦЭМ!$A$34:$A$777,$A239,СВЦЭМ!$B$34:$B$777,R$225)+'СЕТ СН'!$F$12</f>
        <v>204.32859325000001</v>
      </c>
      <c r="S239" s="36">
        <f>SUMIFS(СВЦЭМ!$G$34:$G$777,СВЦЭМ!$A$34:$A$777,$A239,СВЦЭМ!$B$34:$B$777,S$225)+'СЕТ СН'!$F$12</f>
        <v>197.03426594999999</v>
      </c>
      <c r="T239" s="36">
        <f>SUMIFS(СВЦЭМ!$G$34:$G$777,СВЦЭМ!$A$34:$A$777,$A239,СВЦЭМ!$B$34:$B$777,T$225)+'СЕТ СН'!$F$12</f>
        <v>185.22756783</v>
      </c>
      <c r="U239" s="36">
        <f>SUMIFS(СВЦЭМ!$G$34:$G$777,СВЦЭМ!$A$34:$A$777,$A239,СВЦЭМ!$B$34:$B$777,U$225)+'СЕТ СН'!$F$12</f>
        <v>189.18927509</v>
      </c>
      <c r="V239" s="36">
        <f>SUMIFS(СВЦЭМ!$G$34:$G$777,СВЦЭМ!$A$34:$A$777,$A239,СВЦЭМ!$B$34:$B$777,V$225)+'СЕТ СН'!$F$12</f>
        <v>193.81168299000001</v>
      </c>
      <c r="W239" s="36">
        <f>SUMIFS(СВЦЭМ!$G$34:$G$777,СВЦЭМ!$A$34:$A$777,$A239,СВЦЭМ!$B$34:$B$777,W$225)+'СЕТ СН'!$F$12</f>
        <v>187.72493197</v>
      </c>
      <c r="X239" s="36">
        <f>SUMIFS(СВЦЭМ!$G$34:$G$777,СВЦЭМ!$A$34:$A$777,$A239,СВЦЭМ!$B$34:$B$777,X$225)+'СЕТ СН'!$F$12</f>
        <v>193.38803232000001</v>
      </c>
      <c r="Y239" s="36">
        <f>SUMIFS(СВЦЭМ!$G$34:$G$777,СВЦЭМ!$A$34:$A$777,$A239,СВЦЭМ!$B$34:$B$777,Y$225)+'СЕТ СН'!$F$12</f>
        <v>217.24345381000001</v>
      </c>
    </row>
    <row r="240" spans="1:27" ht="15.75" x14ac:dyDescent="0.2">
      <c r="A240" s="35">
        <f t="shared" si="6"/>
        <v>43419</v>
      </c>
      <c r="B240" s="36">
        <f>SUMIFS(СВЦЭМ!$G$34:$G$777,СВЦЭМ!$A$34:$A$777,$A240,СВЦЭМ!$B$34:$B$777,B$225)+'СЕТ СН'!$F$12</f>
        <v>243.04629444</v>
      </c>
      <c r="C240" s="36">
        <f>SUMIFS(СВЦЭМ!$G$34:$G$777,СВЦЭМ!$A$34:$A$777,$A240,СВЦЭМ!$B$34:$B$777,C$225)+'СЕТ СН'!$F$12</f>
        <v>265.93944217000001</v>
      </c>
      <c r="D240" s="36">
        <f>SUMIFS(СВЦЭМ!$G$34:$G$777,СВЦЭМ!$A$34:$A$777,$A240,СВЦЭМ!$B$34:$B$777,D$225)+'СЕТ СН'!$F$12</f>
        <v>271.29439366999998</v>
      </c>
      <c r="E240" s="36">
        <f>SUMIFS(СВЦЭМ!$G$34:$G$777,СВЦЭМ!$A$34:$A$777,$A240,СВЦЭМ!$B$34:$B$777,E$225)+'СЕТ СН'!$F$12</f>
        <v>270.22258058</v>
      </c>
      <c r="F240" s="36">
        <f>SUMIFS(СВЦЭМ!$G$34:$G$777,СВЦЭМ!$A$34:$A$777,$A240,СВЦЭМ!$B$34:$B$777,F$225)+'СЕТ СН'!$F$12</f>
        <v>270.16172834000002</v>
      </c>
      <c r="G240" s="36">
        <f>SUMIFS(СВЦЭМ!$G$34:$G$777,СВЦЭМ!$A$34:$A$777,$A240,СВЦЭМ!$B$34:$B$777,G$225)+'СЕТ СН'!$F$12</f>
        <v>272.06089933999999</v>
      </c>
      <c r="H240" s="36">
        <f>SUMIFS(СВЦЭМ!$G$34:$G$777,СВЦЭМ!$A$34:$A$777,$A240,СВЦЭМ!$B$34:$B$777,H$225)+'СЕТ СН'!$F$12</f>
        <v>262.96003366000002</v>
      </c>
      <c r="I240" s="36">
        <f>SUMIFS(СВЦЭМ!$G$34:$G$777,СВЦЭМ!$A$34:$A$777,$A240,СВЦЭМ!$B$34:$B$777,I$225)+'СЕТ СН'!$F$12</f>
        <v>243.65690746999999</v>
      </c>
      <c r="J240" s="36">
        <f>SUMIFS(СВЦЭМ!$G$34:$G$777,СВЦЭМ!$A$34:$A$777,$A240,СВЦЭМ!$B$34:$B$777,J$225)+'СЕТ СН'!$F$12</f>
        <v>241.34022920999999</v>
      </c>
      <c r="K240" s="36">
        <f>SUMIFS(СВЦЭМ!$G$34:$G$777,СВЦЭМ!$A$34:$A$777,$A240,СВЦЭМ!$B$34:$B$777,K$225)+'СЕТ СН'!$F$12</f>
        <v>241.93548587999999</v>
      </c>
      <c r="L240" s="36">
        <f>SUMIFS(СВЦЭМ!$G$34:$G$777,СВЦЭМ!$A$34:$A$777,$A240,СВЦЭМ!$B$34:$B$777,L$225)+'СЕТ СН'!$F$12</f>
        <v>241.84028459999999</v>
      </c>
      <c r="M240" s="36">
        <f>SUMIFS(СВЦЭМ!$G$34:$G$777,СВЦЭМ!$A$34:$A$777,$A240,СВЦЭМ!$B$34:$B$777,M$225)+'СЕТ СН'!$F$12</f>
        <v>243.05452706</v>
      </c>
      <c r="N240" s="36">
        <f>SUMIFS(СВЦЭМ!$G$34:$G$777,СВЦЭМ!$A$34:$A$777,$A240,СВЦЭМ!$B$34:$B$777,N$225)+'СЕТ СН'!$F$12</f>
        <v>229.00242978</v>
      </c>
      <c r="O240" s="36">
        <f>SUMIFS(СВЦЭМ!$G$34:$G$777,СВЦЭМ!$A$34:$A$777,$A240,СВЦЭМ!$B$34:$B$777,O$225)+'СЕТ СН'!$F$12</f>
        <v>218.88146229</v>
      </c>
      <c r="P240" s="36">
        <f>SUMIFS(СВЦЭМ!$G$34:$G$777,СВЦЭМ!$A$34:$A$777,$A240,СВЦЭМ!$B$34:$B$777,P$225)+'СЕТ СН'!$F$12</f>
        <v>203.52067966000001</v>
      </c>
      <c r="Q240" s="36">
        <f>SUMIFS(СВЦЭМ!$G$34:$G$777,СВЦЭМ!$A$34:$A$777,$A240,СВЦЭМ!$B$34:$B$777,Q$225)+'СЕТ СН'!$F$12</f>
        <v>198.34103712999999</v>
      </c>
      <c r="R240" s="36">
        <f>SUMIFS(СВЦЭМ!$G$34:$G$777,СВЦЭМ!$A$34:$A$777,$A240,СВЦЭМ!$B$34:$B$777,R$225)+'СЕТ СН'!$F$12</f>
        <v>200.6054293</v>
      </c>
      <c r="S240" s="36">
        <f>SUMIFS(СВЦЭМ!$G$34:$G$777,СВЦЭМ!$A$34:$A$777,$A240,СВЦЭМ!$B$34:$B$777,S$225)+'СЕТ СН'!$F$12</f>
        <v>193.83908077000001</v>
      </c>
      <c r="T240" s="36">
        <f>SUMIFS(СВЦЭМ!$G$34:$G$777,СВЦЭМ!$A$34:$A$777,$A240,СВЦЭМ!$B$34:$B$777,T$225)+'СЕТ СН'!$F$12</f>
        <v>182.27633582000001</v>
      </c>
      <c r="U240" s="36">
        <f>SUMIFS(СВЦЭМ!$G$34:$G$777,СВЦЭМ!$A$34:$A$777,$A240,СВЦЭМ!$B$34:$B$777,U$225)+'СЕТ СН'!$F$12</f>
        <v>182.64757967</v>
      </c>
      <c r="V240" s="36">
        <f>SUMIFS(СВЦЭМ!$G$34:$G$777,СВЦЭМ!$A$34:$A$777,$A240,СВЦЭМ!$B$34:$B$777,V$225)+'СЕТ СН'!$F$12</f>
        <v>189.20314862999999</v>
      </c>
      <c r="W240" s="36">
        <f>SUMIFS(СВЦЭМ!$G$34:$G$777,СВЦЭМ!$A$34:$A$777,$A240,СВЦЭМ!$B$34:$B$777,W$225)+'СЕТ СН'!$F$12</f>
        <v>193.75348216</v>
      </c>
      <c r="X240" s="36">
        <f>SUMIFS(СВЦЭМ!$G$34:$G$777,СВЦЭМ!$A$34:$A$777,$A240,СВЦЭМ!$B$34:$B$777,X$225)+'СЕТ СН'!$F$12</f>
        <v>199.38691696999999</v>
      </c>
      <c r="Y240" s="36">
        <f>SUMIFS(СВЦЭМ!$G$34:$G$777,СВЦЭМ!$A$34:$A$777,$A240,СВЦЭМ!$B$34:$B$777,Y$225)+'СЕТ СН'!$F$12</f>
        <v>225.18065340999999</v>
      </c>
    </row>
    <row r="241" spans="1:25" ht="15.75" x14ac:dyDescent="0.2">
      <c r="A241" s="35">
        <f t="shared" si="6"/>
        <v>43420</v>
      </c>
      <c r="B241" s="36">
        <f>SUMIFS(СВЦЭМ!$G$34:$G$777,СВЦЭМ!$A$34:$A$777,$A241,СВЦЭМ!$B$34:$B$777,B$225)+'СЕТ СН'!$F$12</f>
        <v>247.14701792</v>
      </c>
      <c r="C241" s="36">
        <f>SUMIFS(СВЦЭМ!$G$34:$G$777,СВЦЭМ!$A$34:$A$777,$A241,СВЦЭМ!$B$34:$B$777,C$225)+'СЕТ СН'!$F$12</f>
        <v>254.51327726</v>
      </c>
      <c r="D241" s="36">
        <f>SUMIFS(СВЦЭМ!$G$34:$G$777,СВЦЭМ!$A$34:$A$777,$A241,СВЦЭМ!$B$34:$B$777,D$225)+'СЕТ СН'!$F$12</f>
        <v>270.49152544999998</v>
      </c>
      <c r="E241" s="36">
        <f>SUMIFS(СВЦЭМ!$G$34:$G$777,СВЦЭМ!$A$34:$A$777,$A241,СВЦЭМ!$B$34:$B$777,E$225)+'СЕТ СН'!$F$12</f>
        <v>269.57340306999998</v>
      </c>
      <c r="F241" s="36">
        <f>SUMIFS(СВЦЭМ!$G$34:$G$777,СВЦЭМ!$A$34:$A$777,$A241,СВЦЭМ!$B$34:$B$777,F$225)+'СЕТ СН'!$F$12</f>
        <v>270.12744273999999</v>
      </c>
      <c r="G241" s="36">
        <f>SUMIFS(СВЦЭМ!$G$34:$G$777,СВЦЭМ!$A$34:$A$777,$A241,СВЦЭМ!$B$34:$B$777,G$225)+'СЕТ СН'!$F$12</f>
        <v>268.16679377000003</v>
      </c>
      <c r="H241" s="36">
        <f>SUMIFS(СВЦЭМ!$G$34:$G$777,СВЦЭМ!$A$34:$A$777,$A241,СВЦЭМ!$B$34:$B$777,H$225)+'СЕТ СН'!$F$12</f>
        <v>251.63511312</v>
      </c>
      <c r="I241" s="36">
        <f>SUMIFS(СВЦЭМ!$G$34:$G$777,СВЦЭМ!$A$34:$A$777,$A241,СВЦЭМ!$B$34:$B$777,I$225)+'СЕТ СН'!$F$12</f>
        <v>250.03976428000001</v>
      </c>
      <c r="J241" s="36">
        <f>SUMIFS(СВЦЭМ!$G$34:$G$777,СВЦЭМ!$A$34:$A$777,$A241,СВЦЭМ!$B$34:$B$777,J$225)+'СЕТ СН'!$F$12</f>
        <v>247.80128683000001</v>
      </c>
      <c r="K241" s="36">
        <f>SUMIFS(СВЦЭМ!$G$34:$G$777,СВЦЭМ!$A$34:$A$777,$A241,СВЦЭМ!$B$34:$B$777,K$225)+'СЕТ СН'!$F$12</f>
        <v>249.04050687</v>
      </c>
      <c r="L241" s="36">
        <f>SUMIFS(СВЦЭМ!$G$34:$G$777,СВЦЭМ!$A$34:$A$777,$A241,СВЦЭМ!$B$34:$B$777,L$225)+'СЕТ СН'!$F$12</f>
        <v>248.95227227999999</v>
      </c>
      <c r="M241" s="36">
        <f>SUMIFS(СВЦЭМ!$G$34:$G$777,СВЦЭМ!$A$34:$A$777,$A241,СВЦЭМ!$B$34:$B$777,M$225)+'СЕТ СН'!$F$12</f>
        <v>247.63917092</v>
      </c>
      <c r="N241" s="36">
        <f>SUMIFS(СВЦЭМ!$G$34:$G$777,СВЦЭМ!$A$34:$A$777,$A241,СВЦЭМ!$B$34:$B$777,N$225)+'СЕТ СН'!$F$12</f>
        <v>244.34096597999999</v>
      </c>
      <c r="O241" s="36">
        <f>SUMIFS(СВЦЭМ!$G$34:$G$777,СВЦЭМ!$A$34:$A$777,$A241,СВЦЭМ!$B$34:$B$777,O$225)+'СЕТ СН'!$F$12</f>
        <v>225.79399171</v>
      </c>
      <c r="P241" s="36">
        <f>SUMIFS(СВЦЭМ!$G$34:$G$777,СВЦЭМ!$A$34:$A$777,$A241,СВЦЭМ!$B$34:$B$777,P$225)+'СЕТ СН'!$F$12</f>
        <v>211.43308173</v>
      </c>
      <c r="Q241" s="36">
        <f>SUMIFS(СВЦЭМ!$G$34:$G$777,СВЦЭМ!$A$34:$A$777,$A241,СВЦЭМ!$B$34:$B$777,Q$225)+'СЕТ СН'!$F$12</f>
        <v>209.69446199000001</v>
      </c>
      <c r="R241" s="36">
        <f>SUMIFS(СВЦЭМ!$G$34:$G$777,СВЦЭМ!$A$34:$A$777,$A241,СВЦЭМ!$B$34:$B$777,R$225)+'СЕТ СН'!$F$12</f>
        <v>211.88402316</v>
      </c>
      <c r="S241" s="36">
        <f>SUMIFS(СВЦЭМ!$G$34:$G$777,СВЦЭМ!$A$34:$A$777,$A241,СВЦЭМ!$B$34:$B$777,S$225)+'СЕТ СН'!$F$12</f>
        <v>201.20062064000001</v>
      </c>
      <c r="T241" s="36">
        <f>SUMIFS(СВЦЭМ!$G$34:$G$777,СВЦЭМ!$A$34:$A$777,$A241,СВЦЭМ!$B$34:$B$777,T$225)+'СЕТ СН'!$F$12</f>
        <v>199.34150681</v>
      </c>
      <c r="U241" s="36">
        <f>SUMIFS(СВЦЭМ!$G$34:$G$777,СВЦЭМ!$A$34:$A$777,$A241,СВЦЭМ!$B$34:$B$777,U$225)+'СЕТ СН'!$F$12</f>
        <v>197.93499499000001</v>
      </c>
      <c r="V241" s="36">
        <f>SUMIFS(СВЦЭМ!$G$34:$G$777,СВЦЭМ!$A$34:$A$777,$A241,СВЦЭМ!$B$34:$B$777,V$225)+'СЕТ СН'!$F$12</f>
        <v>203.09434117000001</v>
      </c>
      <c r="W241" s="36">
        <f>SUMIFS(СВЦЭМ!$G$34:$G$777,СВЦЭМ!$A$34:$A$777,$A241,СВЦЭМ!$B$34:$B$777,W$225)+'СЕТ СН'!$F$12</f>
        <v>204.41864401999999</v>
      </c>
      <c r="X241" s="36">
        <f>SUMIFS(СВЦЭМ!$G$34:$G$777,СВЦЭМ!$A$34:$A$777,$A241,СВЦЭМ!$B$34:$B$777,X$225)+'СЕТ СН'!$F$12</f>
        <v>206.49879454000001</v>
      </c>
      <c r="Y241" s="36">
        <f>SUMIFS(СВЦЭМ!$G$34:$G$777,СВЦЭМ!$A$34:$A$777,$A241,СВЦЭМ!$B$34:$B$777,Y$225)+'СЕТ СН'!$F$12</f>
        <v>230.41296947000001</v>
      </c>
    </row>
    <row r="242" spans="1:25" ht="15.75" x14ac:dyDescent="0.2">
      <c r="A242" s="35">
        <f t="shared" si="6"/>
        <v>43421</v>
      </c>
      <c r="B242" s="36">
        <f>SUMIFS(СВЦЭМ!$G$34:$G$777,СВЦЭМ!$A$34:$A$777,$A242,СВЦЭМ!$B$34:$B$777,B$225)+'СЕТ СН'!$F$12</f>
        <v>241.25368714999999</v>
      </c>
      <c r="C242" s="36">
        <f>SUMIFS(СВЦЭМ!$G$34:$G$777,СВЦЭМ!$A$34:$A$777,$A242,СВЦЭМ!$B$34:$B$777,C$225)+'СЕТ СН'!$F$12</f>
        <v>259.45390557000002</v>
      </c>
      <c r="D242" s="36">
        <f>SUMIFS(СВЦЭМ!$G$34:$G$777,СВЦЭМ!$A$34:$A$777,$A242,СВЦЭМ!$B$34:$B$777,D$225)+'СЕТ СН'!$F$12</f>
        <v>271.99048155999998</v>
      </c>
      <c r="E242" s="36">
        <f>SUMIFS(СВЦЭМ!$G$34:$G$777,СВЦЭМ!$A$34:$A$777,$A242,СВЦЭМ!$B$34:$B$777,E$225)+'СЕТ СН'!$F$12</f>
        <v>270.98833887000001</v>
      </c>
      <c r="F242" s="36">
        <f>SUMIFS(СВЦЭМ!$G$34:$G$777,СВЦЭМ!$A$34:$A$777,$A242,СВЦЭМ!$B$34:$B$777,F$225)+'СЕТ СН'!$F$12</f>
        <v>270.52690618999998</v>
      </c>
      <c r="G242" s="36">
        <f>SUMIFS(СВЦЭМ!$G$34:$G$777,СВЦЭМ!$A$34:$A$777,$A242,СВЦЭМ!$B$34:$B$777,G$225)+'СЕТ СН'!$F$12</f>
        <v>269.00139201000002</v>
      </c>
      <c r="H242" s="36">
        <f>SUMIFS(СВЦЭМ!$G$34:$G$777,СВЦЭМ!$A$34:$A$777,$A242,СВЦЭМ!$B$34:$B$777,H$225)+'СЕТ СН'!$F$12</f>
        <v>262.79497937999997</v>
      </c>
      <c r="I242" s="36">
        <f>SUMIFS(СВЦЭМ!$G$34:$G$777,СВЦЭМ!$A$34:$A$777,$A242,СВЦЭМ!$B$34:$B$777,I$225)+'СЕТ СН'!$F$12</f>
        <v>254.12560549</v>
      </c>
      <c r="J242" s="36">
        <f>SUMIFS(СВЦЭМ!$G$34:$G$777,СВЦЭМ!$A$34:$A$777,$A242,СВЦЭМ!$B$34:$B$777,J$225)+'СЕТ СН'!$F$12</f>
        <v>245.85495467000001</v>
      </c>
      <c r="K242" s="36">
        <f>SUMIFS(СВЦЭМ!$G$34:$G$777,СВЦЭМ!$A$34:$A$777,$A242,СВЦЭМ!$B$34:$B$777,K$225)+'СЕТ СН'!$F$12</f>
        <v>239.92140789999999</v>
      </c>
      <c r="L242" s="36">
        <f>SUMIFS(СВЦЭМ!$G$34:$G$777,СВЦЭМ!$A$34:$A$777,$A242,СВЦЭМ!$B$34:$B$777,L$225)+'СЕТ СН'!$F$12</f>
        <v>240.56438924</v>
      </c>
      <c r="M242" s="36">
        <f>SUMIFS(СВЦЭМ!$G$34:$G$777,СВЦЭМ!$A$34:$A$777,$A242,СВЦЭМ!$B$34:$B$777,M$225)+'СЕТ СН'!$F$12</f>
        <v>240.60353171</v>
      </c>
      <c r="N242" s="36">
        <f>SUMIFS(СВЦЭМ!$G$34:$G$777,СВЦЭМ!$A$34:$A$777,$A242,СВЦЭМ!$B$34:$B$777,N$225)+'СЕТ СН'!$F$12</f>
        <v>232.65350932999999</v>
      </c>
      <c r="O242" s="36">
        <f>SUMIFS(СВЦЭМ!$G$34:$G$777,СВЦЭМ!$A$34:$A$777,$A242,СВЦЭМ!$B$34:$B$777,O$225)+'СЕТ СН'!$F$12</f>
        <v>220.72119834</v>
      </c>
      <c r="P242" s="36">
        <f>SUMIFS(СВЦЭМ!$G$34:$G$777,СВЦЭМ!$A$34:$A$777,$A242,СВЦЭМ!$B$34:$B$777,P$225)+'СЕТ СН'!$F$12</f>
        <v>201.30002121999999</v>
      </c>
      <c r="Q242" s="36">
        <f>SUMIFS(СВЦЭМ!$G$34:$G$777,СВЦЭМ!$A$34:$A$777,$A242,СВЦЭМ!$B$34:$B$777,Q$225)+'СЕТ СН'!$F$12</f>
        <v>197.80089247000001</v>
      </c>
      <c r="R242" s="36">
        <f>SUMIFS(СВЦЭМ!$G$34:$G$777,СВЦЭМ!$A$34:$A$777,$A242,СВЦЭМ!$B$34:$B$777,R$225)+'СЕТ СН'!$F$12</f>
        <v>197.61941830999999</v>
      </c>
      <c r="S242" s="36">
        <f>SUMIFS(СВЦЭМ!$G$34:$G$777,СВЦЭМ!$A$34:$A$777,$A242,СВЦЭМ!$B$34:$B$777,S$225)+'СЕТ СН'!$F$12</f>
        <v>188.92762791000001</v>
      </c>
      <c r="T242" s="36">
        <f>SUMIFS(СВЦЭМ!$G$34:$G$777,СВЦЭМ!$A$34:$A$777,$A242,СВЦЭМ!$B$34:$B$777,T$225)+'СЕТ СН'!$F$12</f>
        <v>181.73609698000001</v>
      </c>
      <c r="U242" s="36">
        <f>SUMIFS(СВЦЭМ!$G$34:$G$777,СВЦЭМ!$A$34:$A$777,$A242,СВЦЭМ!$B$34:$B$777,U$225)+'СЕТ СН'!$F$12</f>
        <v>179.52030970999999</v>
      </c>
      <c r="V242" s="36">
        <f>SUMIFS(СВЦЭМ!$G$34:$G$777,СВЦЭМ!$A$34:$A$777,$A242,СВЦЭМ!$B$34:$B$777,V$225)+'СЕТ СН'!$F$12</f>
        <v>185.76922554999999</v>
      </c>
      <c r="W242" s="36">
        <f>SUMIFS(СВЦЭМ!$G$34:$G$777,СВЦЭМ!$A$34:$A$777,$A242,СВЦЭМ!$B$34:$B$777,W$225)+'СЕТ СН'!$F$12</f>
        <v>188.88721326999999</v>
      </c>
      <c r="X242" s="36">
        <f>SUMIFS(СВЦЭМ!$G$34:$G$777,СВЦЭМ!$A$34:$A$777,$A242,СВЦЭМ!$B$34:$B$777,X$225)+'СЕТ СН'!$F$12</f>
        <v>195.98375938999999</v>
      </c>
      <c r="Y242" s="36">
        <f>SUMIFS(СВЦЭМ!$G$34:$G$777,СВЦЭМ!$A$34:$A$777,$A242,СВЦЭМ!$B$34:$B$777,Y$225)+'СЕТ СН'!$F$12</f>
        <v>217.60617350000001</v>
      </c>
    </row>
    <row r="243" spans="1:25" ht="15.75" x14ac:dyDescent="0.2">
      <c r="A243" s="35">
        <f t="shared" si="6"/>
        <v>43422</v>
      </c>
      <c r="B243" s="36">
        <f>SUMIFS(СВЦЭМ!$G$34:$G$777,СВЦЭМ!$A$34:$A$777,$A243,СВЦЭМ!$B$34:$B$777,B$225)+'СЕТ СН'!$F$12</f>
        <v>245.90383141999999</v>
      </c>
      <c r="C243" s="36">
        <f>SUMIFS(СВЦЭМ!$G$34:$G$777,СВЦЭМ!$A$34:$A$777,$A243,СВЦЭМ!$B$34:$B$777,C$225)+'СЕТ СН'!$F$12</f>
        <v>263.58636476999999</v>
      </c>
      <c r="D243" s="36">
        <f>SUMIFS(СВЦЭМ!$G$34:$G$777,СВЦЭМ!$A$34:$A$777,$A243,СВЦЭМ!$B$34:$B$777,D$225)+'СЕТ СН'!$F$12</f>
        <v>279.32797842000002</v>
      </c>
      <c r="E243" s="36">
        <f>SUMIFS(СВЦЭМ!$G$34:$G$777,СВЦЭМ!$A$34:$A$777,$A243,СВЦЭМ!$B$34:$B$777,E$225)+'СЕТ СН'!$F$12</f>
        <v>278.21560865999999</v>
      </c>
      <c r="F243" s="36">
        <f>SUMIFS(СВЦЭМ!$G$34:$G$777,СВЦЭМ!$A$34:$A$777,$A243,СВЦЭМ!$B$34:$B$777,F$225)+'СЕТ СН'!$F$12</f>
        <v>277.55889969999998</v>
      </c>
      <c r="G243" s="36">
        <f>SUMIFS(СВЦЭМ!$G$34:$G$777,СВЦЭМ!$A$34:$A$777,$A243,СВЦЭМ!$B$34:$B$777,G$225)+'СЕТ СН'!$F$12</f>
        <v>276.42230583999998</v>
      </c>
      <c r="H243" s="36">
        <f>SUMIFS(СВЦЭМ!$G$34:$G$777,СВЦЭМ!$A$34:$A$777,$A243,СВЦЭМ!$B$34:$B$777,H$225)+'СЕТ СН'!$F$12</f>
        <v>277.91068336000001</v>
      </c>
      <c r="I243" s="36">
        <f>SUMIFS(СВЦЭМ!$G$34:$G$777,СВЦЭМ!$A$34:$A$777,$A243,СВЦЭМ!$B$34:$B$777,I$225)+'СЕТ СН'!$F$12</f>
        <v>274.07317991000002</v>
      </c>
      <c r="J243" s="36">
        <f>SUMIFS(СВЦЭМ!$G$34:$G$777,СВЦЭМ!$A$34:$A$777,$A243,СВЦЭМ!$B$34:$B$777,J$225)+'СЕТ СН'!$F$12</f>
        <v>259.04997586000002</v>
      </c>
      <c r="K243" s="36">
        <f>SUMIFS(СВЦЭМ!$G$34:$G$777,СВЦЭМ!$A$34:$A$777,$A243,СВЦЭМ!$B$34:$B$777,K$225)+'СЕТ СН'!$F$12</f>
        <v>251.04331033</v>
      </c>
      <c r="L243" s="36">
        <f>SUMIFS(СВЦЭМ!$G$34:$G$777,СВЦЭМ!$A$34:$A$777,$A243,СВЦЭМ!$B$34:$B$777,L$225)+'СЕТ СН'!$F$12</f>
        <v>246.61556768</v>
      </c>
      <c r="M243" s="36">
        <f>SUMIFS(СВЦЭМ!$G$34:$G$777,СВЦЭМ!$A$34:$A$777,$A243,СВЦЭМ!$B$34:$B$777,M$225)+'СЕТ СН'!$F$12</f>
        <v>244.13201745999999</v>
      </c>
      <c r="N243" s="36">
        <f>SUMIFS(СВЦЭМ!$G$34:$G$777,СВЦЭМ!$A$34:$A$777,$A243,СВЦЭМ!$B$34:$B$777,N$225)+'СЕТ СН'!$F$12</f>
        <v>234.64527179000001</v>
      </c>
      <c r="O243" s="36">
        <f>SUMIFS(СВЦЭМ!$G$34:$G$777,СВЦЭМ!$A$34:$A$777,$A243,СВЦЭМ!$B$34:$B$777,O$225)+'СЕТ СН'!$F$12</f>
        <v>220.30522427</v>
      </c>
      <c r="P243" s="36">
        <f>SUMIFS(СВЦЭМ!$G$34:$G$777,СВЦЭМ!$A$34:$A$777,$A243,СВЦЭМ!$B$34:$B$777,P$225)+'СЕТ СН'!$F$12</f>
        <v>203.13811835999999</v>
      </c>
      <c r="Q243" s="36">
        <f>SUMIFS(СВЦЭМ!$G$34:$G$777,СВЦЭМ!$A$34:$A$777,$A243,СВЦЭМ!$B$34:$B$777,Q$225)+'СЕТ СН'!$F$12</f>
        <v>200.08106144999999</v>
      </c>
      <c r="R243" s="36">
        <f>SUMIFS(СВЦЭМ!$G$34:$G$777,СВЦЭМ!$A$34:$A$777,$A243,СВЦЭМ!$B$34:$B$777,R$225)+'СЕТ СН'!$F$12</f>
        <v>199.50542118999999</v>
      </c>
      <c r="S243" s="36">
        <f>SUMIFS(СВЦЭМ!$G$34:$G$777,СВЦЭМ!$A$34:$A$777,$A243,СВЦЭМ!$B$34:$B$777,S$225)+'СЕТ СН'!$F$12</f>
        <v>189.27798865</v>
      </c>
      <c r="T243" s="36">
        <f>SUMIFS(СВЦЭМ!$G$34:$G$777,СВЦЭМ!$A$34:$A$777,$A243,СВЦЭМ!$B$34:$B$777,T$225)+'СЕТ СН'!$F$12</f>
        <v>182.14319273999999</v>
      </c>
      <c r="U243" s="36">
        <f>SUMIFS(СВЦЭМ!$G$34:$G$777,СВЦЭМ!$A$34:$A$777,$A243,СВЦЭМ!$B$34:$B$777,U$225)+'СЕТ СН'!$F$12</f>
        <v>182.25700821000001</v>
      </c>
      <c r="V243" s="36">
        <f>SUMIFS(СВЦЭМ!$G$34:$G$777,СВЦЭМ!$A$34:$A$777,$A243,СВЦЭМ!$B$34:$B$777,V$225)+'СЕТ СН'!$F$12</f>
        <v>187.61360984999999</v>
      </c>
      <c r="W243" s="36">
        <f>SUMIFS(СВЦЭМ!$G$34:$G$777,СВЦЭМ!$A$34:$A$777,$A243,СВЦЭМ!$B$34:$B$777,W$225)+'СЕТ СН'!$F$12</f>
        <v>192.46087894999999</v>
      </c>
      <c r="X243" s="36">
        <f>SUMIFS(СВЦЭМ!$G$34:$G$777,СВЦЭМ!$A$34:$A$777,$A243,СВЦЭМ!$B$34:$B$777,X$225)+'СЕТ СН'!$F$12</f>
        <v>199.32114933</v>
      </c>
      <c r="Y243" s="36">
        <f>SUMIFS(СВЦЭМ!$G$34:$G$777,СВЦЭМ!$A$34:$A$777,$A243,СВЦЭМ!$B$34:$B$777,Y$225)+'СЕТ СН'!$F$12</f>
        <v>227.46420785000001</v>
      </c>
    </row>
    <row r="244" spans="1:25" ht="15.75" x14ac:dyDescent="0.2">
      <c r="A244" s="35">
        <f t="shared" si="6"/>
        <v>43423</v>
      </c>
      <c r="B244" s="36">
        <f>SUMIFS(СВЦЭМ!$G$34:$G$777,СВЦЭМ!$A$34:$A$777,$A244,СВЦЭМ!$B$34:$B$777,B$225)+'СЕТ СН'!$F$12</f>
        <v>241.27057335000001</v>
      </c>
      <c r="C244" s="36">
        <f>SUMIFS(СВЦЭМ!$G$34:$G$777,СВЦЭМ!$A$34:$A$777,$A244,СВЦЭМ!$B$34:$B$777,C$225)+'СЕТ СН'!$F$12</f>
        <v>251.62145846000001</v>
      </c>
      <c r="D244" s="36">
        <f>SUMIFS(СВЦЭМ!$G$34:$G$777,СВЦЭМ!$A$34:$A$777,$A244,СВЦЭМ!$B$34:$B$777,D$225)+'СЕТ СН'!$F$12</f>
        <v>273.23232874000001</v>
      </c>
      <c r="E244" s="36">
        <f>SUMIFS(СВЦЭМ!$G$34:$G$777,СВЦЭМ!$A$34:$A$777,$A244,СВЦЭМ!$B$34:$B$777,E$225)+'СЕТ СН'!$F$12</f>
        <v>274.09251786999999</v>
      </c>
      <c r="F244" s="36">
        <f>SUMIFS(СВЦЭМ!$G$34:$G$777,СВЦЭМ!$A$34:$A$777,$A244,СВЦЭМ!$B$34:$B$777,F$225)+'СЕТ СН'!$F$12</f>
        <v>274.17974349999997</v>
      </c>
      <c r="G244" s="36">
        <f>SUMIFS(СВЦЭМ!$G$34:$G$777,СВЦЭМ!$A$34:$A$777,$A244,СВЦЭМ!$B$34:$B$777,G$225)+'СЕТ СН'!$F$12</f>
        <v>276.51667650000002</v>
      </c>
      <c r="H244" s="36">
        <f>SUMIFS(СВЦЭМ!$G$34:$G$777,СВЦЭМ!$A$34:$A$777,$A244,СВЦЭМ!$B$34:$B$777,H$225)+'СЕТ СН'!$F$12</f>
        <v>270.79057802</v>
      </c>
      <c r="I244" s="36">
        <f>SUMIFS(СВЦЭМ!$G$34:$G$777,СВЦЭМ!$A$34:$A$777,$A244,СВЦЭМ!$B$34:$B$777,I$225)+'СЕТ СН'!$F$12</f>
        <v>261.85018072000003</v>
      </c>
      <c r="J244" s="36">
        <f>SUMIFS(СВЦЭМ!$G$34:$G$777,СВЦЭМ!$A$34:$A$777,$A244,СВЦЭМ!$B$34:$B$777,J$225)+'СЕТ СН'!$F$12</f>
        <v>254.98845251</v>
      </c>
      <c r="K244" s="36">
        <f>SUMIFS(СВЦЭМ!$G$34:$G$777,СВЦЭМ!$A$34:$A$777,$A244,СВЦЭМ!$B$34:$B$777,K$225)+'СЕТ СН'!$F$12</f>
        <v>249.33712926999999</v>
      </c>
      <c r="L244" s="36">
        <f>SUMIFS(СВЦЭМ!$G$34:$G$777,СВЦЭМ!$A$34:$A$777,$A244,СВЦЭМ!$B$34:$B$777,L$225)+'СЕТ СН'!$F$12</f>
        <v>249.98798497000001</v>
      </c>
      <c r="M244" s="36">
        <f>SUMIFS(СВЦЭМ!$G$34:$G$777,СВЦЭМ!$A$34:$A$777,$A244,СВЦЭМ!$B$34:$B$777,M$225)+'СЕТ СН'!$F$12</f>
        <v>249.94736497</v>
      </c>
      <c r="N244" s="36">
        <f>SUMIFS(СВЦЭМ!$G$34:$G$777,СВЦЭМ!$A$34:$A$777,$A244,СВЦЭМ!$B$34:$B$777,N$225)+'СЕТ СН'!$F$12</f>
        <v>244.06199025999999</v>
      </c>
      <c r="O244" s="36">
        <f>SUMIFS(СВЦЭМ!$G$34:$G$777,СВЦЭМ!$A$34:$A$777,$A244,СВЦЭМ!$B$34:$B$777,O$225)+'СЕТ СН'!$F$12</f>
        <v>225.60110671999999</v>
      </c>
      <c r="P244" s="36">
        <f>SUMIFS(СВЦЭМ!$G$34:$G$777,СВЦЭМ!$A$34:$A$777,$A244,СВЦЭМ!$B$34:$B$777,P$225)+'СЕТ СН'!$F$12</f>
        <v>208.57758668</v>
      </c>
      <c r="Q244" s="36">
        <f>SUMIFS(СВЦЭМ!$G$34:$G$777,СВЦЭМ!$A$34:$A$777,$A244,СВЦЭМ!$B$34:$B$777,Q$225)+'СЕТ СН'!$F$12</f>
        <v>208.01548696</v>
      </c>
      <c r="R244" s="36">
        <f>SUMIFS(СВЦЭМ!$G$34:$G$777,СВЦЭМ!$A$34:$A$777,$A244,СВЦЭМ!$B$34:$B$777,R$225)+'СЕТ СН'!$F$12</f>
        <v>211.90763779</v>
      </c>
      <c r="S244" s="36">
        <f>SUMIFS(СВЦЭМ!$G$34:$G$777,СВЦЭМ!$A$34:$A$777,$A244,СВЦЭМ!$B$34:$B$777,S$225)+'СЕТ СН'!$F$12</f>
        <v>204.26398778000001</v>
      </c>
      <c r="T244" s="36">
        <f>SUMIFS(СВЦЭМ!$G$34:$G$777,СВЦЭМ!$A$34:$A$777,$A244,СВЦЭМ!$B$34:$B$777,T$225)+'СЕТ СН'!$F$12</f>
        <v>201.8320196</v>
      </c>
      <c r="U244" s="36">
        <f>SUMIFS(СВЦЭМ!$G$34:$G$777,СВЦЭМ!$A$34:$A$777,$A244,СВЦЭМ!$B$34:$B$777,U$225)+'СЕТ СН'!$F$12</f>
        <v>198.42126558000001</v>
      </c>
      <c r="V244" s="36">
        <f>SUMIFS(СВЦЭМ!$G$34:$G$777,СВЦЭМ!$A$34:$A$777,$A244,СВЦЭМ!$B$34:$B$777,V$225)+'СЕТ СН'!$F$12</f>
        <v>203.69945634999999</v>
      </c>
      <c r="W244" s="36">
        <f>SUMIFS(СВЦЭМ!$G$34:$G$777,СВЦЭМ!$A$34:$A$777,$A244,СВЦЭМ!$B$34:$B$777,W$225)+'СЕТ СН'!$F$12</f>
        <v>208.32295499</v>
      </c>
      <c r="X244" s="36">
        <f>SUMIFS(СВЦЭМ!$G$34:$G$777,СВЦЭМ!$A$34:$A$777,$A244,СВЦЭМ!$B$34:$B$777,X$225)+'СЕТ СН'!$F$12</f>
        <v>214.34494075999999</v>
      </c>
      <c r="Y244" s="36">
        <f>SUMIFS(СВЦЭМ!$G$34:$G$777,СВЦЭМ!$A$34:$A$777,$A244,СВЦЭМ!$B$34:$B$777,Y$225)+'СЕТ СН'!$F$12</f>
        <v>235.67304052</v>
      </c>
    </row>
    <row r="245" spans="1:25" ht="15.75" x14ac:dyDescent="0.2">
      <c r="A245" s="35">
        <f t="shared" si="6"/>
        <v>43424</v>
      </c>
      <c r="B245" s="36">
        <f>SUMIFS(СВЦЭМ!$G$34:$G$777,СВЦЭМ!$A$34:$A$777,$A245,СВЦЭМ!$B$34:$B$777,B$225)+'СЕТ СН'!$F$12</f>
        <v>234.78002351000001</v>
      </c>
      <c r="C245" s="36">
        <f>SUMIFS(СВЦЭМ!$G$34:$G$777,СВЦЭМ!$A$34:$A$777,$A245,СВЦЭМ!$B$34:$B$777,C$225)+'СЕТ СН'!$F$12</f>
        <v>256.20766572000002</v>
      </c>
      <c r="D245" s="36">
        <f>SUMIFS(СВЦЭМ!$G$34:$G$777,СВЦЭМ!$A$34:$A$777,$A245,СВЦЭМ!$B$34:$B$777,D$225)+'СЕТ СН'!$F$12</f>
        <v>279.15913734999998</v>
      </c>
      <c r="E245" s="36">
        <f>SUMIFS(СВЦЭМ!$G$34:$G$777,СВЦЭМ!$A$34:$A$777,$A245,СВЦЭМ!$B$34:$B$777,E$225)+'СЕТ СН'!$F$12</f>
        <v>280.32730265999999</v>
      </c>
      <c r="F245" s="36">
        <f>SUMIFS(СВЦЭМ!$G$34:$G$777,СВЦЭМ!$A$34:$A$777,$A245,СВЦЭМ!$B$34:$B$777,F$225)+'СЕТ СН'!$F$12</f>
        <v>280.37724014000003</v>
      </c>
      <c r="G245" s="36">
        <f>SUMIFS(СВЦЭМ!$G$34:$G$777,СВЦЭМ!$A$34:$A$777,$A245,СВЦЭМ!$B$34:$B$777,G$225)+'СЕТ СН'!$F$12</f>
        <v>278.63028029999998</v>
      </c>
      <c r="H245" s="36">
        <f>SUMIFS(СВЦЭМ!$G$34:$G$777,СВЦЭМ!$A$34:$A$777,$A245,СВЦЭМ!$B$34:$B$777,H$225)+'СЕТ СН'!$F$12</f>
        <v>255.94613953000001</v>
      </c>
      <c r="I245" s="36">
        <f>SUMIFS(СВЦЭМ!$G$34:$G$777,СВЦЭМ!$A$34:$A$777,$A245,СВЦЭМ!$B$34:$B$777,I$225)+'СЕТ СН'!$F$12</f>
        <v>243.68045756999999</v>
      </c>
      <c r="J245" s="36">
        <f>SUMIFS(СВЦЭМ!$G$34:$G$777,СВЦЭМ!$A$34:$A$777,$A245,СВЦЭМ!$B$34:$B$777,J$225)+'СЕТ СН'!$F$12</f>
        <v>237.75907389</v>
      </c>
      <c r="K245" s="36">
        <f>SUMIFS(СВЦЭМ!$G$34:$G$777,СВЦЭМ!$A$34:$A$777,$A245,СВЦЭМ!$B$34:$B$777,K$225)+'СЕТ СН'!$F$12</f>
        <v>234.56649780999999</v>
      </c>
      <c r="L245" s="36">
        <f>SUMIFS(СВЦЭМ!$G$34:$G$777,СВЦЭМ!$A$34:$A$777,$A245,СВЦЭМ!$B$34:$B$777,L$225)+'СЕТ СН'!$F$12</f>
        <v>236.14160966</v>
      </c>
      <c r="M245" s="36">
        <f>SUMIFS(СВЦЭМ!$G$34:$G$777,СВЦЭМ!$A$34:$A$777,$A245,СВЦЭМ!$B$34:$B$777,M$225)+'СЕТ СН'!$F$12</f>
        <v>236.30399306999999</v>
      </c>
      <c r="N245" s="36">
        <f>SUMIFS(СВЦЭМ!$G$34:$G$777,СВЦЭМ!$A$34:$A$777,$A245,СВЦЭМ!$B$34:$B$777,N$225)+'СЕТ СН'!$F$12</f>
        <v>229.05004169</v>
      </c>
      <c r="O245" s="36">
        <f>SUMIFS(СВЦЭМ!$G$34:$G$777,СВЦЭМ!$A$34:$A$777,$A245,СВЦЭМ!$B$34:$B$777,O$225)+'СЕТ СН'!$F$12</f>
        <v>224.50802340000001</v>
      </c>
      <c r="P245" s="36">
        <f>SUMIFS(СВЦЭМ!$G$34:$G$777,СВЦЭМ!$A$34:$A$777,$A245,СВЦЭМ!$B$34:$B$777,P$225)+'СЕТ СН'!$F$12</f>
        <v>202.17990147</v>
      </c>
      <c r="Q245" s="36">
        <f>SUMIFS(СВЦЭМ!$G$34:$G$777,СВЦЭМ!$A$34:$A$777,$A245,СВЦЭМ!$B$34:$B$777,Q$225)+'СЕТ СН'!$F$12</f>
        <v>198.52635967000001</v>
      </c>
      <c r="R245" s="36">
        <f>SUMIFS(СВЦЭМ!$G$34:$G$777,СВЦЭМ!$A$34:$A$777,$A245,СВЦЭМ!$B$34:$B$777,R$225)+'СЕТ СН'!$F$12</f>
        <v>205.19812379999999</v>
      </c>
      <c r="S245" s="36">
        <f>SUMIFS(СВЦЭМ!$G$34:$G$777,СВЦЭМ!$A$34:$A$777,$A245,СВЦЭМ!$B$34:$B$777,S$225)+'СЕТ СН'!$F$12</f>
        <v>198.28299415000001</v>
      </c>
      <c r="T245" s="36">
        <f>SUMIFS(СВЦЭМ!$G$34:$G$777,СВЦЭМ!$A$34:$A$777,$A245,СВЦЭМ!$B$34:$B$777,T$225)+'СЕТ СН'!$F$12</f>
        <v>189.67577396999999</v>
      </c>
      <c r="U245" s="36">
        <f>SUMIFS(СВЦЭМ!$G$34:$G$777,СВЦЭМ!$A$34:$A$777,$A245,СВЦЭМ!$B$34:$B$777,U$225)+'СЕТ СН'!$F$12</f>
        <v>190.68597294</v>
      </c>
      <c r="V245" s="36">
        <f>SUMIFS(СВЦЭМ!$G$34:$G$777,СВЦЭМ!$A$34:$A$777,$A245,СВЦЭМ!$B$34:$B$777,V$225)+'СЕТ СН'!$F$12</f>
        <v>194.76768625</v>
      </c>
      <c r="W245" s="36">
        <f>SUMIFS(СВЦЭМ!$G$34:$G$777,СВЦЭМ!$A$34:$A$777,$A245,СВЦЭМ!$B$34:$B$777,W$225)+'СЕТ СН'!$F$12</f>
        <v>195.59247425000001</v>
      </c>
      <c r="X245" s="36">
        <f>SUMIFS(СВЦЭМ!$G$34:$G$777,СВЦЭМ!$A$34:$A$777,$A245,СВЦЭМ!$B$34:$B$777,X$225)+'СЕТ СН'!$F$12</f>
        <v>198.01130215000001</v>
      </c>
      <c r="Y245" s="36">
        <f>SUMIFS(СВЦЭМ!$G$34:$G$777,СВЦЭМ!$A$34:$A$777,$A245,СВЦЭМ!$B$34:$B$777,Y$225)+'СЕТ СН'!$F$12</f>
        <v>219.16168185000001</v>
      </c>
    </row>
    <row r="246" spans="1:25" ht="15.75" x14ac:dyDescent="0.2">
      <c r="A246" s="35">
        <f t="shared" si="6"/>
        <v>43425</v>
      </c>
      <c r="B246" s="36">
        <f>SUMIFS(СВЦЭМ!$G$34:$G$777,СВЦЭМ!$A$34:$A$777,$A246,СВЦЭМ!$B$34:$B$777,B$225)+'СЕТ СН'!$F$12</f>
        <v>232.73332253000001</v>
      </c>
      <c r="C246" s="36">
        <f>SUMIFS(СВЦЭМ!$G$34:$G$777,СВЦЭМ!$A$34:$A$777,$A246,СВЦЭМ!$B$34:$B$777,C$225)+'СЕТ СН'!$F$12</f>
        <v>253.06935673000001</v>
      </c>
      <c r="D246" s="36">
        <f>SUMIFS(СВЦЭМ!$G$34:$G$777,СВЦЭМ!$A$34:$A$777,$A246,СВЦЭМ!$B$34:$B$777,D$225)+'СЕТ СН'!$F$12</f>
        <v>277.42058122999998</v>
      </c>
      <c r="E246" s="36">
        <f>SUMIFS(СВЦЭМ!$G$34:$G$777,СВЦЭМ!$A$34:$A$777,$A246,СВЦЭМ!$B$34:$B$777,E$225)+'СЕТ СН'!$F$12</f>
        <v>277.51226948999999</v>
      </c>
      <c r="F246" s="36">
        <f>SUMIFS(СВЦЭМ!$G$34:$G$777,СВЦЭМ!$A$34:$A$777,$A246,СВЦЭМ!$B$34:$B$777,F$225)+'СЕТ СН'!$F$12</f>
        <v>277.90948655</v>
      </c>
      <c r="G246" s="36">
        <f>SUMIFS(СВЦЭМ!$G$34:$G$777,СВЦЭМ!$A$34:$A$777,$A246,СВЦЭМ!$B$34:$B$777,G$225)+'СЕТ СН'!$F$12</f>
        <v>279.60189236000002</v>
      </c>
      <c r="H246" s="36">
        <f>SUMIFS(СВЦЭМ!$G$34:$G$777,СВЦЭМ!$A$34:$A$777,$A246,СВЦЭМ!$B$34:$B$777,H$225)+'СЕТ СН'!$F$12</f>
        <v>270.45649295999999</v>
      </c>
      <c r="I246" s="36">
        <f>SUMIFS(СВЦЭМ!$G$34:$G$777,СВЦЭМ!$A$34:$A$777,$A246,СВЦЭМ!$B$34:$B$777,I$225)+'СЕТ СН'!$F$12</f>
        <v>255.8650853</v>
      </c>
      <c r="J246" s="36">
        <f>SUMIFS(СВЦЭМ!$G$34:$G$777,СВЦЭМ!$A$34:$A$777,$A246,СВЦЭМ!$B$34:$B$777,J$225)+'СЕТ СН'!$F$12</f>
        <v>252.43497447999999</v>
      </c>
      <c r="K246" s="36">
        <f>SUMIFS(СВЦЭМ!$G$34:$G$777,СВЦЭМ!$A$34:$A$777,$A246,СВЦЭМ!$B$34:$B$777,K$225)+'СЕТ СН'!$F$12</f>
        <v>251.31595142</v>
      </c>
      <c r="L246" s="36">
        <f>SUMIFS(СВЦЭМ!$G$34:$G$777,СВЦЭМ!$A$34:$A$777,$A246,СВЦЭМ!$B$34:$B$777,L$225)+'СЕТ СН'!$F$12</f>
        <v>251.03028029999999</v>
      </c>
      <c r="M246" s="36">
        <f>SUMIFS(СВЦЭМ!$G$34:$G$777,СВЦЭМ!$A$34:$A$777,$A246,СВЦЭМ!$B$34:$B$777,M$225)+'СЕТ СН'!$F$12</f>
        <v>248.87808411</v>
      </c>
      <c r="N246" s="36">
        <f>SUMIFS(СВЦЭМ!$G$34:$G$777,СВЦЭМ!$A$34:$A$777,$A246,СВЦЭМ!$B$34:$B$777,N$225)+'СЕТ СН'!$F$12</f>
        <v>238.52832548000001</v>
      </c>
      <c r="O246" s="36">
        <f>SUMIFS(СВЦЭМ!$G$34:$G$777,СВЦЭМ!$A$34:$A$777,$A246,СВЦЭМ!$B$34:$B$777,O$225)+'СЕТ СН'!$F$12</f>
        <v>221.49064171000001</v>
      </c>
      <c r="P246" s="36">
        <f>SUMIFS(СВЦЭМ!$G$34:$G$777,СВЦЭМ!$A$34:$A$777,$A246,СВЦЭМ!$B$34:$B$777,P$225)+'СЕТ СН'!$F$12</f>
        <v>201.01590763999999</v>
      </c>
      <c r="Q246" s="36">
        <f>SUMIFS(СВЦЭМ!$G$34:$G$777,СВЦЭМ!$A$34:$A$777,$A246,СВЦЭМ!$B$34:$B$777,Q$225)+'СЕТ СН'!$F$12</f>
        <v>195.94731440000001</v>
      </c>
      <c r="R246" s="36">
        <f>SUMIFS(СВЦЭМ!$G$34:$G$777,СВЦЭМ!$A$34:$A$777,$A246,СВЦЭМ!$B$34:$B$777,R$225)+'СЕТ СН'!$F$12</f>
        <v>199.18501115999999</v>
      </c>
      <c r="S246" s="36">
        <f>SUMIFS(СВЦЭМ!$G$34:$G$777,СВЦЭМ!$A$34:$A$777,$A246,СВЦЭМ!$B$34:$B$777,S$225)+'СЕТ СН'!$F$12</f>
        <v>194.53251318</v>
      </c>
      <c r="T246" s="36">
        <f>SUMIFS(СВЦЭМ!$G$34:$G$777,СВЦЭМ!$A$34:$A$777,$A246,СВЦЭМ!$B$34:$B$777,T$225)+'СЕТ СН'!$F$12</f>
        <v>184.86822488999999</v>
      </c>
      <c r="U246" s="36">
        <f>SUMIFS(СВЦЭМ!$G$34:$G$777,СВЦЭМ!$A$34:$A$777,$A246,СВЦЭМ!$B$34:$B$777,U$225)+'СЕТ СН'!$F$12</f>
        <v>185.21374696000001</v>
      </c>
      <c r="V246" s="36">
        <f>SUMIFS(СВЦЭМ!$G$34:$G$777,СВЦЭМ!$A$34:$A$777,$A246,СВЦЭМ!$B$34:$B$777,V$225)+'СЕТ СН'!$F$12</f>
        <v>190.26638672000001</v>
      </c>
      <c r="W246" s="36">
        <f>SUMIFS(СВЦЭМ!$G$34:$G$777,СВЦЭМ!$A$34:$A$777,$A246,СВЦЭМ!$B$34:$B$777,W$225)+'СЕТ СН'!$F$12</f>
        <v>192.71780477999999</v>
      </c>
      <c r="X246" s="36">
        <f>SUMIFS(СВЦЭМ!$G$34:$G$777,СВЦЭМ!$A$34:$A$777,$A246,СВЦЭМ!$B$34:$B$777,X$225)+'СЕТ СН'!$F$12</f>
        <v>198.25905893999999</v>
      </c>
      <c r="Y246" s="36">
        <f>SUMIFS(СВЦЭМ!$G$34:$G$777,СВЦЭМ!$A$34:$A$777,$A246,СВЦЭМ!$B$34:$B$777,Y$225)+'СЕТ СН'!$F$12</f>
        <v>221.2187467</v>
      </c>
    </row>
    <row r="247" spans="1:25" ht="15.75" x14ac:dyDescent="0.2">
      <c r="A247" s="35">
        <f t="shared" si="6"/>
        <v>43426</v>
      </c>
      <c r="B247" s="36">
        <f>SUMIFS(СВЦЭМ!$G$34:$G$777,СВЦЭМ!$A$34:$A$777,$A247,СВЦЭМ!$B$34:$B$777,B$225)+'СЕТ СН'!$F$12</f>
        <v>247.53339242999999</v>
      </c>
      <c r="C247" s="36">
        <f>SUMIFS(СВЦЭМ!$G$34:$G$777,СВЦЭМ!$A$34:$A$777,$A247,СВЦЭМ!$B$34:$B$777,C$225)+'СЕТ СН'!$F$12</f>
        <v>271.35875231</v>
      </c>
      <c r="D247" s="36">
        <f>SUMIFS(СВЦЭМ!$G$34:$G$777,СВЦЭМ!$A$34:$A$777,$A247,СВЦЭМ!$B$34:$B$777,D$225)+'СЕТ СН'!$F$12</f>
        <v>300.11494004000002</v>
      </c>
      <c r="E247" s="36">
        <f>SUMIFS(СВЦЭМ!$G$34:$G$777,СВЦЭМ!$A$34:$A$777,$A247,СВЦЭМ!$B$34:$B$777,E$225)+'СЕТ СН'!$F$12</f>
        <v>302.86190406999998</v>
      </c>
      <c r="F247" s="36">
        <f>SUMIFS(СВЦЭМ!$G$34:$G$777,СВЦЭМ!$A$34:$A$777,$A247,СВЦЭМ!$B$34:$B$777,F$225)+'СЕТ СН'!$F$12</f>
        <v>302.0422562</v>
      </c>
      <c r="G247" s="36">
        <f>SUMIFS(СВЦЭМ!$G$34:$G$777,СВЦЭМ!$A$34:$A$777,$A247,СВЦЭМ!$B$34:$B$777,G$225)+'СЕТ СН'!$F$12</f>
        <v>295.59381560000003</v>
      </c>
      <c r="H247" s="36">
        <f>SUMIFS(СВЦЭМ!$G$34:$G$777,СВЦЭМ!$A$34:$A$777,$A247,СВЦЭМ!$B$34:$B$777,H$225)+'СЕТ СН'!$F$12</f>
        <v>272.81461273000002</v>
      </c>
      <c r="I247" s="36">
        <f>SUMIFS(СВЦЭМ!$G$34:$G$777,СВЦЭМ!$A$34:$A$777,$A247,СВЦЭМ!$B$34:$B$777,I$225)+'СЕТ СН'!$F$12</f>
        <v>257.12632653999998</v>
      </c>
      <c r="J247" s="36">
        <f>SUMIFS(СВЦЭМ!$G$34:$G$777,СВЦЭМ!$A$34:$A$777,$A247,СВЦЭМ!$B$34:$B$777,J$225)+'СЕТ СН'!$F$12</f>
        <v>253.04921014999999</v>
      </c>
      <c r="K247" s="36">
        <f>SUMIFS(СВЦЭМ!$G$34:$G$777,СВЦЭМ!$A$34:$A$777,$A247,СВЦЭМ!$B$34:$B$777,K$225)+'СЕТ СН'!$F$12</f>
        <v>253.08234689</v>
      </c>
      <c r="L247" s="36">
        <f>SUMIFS(СВЦЭМ!$G$34:$G$777,СВЦЭМ!$A$34:$A$777,$A247,СВЦЭМ!$B$34:$B$777,L$225)+'СЕТ СН'!$F$12</f>
        <v>259.29325566</v>
      </c>
      <c r="M247" s="36">
        <f>SUMIFS(СВЦЭМ!$G$34:$G$777,СВЦЭМ!$A$34:$A$777,$A247,СВЦЭМ!$B$34:$B$777,M$225)+'СЕТ СН'!$F$12</f>
        <v>255.123617</v>
      </c>
      <c r="N247" s="36">
        <f>SUMIFS(СВЦЭМ!$G$34:$G$777,СВЦЭМ!$A$34:$A$777,$A247,СВЦЭМ!$B$34:$B$777,N$225)+'СЕТ СН'!$F$12</f>
        <v>241.44596422000001</v>
      </c>
      <c r="O247" s="36">
        <f>SUMIFS(СВЦЭМ!$G$34:$G$777,СВЦЭМ!$A$34:$A$777,$A247,СВЦЭМ!$B$34:$B$777,O$225)+'СЕТ СН'!$F$12</f>
        <v>215.27488693999999</v>
      </c>
      <c r="P247" s="36">
        <f>SUMIFS(СВЦЭМ!$G$34:$G$777,СВЦЭМ!$A$34:$A$777,$A247,СВЦЭМ!$B$34:$B$777,P$225)+'СЕТ СН'!$F$12</f>
        <v>195.25788707000001</v>
      </c>
      <c r="Q247" s="36">
        <f>SUMIFS(СВЦЭМ!$G$34:$G$777,СВЦЭМ!$A$34:$A$777,$A247,СВЦЭМ!$B$34:$B$777,Q$225)+'СЕТ СН'!$F$12</f>
        <v>192.00076952000001</v>
      </c>
      <c r="R247" s="36">
        <f>SUMIFS(СВЦЭМ!$G$34:$G$777,СВЦЭМ!$A$34:$A$777,$A247,СВЦЭМ!$B$34:$B$777,R$225)+'СЕТ СН'!$F$12</f>
        <v>197.37178309000001</v>
      </c>
      <c r="S247" s="36">
        <f>SUMIFS(СВЦЭМ!$G$34:$G$777,СВЦЭМ!$A$34:$A$777,$A247,СВЦЭМ!$B$34:$B$777,S$225)+'СЕТ СН'!$F$12</f>
        <v>191.4224921</v>
      </c>
      <c r="T247" s="36">
        <f>SUMIFS(СВЦЭМ!$G$34:$G$777,СВЦЭМ!$A$34:$A$777,$A247,СВЦЭМ!$B$34:$B$777,T$225)+'СЕТ СН'!$F$12</f>
        <v>182.16724436000001</v>
      </c>
      <c r="U247" s="36">
        <f>SUMIFS(СВЦЭМ!$G$34:$G$777,СВЦЭМ!$A$34:$A$777,$A247,СВЦЭМ!$B$34:$B$777,U$225)+'СЕТ СН'!$F$12</f>
        <v>180.84286649000001</v>
      </c>
      <c r="V247" s="36">
        <f>SUMIFS(СВЦЭМ!$G$34:$G$777,СВЦЭМ!$A$34:$A$777,$A247,СВЦЭМ!$B$34:$B$777,V$225)+'СЕТ СН'!$F$12</f>
        <v>184.50878313999999</v>
      </c>
      <c r="W247" s="36">
        <f>SUMIFS(СВЦЭМ!$G$34:$G$777,СВЦЭМ!$A$34:$A$777,$A247,СВЦЭМ!$B$34:$B$777,W$225)+'СЕТ СН'!$F$12</f>
        <v>186.68763208999999</v>
      </c>
      <c r="X247" s="36">
        <f>SUMIFS(СВЦЭМ!$G$34:$G$777,СВЦЭМ!$A$34:$A$777,$A247,СВЦЭМ!$B$34:$B$777,X$225)+'СЕТ СН'!$F$12</f>
        <v>190.66978449000001</v>
      </c>
      <c r="Y247" s="36">
        <f>SUMIFS(СВЦЭМ!$G$34:$G$777,СВЦЭМ!$A$34:$A$777,$A247,СВЦЭМ!$B$34:$B$777,Y$225)+'СЕТ СН'!$F$12</f>
        <v>212.35806604000001</v>
      </c>
    </row>
    <row r="248" spans="1:25" ht="15.75" x14ac:dyDescent="0.2">
      <c r="A248" s="35">
        <f t="shared" si="6"/>
        <v>43427</v>
      </c>
      <c r="B248" s="36">
        <f>SUMIFS(СВЦЭМ!$G$34:$G$777,СВЦЭМ!$A$34:$A$777,$A248,СВЦЭМ!$B$34:$B$777,B$225)+'СЕТ СН'!$F$12</f>
        <v>250.70970335000001</v>
      </c>
      <c r="C248" s="36">
        <f>SUMIFS(СВЦЭМ!$G$34:$G$777,СВЦЭМ!$A$34:$A$777,$A248,СВЦЭМ!$B$34:$B$777,C$225)+'СЕТ СН'!$F$12</f>
        <v>264.49922004000001</v>
      </c>
      <c r="D248" s="36">
        <f>SUMIFS(СВЦЭМ!$G$34:$G$777,СВЦЭМ!$A$34:$A$777,$A248,СВЦЭМ!$B$34:$B$777,D$225)+'СЕТ СН'!$F$12</f>
        <v>274.86640868000001</v>
      </c>
      <c r="E248" s="36">
        <f>SUMIFS(СВЦЭМ!$G$34:$G$777,СВЦЭМ!$A$34:$A$777,$A248,СВЦЭМ!$B$34:$B$777,E$225)+'СЕТ СН'!$F$12</f>
        <v>276.14254395</v>
      </c>
      <c r="F248" s="36">
        <f>SUMIFS(СВЦЭМ!$G$34:$G$777,СВЦЭМ!$A$34:$A$777,$A248,СВЦЭМ!$B$34:$B$777,F$225)+'СЕТ СН'!$F$12</f>
        <v>275.49808690999998</v>
      </c>
      <c r="G248" s="36">
        <f>SUMIFS(СВЦЭМ!$G$34:$G$777,СВЦЭМ!$A$34:$A$777,$A248,СВЦЭМ!$B$34:$B$777,G$225)+'СЕТ СН'!$F$12</f>
        <v>268.21022245</v>
      </c>
      <c r="H248" s="36">
        <f>SUMIFS(СВЦЭМ!$G$34:$G$777,СВЦЭМ!$A$34:$A$777,$A248,СВЦЭМ!$B$34:$B$777,H$225)+'СЕТ СН'!$F$12</f>
        <v>250.79979438999999</v>
      </c>
      <c r="I248" s="36">
        <f>SUMIFS(СВЦЭМ!$G$34:$G$777,СВЦЭМ!$A$34:$A$777,$A248,СВЦЭМ!$B$34:$B$777,I$225)+'СЕТ СН'!$F$12</f>
        <v>236.15497968</v>
      </c>
      <c r="J248" s="36">
        <f>SUMIFS(СВЦЭМ!$G$34:$G$777,СВЦЭМ!$A$34:$A$777,$A248,СВЦЭМ!$B$34:$B$777,J$225)+'СЕТ СН'!$F$12</f>
        <v>230.95156512</v>
      </c>
      <c r="K248" s="36">
        <f>SUMIFS(СВЦЭМ!$G$34:$G$777,СВЦЭМ!$A$34:$A$777,$A248,СВЦЭМ!$B$34:$B$777,K$225)+'СЕТ СН'!$F$12</f>
        <v>227.42727679999999</v>
      </c>
      <c r="L248" s="36">
        <f>SUMIFS(СВЦЭМ!$G$34:$G$777,СВЦЭМ!$A$34:$A$777,$A248,СВЦЭМ!$B$34:$B$777,L$225)+'СЕТ СН'!$F$12</f>
        <v>225.24044447</v>
      </c>
      <c r="M248" s="36">
        <f>SUMIFS(СВЦЭМ!$G$34:$G$777,СВЦЭМ!$A$34:$A$777,$A248,СВЦЭМ!$B$34:$B$777,M$225)+'СЕТ СН'!$F$12</f>
        <v>226.17113706999999</v>
      </c>
      <c r="N248" s="36">
        <f>SUMIFS(СВЦЭМ!$G$34:$G$777,СВЦЭМ!$A$34:$A$777,$A248,СВЦЭМ!$B$34:$B$777,N$225)+'СЕТ СН'!$F$12</f>
        <v>229.44850733000001</v>
      </c>
      <c r="O248" s="36">
        <f>SUMIFS(СВЦЭМ!$G$34:$G$777,СВЦЭМ!$A$34:$A$777,$A248,СВЦЭМ!$B$34:$B$777,O$225)+'СЕТ СН'!$F$12</f>
        <v>232.37885631</v>
      </c>
      <c r="P248" s="36">
        <f>SUMIFS(СВЦЭМ!$G$34:$G$777,СВЦЭМ!$A$34:$A$777,$A248,СВЦЭМ!$B$34:$B$777,P$225)+'СЕТ СН'!$F$12</f>
        <v>235.59339845</v>
      </c>
      <c r="Q248" s="36">
        <f>SUMIFS(СВЦЭМ!$G$34:$G$777,СВЦЭМ!$A$34:$A$777,$A248,СВЦЭМ!$B$34:$B$777,Q$225)+'СЕТ СН'!$F$12</f>
        <v>235.51195039000001</v>
      </c>
      <c r="R248" s="36">
        <f>SUMIFS(СВЦЭМ!$G$34:$G$777,СВЦЭМ!$A$34:$A$777,$A248,СВЦЭМ!$B$34:$B$777,R$225)+'СЕТ СН'!$F$12</f>
        <v>240.57708289000001</v>
      </c>
      <c r="S248" s="36">
        <f>SUMIFS(СВЦЭМ!$G$34:$G$777,СВЦЭМ!$A$34:$A$777,$A248,СВЦЭМ!$B$34:$B$777,S$225)+'СЕТ СН'!$F$12</f>
        <v>229.92068168</v>
      </c>
      <c r="T248" s="36">
        <f>SUMIFS(СВЦЭМ!$G$34:$G$777,СВЦЭМ!$A$34:$A$777,$A248,СВЦЭМ!$B$34:$B$777,T$225)+'СЕТ СН'!$F$12</f>
        <v>219.79047410999999</v>
      </c>
      <c r="U248" s="36">
        <f>SUMIFS(СВЦЭМ!$G$34:$G$777,СВЦЭМ!$A$34:$A$777,$A248,СВЦЭМ!$B$34:$B$777,U$225)+'СЕТ СН'!$F$12</f>
        <v>219.15801346000001</v>
      </c>
      <c r="V248" s="36">
        <f>SUMIFS(СВЦЭМ!$G$34:$G$777,СВЦЭМ!$A$34:$A$777,$A248,СВЦЭМ!$B$34:$B$777,V$225)+'СЕТ СН'!$F$12</f>
        <v>224.47634650000001</v>
      </c>
      <c r="W248" s="36">
        <f>SUMIFS(СВЦЭМ!$G$34:$G$777,СВЦЭМ!$A$34:$A$777,$A248,СВЦЭМ!$B$34:$B$777,W$225)+'СЕТ СН'!$F$12</f>
        <v>226.08204333</v>
      </c>
      <c r="X248" s="36">
        <f>SUMIFS(СВЦЭМ!$G$34:$G$777,СВЦЭМ!$A$34:$A$777,$A248,СВЦЭМ!$B$34:$B$777,X$225)+'СЕТ СН'!$F$12</f>
        <v>231.74766528000001</v>
      </c>
      <c r="Y248" s="36">
        <f>SUMIFS(СВЦЭМ!$G$34:$G$777,СВЦЭМ!$A$34:$A$777,$A248,СВЦЭМ!$B$34:$B$777,Y$225)+'СЕТ СН'!$F$12</f>
        <v>237.58620590999999</v>
      </c>
    </row>
    <row r="249" spans="1:25" ht="15.75" x14ac:dyDescent="0.2">
      <c r="A249" s="35">
        <f t="shared" si="6"/>
        <v>43428</v>
      </c>
      <c r="B249" s="36">
        <f>SUMIFS(СВЦЭМ!$G$34:$G$777,СВЦЭМ!$A$34:$A$777,$A249,СВЦЭМ!$B$34:$B$777,B$225)+'СЕТ СН'!$F$12</f>
        <v>244.22000216000001</v>
      </c>
      <c r="C249" s="36">
        <f>SUMIFS(СВЦЭМ!$G$34:$G$777,СВЦЭМ!$A$34:$A$777,$A249,СВЦЭМ!$B$34:$B$777,C$225)+'СЕТ СН'!$F$12</f>
        <v>243.35606010999999</v>
      </c>
      <c r="D249" s="36">
        <f>SUMIFS(СВЦЭМ!$G$34:$G$777,СВЦЭМ!$A$34:$A$777,$A249,СВЦЭМ!$B$34:$B$777,D$225)+'СЕТ СН'!$F$12</f>
        <v>242.52143634000001</v>
      </c>
      <c r="E249" s="36">
        <f>SUMIFS(СВЦЭМ!$G$34:$G$777,СВЦЭМ!$A$34:$A$777,$A249,СВЦЭМ!$B$34:$B$777,E$225)+'СЕТ СН'!$F$12</f>
        <v>242.73801434999999</v>
      </c>
      <c r="F249" s="36">
        <f>SUMIFS(СВЦЭМ!$G$34:$G$777,СВЦЭМ!$A$34:$A$777,$A249,СВЦЭМ!$B$34:$B$777,F$225)+'СЕТ СН'!$F$12</f>
        <v>244.89730422</v>
      </c>
      <c r="G249" s="36">
        <f>SUMIFS(СВЦЭМ!$G$34:$G$777,СВЦЭМ!$A$34:$A$777,$A249,СВЦЭМ!$B$34:$B$777,G$225)+'СЕТ СН'!$F$12</f>
        <v>241.70194491999999</v>
      </c>
      <c r="H249" s="36">
        <f>SUMIFS(СВЦЭМ!$G$34:$G$777,СВЦЭМ!$A$34:$A$777,$A249,СВЦЭМ!$B$34:$B$777,H$225)+'СЕТ СН'!$F$12</f>
        <v>247.24775437</v>
      </c>
      <c r="I249" s="36">
        <f>SUMIFS(СВЦЭМ!$G$34:$G$777,СВЦЭМ!$A$34:$A$777,$A249,СВЦЭМ!$B$34:$B$777,I$225)+'СЕТ СН'!$F$12</f>
        <v>238.97395724</v>
      </c>
      <c r="J249" s="36">
        <f>SUMIFS(СВЦЭМ!$G$34:$G$777,СВЦЭМ!$A$34:$A$777,$A249,СВЦЭМ!$B$34:$B$777,J$225)+'СЕТ СН'!$F$12</f>
        <v>227.44706425999999</v>
      </c>
      <c r="K249" s="36">
        <f>SUMIFS(СВЦЭМ!$G$34:$G$777,СВЦЭМ!$A$34:$A$777,$A249,СВЦЭМ!$B$34:$B$777,K$225)+'СЕТ СН'!$F$12</f>
        <v>222.90568461000001</v>
      </c>
      <c r="L249" s="36">
        <f>SUMIFS(СВЦЭМ!$G$34:$G$777,СВЦЭМ!$A$34:$A$777,$A249,СВЦЭМ!$B$34:$B$777,L$225)+'СЕТ СН'!$F$12</f>
        <v>219.88185963999999</v>
      </c>
      <c r="M249" s="36">
        <f>SUMIFS(СВЦЭМ!$G$34:$G$777,СВЦЭМ!$A$34:$A$777,$A249,СВЦЭМ!$B$34:$B$777,M$225)+'СЕТ СН'!$F$12</f>
        <v>223.61024904000001</v>
      </c>
      <c r="N249" s="36">
        <f>SUMIFS(СВЦЭМ!$G$34:$G$777,СВЦЭМ!$A$34:$A$777,$A249,СВЦЭМ!$B$34:$B$777,N$225)+'СЕТ СН'!$F$12</f>
        <v>228.75609557000001</v>
      </c>
      <c r="O249" s="36">
        <f>SUMIFS(СВЦЭМ!$G$34:$G$777,СВЦЭМ!$A$34:$A$777,$A249,СВЦЭМ!$B$34:$B$777,O$225)+'СЕТ СН'!$F$12</f>
        <v>235.36862654000001</v>
      </c>
      <c r="P249" s="36">
        <f>SUMIFS(СВЦЭМ!$G$34:$G$777,СВЦЭМ!$A$34:$A$777,$A249,СВЦЭМ!$B$34:$B$777,P$225)+'СЕТ СН'!$F$12</f>
        <v>239.52237027000001</v>
      </c>
      <c r="Q249" s="36">
        <f>SUMIFS(СВЦЭМ!$G$34:$G$777,СВЦЭМ!$A$34:$A$777,$A249,СВЦЭМ!$B$34:$B$777,Q$225)+'СЕТ СН'!$F$12</f>
        <v>240.81496103000001</v>
      </c>
      <c r="R249" s="36">
        <f>SUMIFS(СВЦЭМ!$G$34:$G$777,СВЦЭМ!$A$34:$A$777,$A249,СВЦЭМ!$B$34:$B$777,R$225)+'СЕТ СН'!$F$12</f>
        <v>238.07957461999999</v>
      </c>
      <c r="S249" s="36">
        <f>SUMIFS(СВЦЭМ!$G$34:$G$777,СВЦЭМ!$A$34:$A$777,$A249,СВЦЭМ!$B$34:$B$777,S$225)+'СЕТ СН'!$F$12</f>
        <v>227.22172341000001</v>
      </c>
      <c r="T249" s="36">
        <f>SUMIFS(СВЦЭМ!$G$34:$G$777,СВЦЭМ!$A$34:$A$777,$A249,СВЦЭМ!$B$34:$B$777,T$225)+'СЕТ СН'!$F$12</f>
        <v>218.15257503000001</v>
      </c>
      <c r="U249" s="36">
        <f>SUMIFS(СВЦЭМ!$G$34:$G$777,СВЦЭМ!$A$34:$A$777,$A249,СВЦЭМ!$B$34:$B$777,U$225)+'СЕТ СН'!$F$12</f>
        <v>218.26217305</v>
      </c>
      <c r="V249" s="36">
        <f>SUMIFS(СВЦЭМ!$G$34:$G$777,СВЦЭМ!$A$34:$A$777,$A249,СВЦЭМ!$B$34:$B$777,V$225)+'СЕТ СН'!$F$12</f>
        <v>222.53985560999999</v>
      </c>
      <c r="W249" s="36">
        <f>SUMIFS(СВЦЭМ!$G$34:$G$777,СВЦЭМ!$A$34:$A$777,$A249,СВЦЭМ!$B$34:$B$777,W$225)+'СЕТ СН'!$F$12</f>
        <v>230.21188169999999</v>
      </c>
      <c r="X249" s="36">
        <f>SUMIFS(СВЦЭМ!$G$34:$G$777,СВЦЭМ!$A$34:$A$777,$A249,СВЦЭМ!$B$34:$B$777,X$225)+'СЕТ СН'!$F$12</f>
        <v>237.39462526</v>
      </c>
      <c r="Y249" s="36">
        <f>SUMIFS(СВЦЭМ!$G$34:$G$777,СВЦЭМ!$A$34:$A$777,$A249,СВЦЭМ!$B$34:$B$777,Y$225)+'СЕТ СН'!$F$12</f>
        <v>243.53144198999999</v>
      </c>
    </row>
    <row r="250" spans="1:25" ht="15.75" x14ac:dyDescent="0.2">
      <c r="A250" s="35">
        <f t="shared" si="6"/>
        <v>43429</v>
      </c>
      <c r="B250" s="36">
        <f>SUMIFS(СВЦЭМ!$G$34:$G$777,СВЦЭМ!$A$34:$A$777,$A250,СВЦЭМ!$B$34:$B$777,B$225)+'СЕТ СН'!$F$12</f>
        <v>247.88520622999999</v>
      </c>
      <c r="C250" s="36">
        <f>SUMIFS(СВЦЭМ!$G$34:$G$777,СВЦЭМ!$A$34:$A$777,$A250,СВЦЭМ!$B$34:$B$777,C$225)+'СЕТ СН'!$F$12</f>
        <v>263.65684664000003</v>
      </c>
      <c r="D250" s="36">
        <f>SUMIFS(СВЦЭМ!$G$34:$G$777,СВЦЭМ!$A$34:$A$777,$A250,СВЦЭМ!$B$34:$B$777,D$225)+'СЕТ СН'!$F$12</f>
        <v>282.762899</v>
      </c>
      <c r="E250" s="36">
        <f>SUMIFS(СВЦЭМ!$G$34:$G$777,СВЦЭМ!$A$34:$A$777,$A250,СВЦЭМ!$B$34:$B$777,E$225)+'СЕТ СН'!$F$12</f>
        <v>281.90483945</v>
      </c>
      <c r="F250" s="36">
        <f>SUMIFS(СВЦЭМ!$G$34:$G$777,СВЦЭМ!$A$34:$A$777,$A250,СВЦЭМ!$B$34:$B$777,F$225)+'СЕТ СН'!$F$12</f>
        <v>281.66277852000002</v>
      </c>
      <c r="G250" s="36">
        <f>SUMIFS(СВЦЭМ!$G$34:$G$777,СВЦЭМ!$A$34:$A$777,$A250,СВЦЭМ!$B$34:$B$777,G$225)+'СЕТ СН'!$F$12</f>
        <v>282.87662089999998</v>
      </c>
      <c r="H250" s="36">
        <f>SUMIFS(СВЦЭМ!$G$34:$G$777,СВЦЭМ!$A$34:$A$777,$A250,СВЦЭМ!$B$34:$B$777,H$225)+'СЕТ СН'!$F$12</f>
        <v>277.14694492000001</v>
      </c>
      <c r="I250" s="36">
        <f>SUMIFS(СВЦЭМ!$G$34:$G$777,СВЦЭМ!$A$34:$A$777,$A250,СВЦЭМ!$B$34:$B$777,I$225)+'СЕТ СН'!$F$12</f>
        <v>260.54440655000002</v>
      </c>
      <c r="J250" s="36">
        <f>SUMIFS(СВЦЭМ!$G$34:$G$777,СВЦЭМ!$A$34:$A$777,$A250,СВЦЭМ!$B$34:$B$777,J$225)+'СЕТ СН'!$F$12</f>
        <v>255.35899456000001</v>
      </c>
      <c r="K250" s="36">
        <f>SUMIFS(СВЦЭМ!$G$34:$G$777,СВЦЭМ!$A$34:$A$777,$A250,СВЦЭМ!$B$34:$B$777,K$225)+'СЕТ СН'!$F$12</f>
        <v>239.46027619</v>
      </c>
      <c r="L250" s="36">
        <f>SUMIFS(СВЦЭМ!$G$34:$G$777,СВЦЭМ!$A$34:$A$777,$A250,СВЦЭМ!$B$34:$B$777,L$225)+'СЕТ СН'!$F$12</f>
        <v>241.25512022000001</v>
      </c>
      <c r="M250" s="36">
        <f>SUMIFS(СВЦЭМ!$G$34:$G$777,СВЦЭМ!$A$34:$A$777,$A250,СВЦЭМ!$B$34:$B$777,M$225)+'СЕТ СН'!$F$12</f>
        <v>240.1451405</v>
      </c>
      <c r="N250" s="36">
        <f>SUMIFS(СВЦЭМ!$G$34:$G$777,СВЦЭМ!$A$34:$A$777,$A250,СВЦЭМ!$B$34:$B$777,N$225)+'СЕТ СН'!$F$12</f>
        <v>243.09857689</v>
      </c>
      <c r="O250" s="36">
        <f>SUMIFS(СВЦЭМ!$G$34:$G$777,СВЦЭМ!$A$34:$A$777,$A250,СВЦЭМ!$B$34:$B$777,O$225)+'СЕТ СН'!$F$12</f>
        <v>233.85164964000001</v>
      </c>
      <c r="P250" s="36">
        <f>SUMIFS(СВЦЭМ!$G$34:$G$777,СВЦЭМ!$A$34:$A$777,$A250,СВЦЭМ!$B$34:$B$777,P$225)+'СЕТ СН'!$F$12</f>
        <v>219.98006756000001</v>
      </c>
      <c r="Q250" s="36">
        <f>SUMIFS(СВЦЭМ!$G$34:$G$777,СВЦЭМ!$A$34:$A$777,$A250,СВЦЭМ!$B$34:$B$777,Q$225)+'СЕТ СН'!$F$12</f>
        <v>216.86027770000001</v>
      </c>
      <c r="R250" s="36">
        <f>SUMIFS(СВЦЭМ!$G$34:$G$777,СВЦЭМ!$A$34:$A$777,$A250,СВЦЭМ!$B$34:$B$777,R$225)+'СЕТ СН'!$F$12</f>
        <v>215.93419875999999</v>
      </c>
      <c r="S250" s="36">
        <f>SUMIFS(СВЦЭМ!$G$34:$G$777,СВЦЭМ!$A$34:$A$777,$A250,СВЦЭМ!$B$34:$B$777,S$225)+'СЕТ СН'!$F$12</f>
        <v>206.59847733999999</v>
      </c>
      <c r="T250" s="36">
        <f>SUMIFS(СВЦЭМ!$G$34:$G$777,СВЦЭМ!$A$34:$A$777,$A250,СВЦЭМ!$B$34:$B$777,T$225)+'СЕТ СН'!$F$12</f>
        <v>194.84725911999999</v>
      </c>
      <c r="U250" s="36">
        <f>SUMIFS(СВЦЭМ!$G$34:$G$777,СВЦЭМ!$A$34:$A$777,$A250,СВЦЭМ!$B$34:$B$777,U$225)+'СЕТ СН'!$F$12</f>
        <v>196.14013466</v>
      </c>
      <c r="V250" s="36">
        <f>SUMIFS(СВЦЭМ!$G$34:$G$777,СВЦЭМ!$A$34:$A$777,$A250,СВЦЭМ!$B$34:$B$777,V$225)+'СЕТ СН'!$F$12</f>
        <v>200.16131928999999</v>
      </c>
      <c r="W250" s="36">
        <f>SUMIFS(СВЦЭМ!$G$34:$G$777,СВЦЭМ!$A$34:$A$777,$A250,СВЦЭМ!$B$34:$B$777,W$225)+'СЕТ СН'!$F$12</f>
        <v>203.80507847999999</v>
      </c>
      <c r="X250" s="36">
        <f>SUMIFS(СВЦЭМ!$G$34:$G$777,СВЦЭМ!$A$34:$A$777,$A250,СВЦЭМ!$B$34:$B$777,X$225)+'СЕТ СН'!$F$12</f>
        <v>211.10753661000001</v>
      </c>
      <c r="Y250" s="36">
        <f>SUMIFS(СВЦЭМ!$G$34:$G$777,СВЦЭМ!$A$34:$A$777,$A250,СВЦЭМ!$B$34:$B$777,Y$225)+'СЕТ СН'!$F$12</f>
        <v>234.43084275000001</v>
      </c>
    </row>
    <row r="251" spans="1:25" ht="15.75" x14ac:dyDescent="0.2">
      <c r="A251" s="35">
        <f t="shared" si="6"/>
        <v>43430</v>
      </c>
      <c r="B251" s="36">
        <f>SUMIFS(СВЦЭМ!$G$34:$G$777,СВЦЭМ!$A$34:$A$777,$A251,СВЦЭМ!$B$34:$B$777,B$225)+'СЕТ СН'!$F$12</f>
        <v>248.77025326</v>
      </c>
      <c r="C251" s="36">
        <f>SUMIFS(СВЦЭМ!$G$34:$G$777,СВЦЭМ!$A$34:$A$777,$A251,СВЦЭМ!$B$34:$B$777,C$225)+'СЕТ СН'!$F$12</f>
        <v>269.35200591</v>
      </c>
      <c r="D251" s="36">
        <f>SUMIFS(СВЦЭМ!$G$34:$G$777,СВЦЭМ!$A$34:$A$777,$A251,СВЦЭМ!$B$34:$B$777,D$225)+'СЕТ СН'!$F$12</f>
        <v>283.39688131999998</v>
      </c>
      <c r="E251" s="36">
        <f>SUMIFS(СВЦЭМ!$G$34:$G$777,СВЦЭМ!$A$34:$A$777,$A251,СВЦЭМ!$B$34:$B$777,E$225)+'СЕТ СН'!$F$12</f>
        <v>282.92125781999999</v>
      </c>
      <c r="F251" s="36">
        <f>SUMIFS(СВЦЭМ!$G$34:$G$777,СВЦЭМ!$A$34:$A$777,$A251,СВЦЭМ!$B$34:$B$777,F$225)+'СЕТ СН'!$F$12</f>
        <v>283.25499771</v>
      </c>
      <c r="G251" s="36">
        <f>SUMIFS(СВЦЭМ!$G$34:$G$777,СВЦЭМ!$A$34:$A$777,$A251,СВЦЭМ!$B$34:$B$777,G$225)+'СЕТ СН'!$F$12</f>
        <v>284.33660674999999</v>
      </c>
      <c r="H251" s="36">
        <f>SUMIFS(СВЦЭМ!$G$34:$G$777,СВЦЭМ!$A$34:$A$777,$A251,СВЦЭМ!$B$34:$B$777,H$225)+'СЕТ СН'!$F$12</f>
        <v>270.00419368000001</v>
      </c>
      <c r="I251" s="36">
        <f>SUMIFS(СВЦЭМ!$G$34:$G$777,СВЦЭМ!$A$34:$A$777,$A251,СВЦЭМ!$B$34:$B$777,I$225)+'СЕТ СН'!$F$12</f>
        <v>258.02431940999998</v>
      </c>
      <c r="J251" s="36">
        <f>SUMIFS(СВЦЭМ!$G$34:$G$777,СВЦЭМ!$A$34:$A$777,$A251,СВЦЭМ!$B$34:$B$777,J$225)+'СЕТ СН'!$F$12</f>
        <v>250.35949765999999</v>
      </c>
      <c r="K251" s="36">
        <f>SUMIFS(СВЦЭМ!$G$34:$G$777,СВЦЭМ!$A$34:$A$777,$A251,СВЦЭМ!$B$34:$B$777,K$225)+'СЕТ СН'!$F$12</f>
        <v>244.43400389000001</v>
      </c>
      <c r="L251" s="36">
        <f>SUMIFS(СВЦЭМ!$G$34:$G$777,СВЦЭМ!$A$34:$A$777,$A251,СВЦЭМ!$B$34:$B$777,L$225)+'СЕТ СН'!$F$12</f>
        <v>243.18902087999999</v>
      </c>
      <c r="M251" s="36">
        <f>SUMIFS(СВЦЭМ!$G$34:$G$777,СВЦЭМ!$A$34:$A$777,$A251,СВЦЭМ!$B$34:$B$777,M$225)+'СЕТ СН'!$F$12</f>
        <v>243.38202717999999</v>
      </c>
      <c r="N251" s="36">
        <f>SUMIFS(СВЦЭМ!$G$34:$G$777,СВЦЭМ!$A$34:$A$777,$A251,СВЦЭМ!$B$34:$B$777,N$225)+'СЕТ СН'!$F$12</f>
        <v>241.92208253000001</v>
      </c>
      <c r="O251" s="36">
        <f>SUMIFS(СВЦЭМ!$G$34:$G$777,СВЦЭМ!$A$34:$A$777,$A251,СВЦЭМ!$B$34:$B$777,O$225)+'СЕТ СН'!$F$12</f>
        <v>235.01593448</v>
      </c>
      <c r="P251" s="36">
        <f>SUMIFS(СВЦЭМ!$G$34:$G$777,СВЦЭМ!$A$34:$A$777,$A251,СВЦЭМ!$B$34:$B$777,P$225)+'СЕТ СН'!$F$12</f>
        <v>222.42261687000001</v>
      </c>
      <c r="Q251" s="36">
        <f>SUMIFS(СВЦЭМ!$G$34:$G$777,СВЦЭМ!$A$34:$A$777,$A251,СВЦЭМ!$B$34:$B$777,Q$225)+'СЕТ СН'!$F$12</f>
        <v>219.72447173</v>
      </c>
      <c r="R251" s="36">
        <f>SUMIFS(СВЦЭМ!$G$34:$G$777,СВЦЭМ!$A$34:$A$777,$A251,СВЦЭМ!$B$34:$B$777,R$225)+'СЕТ СН'!$F$12</f>
        <v>215.88235735999999</v>
      </c>
      <c r="S251" s="36">
        <f>SUMIFS(СВЦЭМ!$G$34:$G$777,СВЦЭМ!$A$34:$A$777,$A251,СВЦЭМ!$B$34:$B$777,S$225)+'СЕТ СН'!$F$12</f>
        <v>209.46434029</v>
      </c>
      <c r="T251" s="36">
        <f>SUMIFS(СВЦЭМ!$G$34:$G$777,СВЦЭМ!$A$34:$A$777,$A251,СВЦЭМ!$B$34:$B$777,T$225)+'СЕТ СН'!$F$12</f>
        <v>204.36390094000001</v>
      </c>
      <c r="U251" s="36">
        <f>SUMIFS(СВЦЭМ!$G$34:$G$777,СВЦЭМ!$A$34:$A$777,$A251,СВЦЭМ!$B$34:$B$777,U$225)+'СЕТ СН'!$F$12</f>
        <v>202.25279395999999</v>
      </c>
      <c r="V251" s="36">
        <f>SUMIFS(СВЦЭМ!$G$34:$G$777,СВЦЭМ!$A$34:$A$777,$A251,СВЦЭМ!$B$34:$B$777,V$225)+'СЕТ СН'!$F$12</f>
        <v>205.35556450000001</v>
      </c>
      <c r="W251" s="36">
        <f>SUMIFS(СВЦЭМ!$G$34:$G$777,СВЦЭМ!$A$34:$A$777,$A251,СВЦЭМ!$B$34:$B$777,W$225)+'СЕТ СН'!$F$12</f>
        <v>212.10372944</v>
      </c>
      <c r="X251" s="36">
        <f>SUMIFS(СВЦЭМ!$G$34:$G$777,СВЦЭМ!$A$34:$A$777,$A251,СВЦЭМ!$B$34:$B$777,X$225)+'СЕТ СН'!$F$12</f>
        <v>219.39578906</v>
      </c>
      <c r="Y251" s="36">
        <f>SUMIFS(СВЦЭМ!$G$34:$G$777,СВЦЭМ!$A$34:$A$777,$A251,СВЦЭМ!$B$34:$B$777,Y$225)+'СЕТ СН'!$F$12</f>
        <v>243.49600642999999</v>
      </c>
    </row>
    <row r="252" spans="1:25" ht="15.75" x14ac:dyDescent="0.2">
      <c r="A252" s="35">
        <f t="shared" si="6"/>
        <v>43431</v>
      </c>
      <c r="B252" s="36">
        <f>SUMIFS(СВЦЭМ!$G$34:$G$777,СВЦЭМ!$A$34:$A$777,$A252,СВЦЭМ!$B$34:$B$777,B$225)+'СЕТ СН'!$F$12</f>
        <v>258.74750086</v>
      </c>
      <c r="C252" s="36">
        <f>SUMIFS(СВЦЭМ!$G$34:$G$777,СВЦЭМ!$A$34:$A$777,$A252,СВЦЭМ!$B$34:$B$777,C$225)+'СЕТ СН'!$F$12</f>
        <v>270.55791796</v>
      </c>
      <c r="D252" s="36">
        <f>SUMIFS(СВЦЭМ!$G$34:$G$777,СВЦЭМ!$A$34:$A$777,$A252,СВЦЭМ!$B$34:$B$777,D$225)+'СЕТ СН'!$F$12</f>
        <v>283.29188792000002</v>
      </c>
      <c r="E252" s="36">
        <f>SUMIFS(СВЦЭМ!$G$34:$G$777,СВЦЭМ!$A$34:$A$777,$A252,СВЦЭМ!$B$34:$B$777,E$225)+'СЕТ СН'!$F$12</f>
        <v>282.78247819000001</v>
      </c>
      <c r="F252" s="36">
        <f>SUMIFS(СВЦЭМ!$G$34:$G$777,СВЦЭМ!$A$34:$A$777,$A252,СВЦЭМ!$B$34:$B$777,F$225)+'СЕТ СН'!$F$12</f>
        <v>282.96863192000001</v>
      </c>
      <c r="G252" s="36">
        <f>SUMIFS(СВЦЭМ!$G$34:$G$777,СВЦЭМ!$A$34:$A$777,$A252,СВЦЭМ!$B$34:$B$777,G$225)+'СЕТ СН'!$F$12</f>
        <v>283.09988618</v>
      </c>
      <c r="H252" s="36">
        <f>SUMIFS(СВЦЭМ!$G$34:$G$777,СВЦЭМ!$A$34:$A$777,$A252,СВЦЭМ!$B$34:$B$777,H$225)+'СЕТ СН'!$F$12</f>
        <v>269.97313917000002</v>
      </c>
      <c r="I252" s="36">
        <f>SUMIFS(СВЦЭМ!$G$34:$G$777,СВЦЭМ!$A$34:$A$777,$A252,СВЦЭМ!$B$34:$B$777,I$225)+'СЕТ СН'!$F$12</f>
        <v>266.4130371</v>
      </c>
      <c r="J252" s="36">
        <f>SUMIFS(СВЦЭМ!$G$34:$G$777,СВЦЭМ!$A$34:$A$777,$A252,СВЦЭМ!$B$34:$B$777,J$225)+'СЕТ СН'!$F$12</f>
        <v>256.02556083000002</v>
      </c>
      <c r="K252" s="36">
        <f>SUMIFS(СВЦЭМ!$G$34:$G$777,СВЦЭМ!$A$34:$A$777,$A252,СВЦЭМ!$B$34:$B$777,K$225)+'СЕТ СН'!$F$12</f>
        <v>252.30692285999999</v>
      </c>
      <c r="L252" s="36">
        <f>SUMIFS(СВЦЭМ!$G$34:$G$777,СВЦЭМ!$A$34:$A$777,$A252,СВЦЭМ!$B$34:$B$777,L$225)+'СЕТ СН'!$F$12</f>
        <v>252.99670571999999</v>
      </c>
      <c r="M252" s="36">
        <f>SUMIFS(СВЦЭМ!$G$34:$G$777,СВЦЭМ!$A$34:$A$777,$A252,СВЦЭМ!$B$34:$B$777,M$225)+'СЕТ СН'!$F$12</f>
        <v>256.09166621000003</v>
      </c>
      <c r="N252" s="36">
        <f>SUMIFS(СВЦЭМ!$G$34:$G$777,СВЦЭМ!$A$34:$A$777,$A252,СВЦЭМ!$B$34:$B$777,N$225)+'СЕТ СН'!$F$12</f>
        <v>247.99604249000001</v>
      </c>
      <c r="O252" s="36">
        <f>SUMIFS(СВЦЭМ!$G$34:$G$777,СВЦЭМ!$A$34:$A$777,$A252,СВЦЭМ!$B$34:$B$777,O$225)+'СЕТ СН'!$F$12</f>
        <v>234.02906812000001</v>
      </c>
      <c r="P252" s="36">
        <f>SUMIFS(СВЦЭМ!$G$34:$G$777,СВЦЭМ!$A$34:$A$777,$A252,СВЦЭМ!$B$34:$B$777,P$225)+'СЕТ СН'!$F$12</f>
        <v>219.26253747000001</v>
      </c>
      <c r="Q252" s="36">
        <f>SUMIFS(СВЦЭМ!$G$34:$G$777,СВЦЭМ!$A$34:$A$777,$A252,СВЦЭМ!$B$34:$B$777,Q$225)+'СЕТ СН'!$F$12</f>
        <v>215.71756404999999</v>
      </c>
      <c r="R252" s="36">
        <f>SUMIFS(СВЦЭМ!$G$34:$G$777,СВЦЭМ!$A$34:$A$777,$A252,СВЦЭМ!$B$34:$B$777,R$225)+'СЕТ СН'!$F$12</f>
        <v>217.33371043</v>
      </c>
      <c r="S252" s="36">
        <f>SUMIFS(СВЦЭМ!$G$34:$G$777,СВЦЭМ!$A$34:$A$777,$A252,СВЦЭМ!$B$34:$B$777,S$225)+'СЕТ СН'!$F$12</f>
        <v>211.37090420999999</v>
      </c>
      <c r="T252" s="36">
        <f>SUMIFS(СВЦЭМ!$G$34:$G$777,СВЦЭМ!$A$34:$A$777,$A252,СВЦЭМ!$B$34:$B$777,T$225)+'СЕТ СН'!$F$12</f>
        <v>200.56543551999999</v>
      </c>
      <c r="U252" s="36">
        <f>SUMIFS(СВЦЭМ!$G$34:$G$777,СВЦЭМ!$A$34:$A$777,$A252,СВЦЭМ!$B$34:$B$777,U$225)+'СЕТ СН'!$F$12</f>
        <v>202.76611532000001</v>
      </c>
      <c r="V252" s="36">
        <f>SUMIFS(СВЦЭМ!$G$34:$G$777,СВЦЭМ!$A$34:$A$777,$A252,СВЦЭМ!$B$34:$B$777,V$225)+'СЕТ СН'!$F$12</f>
        <v>206.73690937000001</v>
      </c>
      <c r="W252" s="36">
        <f>SUMIFS(СВЦЭМ!$G$34:$G$777,СВЦЭМ!$A$34:$A$777,$A252,СВЦЭМ!$B$34:$B$777,W$225)+'СЕТ СН'!$F$12</f>
        <v>209.56580704000001</v>
      </c>
      <c r="X252" s="36">
        <f>SUMIFS(СВЦЭМ!$G$34:$G$777,СВЦЭМ!$A$34:$A$777,$A252,СВЦЭМ!$B$34:$B$777,X$225)+'СЕТ СН'!$F$12</f>
        <v>215.49450551000001</v>
      </c>
      <c r="Y252" s="36">
        <f>SUMIFS(СВЦЭМ!$G$34:$G$777,СВЦЭМ!$A$34:$A$777,$A252,СВЦЭМ!$B$34:$B$777,Y$225)+'СЕТ СН'!$F$12</f>
        <v>236.16784364</v>
      </c>
    </row>
    <row r="253" spans="1:25" ht="15.75" x14ac:dyDescent="0.2">
      <c r="A253" s="35">
        <f t="shared" si="6"/>
        <v>43432</v>
      </c>
      <c r="B253" s="36">
        <f>SUMIFS(СВЦЭМ!$G$34:$G$777,СВЦЭМ!$A$34:$A$777,$A253,СВЦЭМ!$B$34:$B$777,B$225)+'СЕТ СН'!$F$12</f>
        <v>264.06639863999999</v>
      </c>
      <c r="C253" s="36">
        <f>SUMIFS(СВЦЭМ!$G$34:$G$777,СВЦЭМ!$A$34:$A$777,$A253,СВЦЭМ!$B$34:$B$777,C$225)+'СЕТ СН'!$F$12</f>
        <v>279.04563241</v>
      </c>
      <c r="D253" s="36">
        <f>SUMIFS(СВЦЭМ!$G$34:$G$777,СВЦЭМ!$A$34:$A$777,$A253,СВЦЭМ!$B$34:$B$777,D$225)+'СЕТ СН'!$F$12</f>
        <v>286.28864128999999</v>
      </c>
      <c r="E253" s="36">
        <f>SUMIFS(СВЦЭМ!$G$34:$G$777,СВЦЭМ!$A$34:$A$777,$A253,СВЦЭМ!$B$34:$B$777,E$225)+'СЕТ СН'!$F$12</f>
        <v>297.49114214000002</v>
      </c>
      <c r="F253" s="36">
        <f>SUMIFS(СВЦЭМ!$G$34:$G$777,СВЦЭМ!$A$34:$A$777,$A253,СВЦЭМ!$B$34:$B$777,F$225)+'СЕТ СН'!$F$12</f>
        <v>309.60306360999999</v>
      </c>
      <c r="G253" s="36">
        <f>SUMIFS(СВЦЭМ!$G$34:$G$777,СВЦЭМ!$A$34:$A$777,$A253,СВЦЭМ!$B$34:$B$777,G$225)+'СЕТ СН'!$F$12</f>
        <v>301.73826653999998</v>
      </c>
      <c r="H253" s="36">
        <f>SUMIFS(СВЦЭМ!$G$34:$G$777,СВЦЭМ!$A$34:$A$777,$A253,СВЦЭМ!$B$34:$B$777,H$225)+'СЕТ СН'!$F$12</f>
        <v>279.83957014999999</v>
      </c>
      <c r="I253" s="36">
        <f>SUMIFS(СВЦЭМ!$G$34:$G$777,СВЦЭМ!$A$34:$A$777,$A253,СВЦЭМ!$B$34:$B$777,I$225)+'СЕТ СН'!$F$12</f>
        <v>263.15257466999998</v>
      </c>
      <c r="J253" s="36">
        <f>SUMIFS(СВЦЭМ!$G$34:$G$777,СВЦЭМ!$A$34:$A$777,$A253,СВЦЭМ!$B$34:$B$777,J$225)+'СЕТ СН'!$F$12</f>
        <v>258.21732089</v>
      </c>
      <c r="K253" s="36">
        <f>SUMIFS(СВЦЭМ!$G$34:$G$777,СВЦЭМ!$A$34:$A$777,$A253,СВЦЭМ!$B$34:$B$777,K$225)+'СЕТ СН'!$F$12</f>
        <v>256.84621069999997</v>
      </c>
      <c r="L253" s="36">
        <f>SUMIFS(СВЦЭМ!$G$34:$G$777,СВЦЭМ!$A$34:$A$777,$A253,СВЦЭМ!$B$34:$B$777,L$225)+'СЕТ СН'!$F$12</f>
        <v>256.08657761000001</v>
      </c>
      <c r="M253" s="36">
        <f>SUMIFS(СВЦЭМ!$G$34:$G$777,СВЦЭМ!$A$34:$A$777,$A253,СВЦЭМ!$B$34:$B$777,M$225)+'СЕТ СН'!$F$12</f>
        <v>255.12227634000001</v>
      </c>
      <c r="N253" s="36">
        <f>SUMIFS(СВЦЭМ!$G$34:$G$777,СВЦЭМ!$A$34:$A$777,$A253,СВЦЭМ!$B$34:$B$777,N$225)+'СЕТ СН'!$F$12</f>
        <v>247.14773</v>
      </c>
      <c r="O253" s="36">
        <f>SUMIFS(СВЦЭМ!$G$34:$G$777,СВЦЭМ!$A$34:$A$777,$A253,СВЦЭМ!$B$34:$B$777,O$225)+'СЕТ СН'!$F$12</f>
        <v>238.57217220000001</v>
      </c>
      <c r="P253" s="36">
        <f>SUMIFS(СВЦЭМ!$G$34:$G$777,СВЦЭМ!$A$34:$A$777,$A253,СВЦЭМ!$B$34:$B$777,P$225)+'СЕТ СН'!$F$12</f>
        <v>222.50025690000001</v>
      </c>
      <c r="Q253" s="36">
        <f>SUMIFS(СВЦЭМ!$G$34:$G$777,СВЦЭМ!$A$34:$A$777,$A253,СВЦЭМ!$B$34:$B$777,Q$225)+'СЕТ СН'!$F$12</f>
        <v>219.22206976000001</v>
      </c>
      <c r="R253" s="36">
        <f>SUMIFS(СВЦЭМ!$G$34:$G$777,СВЦЭМ!$A$34:$A$777,$A253,СВЦЭМ!$B$34:$B$777,R$225)+'СЕТ СН'!$F$12</f>
        <v>215.95359901</v>
      </c>
      <c r="S253" s="36">
        <f>SUMIFS(СВЦЭМ!$G$34:$G$777,СВЦЭМ!$A$34:$A$777,$A253,СВЦЭМ!$B$34:$B$777,S$225)+'СЕТ СН'!$F$12</f>
        <v>208.02525342999999</v>
      </c>
      <c r="T253" s="36">
        <f>SUMIFS(СВЦЭМ!$G$34:$G$777,СВЦЭМ!$A$34:$A$777,$A253,СВЦЭМ!$B$34:$B$777,T$225)+'СЕТ СН'!$F$12</f>
        <v>200.08425797000001</v>
      </c>
      <c r="U253" s="36">
        <f>SUMIFS(СВЦЭМ!$G$34:$G$777,СВЦЭМ!$A$34:$A$777,$A253,СВЦЭМ!$B$34:$B$777,U$225)+'СЕТ СН'!$F$12</f>
        <v>199.49751280999999</v>
      </c>
      <c r="V253" s="36">
        <f>SUMIFS(СВЦЭМ!$G$34:$G$777,СВЦЭМ!$A$34:$A$777,$A253,СВЦЭМ!$B$34:$B$777,V$225)+'СЕТ СН'!$F$12</f>
        <v>204.89480014</v>
      </c>
      <c r="W253" s="36">
        <f>SUMIFS(СВЦЭМ!$G$34:$G$777,СВЦЭМ!$A$34:$A$777,$A253,СВЦЭМ!$B$34:$B$777,W$225)+'СЕТ СН'!$F$12</f>
        <v>212.73742075000001</v>
      </c>
      <c r="X253" s="36">
        <f>SUMIFS(СВЦЭМ!$G$34:$G$777,СВЦЭМ!$A$34:$A$777,$A253,СВЦЭМ!$B$34:$B$777,X$225)+'СЕТ СН'!$F$12</f>
        <v>220.33006308</v>
      </c>
      <c r="Y253" s="36">
        <f>SUMIFS(СВЦЭМ!$G$34:$G$777,СВЦЭМ!$A$34:$A$777,$A253,СВЦЭМ!$B$34:$B$777,Y$225)+'СЕТ СН'!$F$12</f>
        <v>241.50052846</v>
      </c>
    </row>
    <row r="254" spans="1:25" ht="15.75" x14ac:dyDescent="0.2">
      <c r="A254" s="35">
        <f t="shared" si="6"/>
        <v>43433</v>
      </c>
      <c r="B254" s="36">
        <f>SUMIFS(СВЦЭМ!$G$34:$G$777,СВЦЭМ!$A$34:$A$777,$A254,СВЦЭМ!$B$34:$B$777,B$225)+'СЕТ СН'!$F$12</f>
        <v>262.22180379000002</v>
      </c>
      <c r="C254" s="36">
        <f>SUMIFS(СВЦЭМ!$G$34:$G$777,СВЦЭМ!$A$34:$A$777,$A254,СВЦЭМ!$B$34:$B$777,C$225)+'СЕТ СН'!$F$12</f>
        <v>286.99572449999999</v>
      </c>
      <c r="D254" s="36">
        <f>SUMIFS(СВЦЭМ!$G$34:$G$777,СВЦЭМ!$A$34:$A$777,$A254,СВЦЭМ!$B$34:$B$777,D$225)+'СЕТ СН'!$F$12</f>
        <v>303.40868081999997</v>
      </c>
      <c r="E254" s="36">
        <f>SUMIFS(СВЦЭМ!$G$34:$G$777,СВЦЭМ!$A$34:$A$777,$A254,СВЦЭМ!$B$34:$B$777,E$225)+'СЕТ СН'!$F$12</f>
        <v>304.59464951000001</v>
      </c>
      <c r="F254" s="36">
        <f>SUMIFS(СВЦЭМ!$G$34:$G$777,СВЦЭМ!$A$34:$A$777,$A254,СВЦЭМ!$B$34:$B$777,F$225)+'СЕТ СН'!$F$12</f>
        <v>303.71979329999999</v>
      </c>
      <c r="G254" s="36">
        <f>SUMIFS(СВЦЭМ!$G$34:$G$777,СВЦЭМ!$A$34:$A$777,$A254,СВЦЭМ!$B$34:$B$777,G$225)+'СЕТ СН'!$F$12</f>
        <v>297.48327162999999</v>
      </c>
      <c r="H254" s="36">
        <f>SUMIFS(СВЦЭМ!$G$34:$G$777,СВЦЭМ!$A$34:$A$777,$A254,СВЦЭМ!$B$34:$B$777,H$225)+'СЕТ СН'!$F$12</f>
        <v>277.57039938999998</v>
      </c>
      <c r="I254" s="36">
        <f>SUMIFS(СВЦЭМ!$G$34:$G$777,СВЦЭМ!$A$34:$A$777,$A254,СВЦЭМ!$B$34:$B$777,I$225)+'СЕТ СН'!$F$12</f>
        <v>265.30659258999998</v>
      </c>
      <c r="J254" s="36">
        <f>SUMIFS(СВЦЭМ!$G$34:$G$777,СВЦЭМ!$A$34:$A$777,$A254,СВЦЭМ!$B$34:$B$777,J$225)+'СЕТ СН'!$F$12</f>
        <v>252.54919114</v>
      </c>
      <c r="K254" s="36">
        <f>SUMIFS(СВЦЭМ!$G$34:$G$777,СВЦЭМ!$A$34:$A$777,$A254,СВЦЭМ!$B$34:$B$777,K$225)+'СЕТ СН'!$F$12</f>
        <v>247.16856655000001</v>
      </c>
      <c r="L254" s="36">
        <f>SUMIFS(СВЦЭМ!$G$34:$G$777,СВЦЭМ!$A$34:$A$777,$A254,СВЦЭМ!$B$34:$B$777,L$225)+'СЕТ СН'!$F$12</f>
        <v>246.55820283</v>
      </c>
      <c r="M254" s="36">
        <f>SUMIFS(СВЦЭМ!$G$34:$G$777,СВЦЭМ!$A$34:$A$777,$A254,СВЦЭМ!$B$34:$B$777,M$225)+'СЕТ СН'!$F$12</f>
        <v>247.92145102999999</v>
      </c>
      <c r="N254" s="36">
        <f>SUMIFS(СВЦЭМ!$G$34:$G$777,СВЦЭМ!$A$34:$A$777,$A254,СВЦЭМ!$B$34:$B$777,N$225)+'СЕТ СН'!$F$12</f>
        <v>241.38547055999999</v>
      </c>
      <c r="O254" s="36">
        <f>SUMIFS(СВЦЭМ!$G$34:$G$777,СВЦЭМ!$A$34:$A$777,$A254,СВЦЭМ!$B$34:$B$777,O$225)+'СЕТ СН'!$F$12</f>
        <v>233.89814390000001</v>
      </c>
      <c r="P254" s="36">
        <f>SUMIFS(СВЦЭМ!$G$34:$G$777,СВЦЭМ!$A$34:$A$777,$A254,СВЦЭМ!$B$34:$B$777,P$225)+'СЕТ СН'!$F$12</f>
        <v>221.56119849000001</v>
      </c>
      <c r="Q254" s="36">
        <f>SUMIFS(СВЦЭМ!$G$34:$G$777,СВЦЭМ!$A$34:$A$777,$A254,СВЦЭМ!$B$34:$B$777,Q$225)+'СЕТ СН'!$F$12</f>
        <v>217.26026540000001</v>
      </c>
      <c r="R254" s="36">
        <f>SUMIFS(СВЦЭМ!$G$34:$G$777,СВЦЭМ!$A$34:$A$777,$A254,СВЦЭМ!$B$34:$B$777,R$225)+'СЕТ СН'!$F$12</f>
        <v>216.16405234999999</v>
      </c>
      <c r="S254" s="36">
        <f>SUMIFS(СВЦЭМ!$G$34:$G$777,СВЦЭМ!$A$34:$A$777,$A254,СВЦЭМ!$B$34:$B$777,S$225)+'СЕТ СН'!$F$12</f>
        <v>206.42628243999999</v>
      </c>
      <c r="T254" s="36">
        <f>SUMIFS(СВЦЭМ!$G$34:$G$777,СВЦЭМ!$A$34:$A$777,$A254,СВЦЭМ!$B$34:$B$777,T$225)+'СЕТ СН'!$F$12</f>
        <v>197.94443953999999</v>
      </c>
      <c r="U254" s="36">
        <f>SUMIFS(СВЦЭМ!$G$34:$G$777,СВЦЭМ!$A$34:$A$777,$A254,СВЦЭМ!$B$34:$B$777,U$225)+'СЕТ СН'!$F$12</f>
        <v>202.13556048999999</v>
      </c>
      <c r="V254" s="36">
        <f>SUMIFS(СВЦЭМ!$G$34:$G$777,СВЦЭМ!$A$34:$A$777,$A254,СВЦЭМ!$B$34:$B$777,V$225)+'СЕТ СН'!$F$12</f>
        <v>206.24276204</v>
      </c>
      <c r="W254" s="36">
        <f>SUMIFS(СВЦЭМ!$G$34:$G$777,СВЦЭМ!$A$34:$A$777,$A254,СВЦЭМ!$B$34:$B$777,W$225)+'СЕТ СН'!$F$12</f>
        <v>212.76065602</v>
      </c>
      <c r="X254" s="36">
        <f>SUMIFS(СВЦЭМ!$G$34:$G$777,СВЦЭМ!$A$34:$A$777,$A254,СВЦЭМ!$B$34:$B$777,X$225)+'СЕТ СН'!$F$12</f>
        <v>221.20077677</v>
      </c>
      <c r="Y254" s="36">
        <f>SUMIFS(СВЦЭМ!$G$34:$G$777,СВЦЭМ!$A$34:$A$777,$A254,СВЦЭМ!$B$34:$B$777,Y$225)+'СЕТ СН'!$F$12</f>
        <v>240.73613506999999</v>
      </c>
    </row>
    <row r="255" spans="1:25" ht="15.75" x14ac:dyDescent="0.2">
      <c r="A255" s="35">
        <f t="shared" si="6"/>
        <v>43434</v>
      </c>
      <c r="B255" s="36">
        <f>SUMIFS(СВЦЭМ!$G$34:$G$777,СВЦЭМ!$A$34:$A$777,$A255,СВЦЭМ!$B$34:$B$777,B$225)+'СЕТ СН'!$F$12</f>
        <v>257.11959454999999</v>
      </c>
      <c r="C255" s="36">
        <f>SUMIFS(СВЦЭМ!$G$34:$G$777,СВЦЭМ!$A$34:$A$777,$A255,СВЦЭМ!$B$34:$B$777,C$225)+'СЕТ СН'!$F$12</f>
        <v>276.03256972999998</v>
      </c>
      <c r="D255" s="36">
        <f>SUMIFS(СВЦЭМ!$G$34:$G$777,СВЦЭМ!$A$34:$A$777,$A255,СВЦЭМ!$B$34:$B$777,D$225)+'СЕТ СН'!$F$12</f>
        <v>285.99353563</v>
      </c>
      <c r="E255" s="36">
        <f>SUMIFS(СВЦЭМ!$G$34:$G$777,СВЦЭМ!$A$34:$A$777,$A255,СВЦЭМ!$B$34:$B$777,E$225)+'СЕТ СН'!$F$12</f>
        <v>305.68381786999998</v>
      </c>
      <c r="F255" s="36">
        <f>SUMIFS(СВЦЭМ!$G$34:$G$777,СВЦЭМ!$A$34:$A$777,$A255,СВЦЭМ!$B$34:$B$777,F$225)+'СЕТ СН'!$F$12</f>
        <v>296.83384644</v>
      </c>
      <c r="G255" s="36">
        <f>SUMIFS(СВЦЭМ!$G$34:$G$777,СВЦЭМ!$A$34:$A$777,$A255,СВЦЭМ!$B$34:$B$777,G$225)+'СЕТ СН'!$F$12</f>
        <v>283.34441476000001</v>
      </c>
      <c r="H255" s="36">
        <f>SUMIFS(СВЦЭМ!$G$34:$G$777,СВЦЭМ!$A$34:$A$777,$A255,СВЦЭМ!$B$34:$B$777,H$225)+'СЕТ СН'!$F$12</f>
        <v>275.49336024000002</v>
      </c>
      <c r="I255" s="36">
        <f>SUMIFS(СВЦЭМ!$G$34:$G$777,СВЦЭМ!$A$34:$A$777,$A255,СВЦЭМ!$B$34:$B$777,I$225)+'СЕТ СН'!$F$12</f>
        <v>264.94146053999998</v>
      </c>
      <c r="J255" s="36">
        <f>SUMIFS(СВЦЭМ!$G$34:$G$777,СВЦЭМ!$A$34:$A$777,$A255,СВЦЭМ!$B$34:$B$777,J$225)+'СЕТ СН'!$F$12</f>
        <v>255.72467517000001</v>
      </c>
      <c r="K255" s="36">
        <f>SUMIFS(СВЦЭМ!$G$34:$G$777,СВЦЭМ!$A$34:$A$777,$A255,СВЦЭМ!$B$34:$B$777,K$225)+'СЕТ СН'!$F$12</f>
        <v>253.30304444999999</v>
      </c>
      <c r="L255" s="36">
        <f>SUMIFS(СВЦЭМ!$G$34:$G$777,СВЦЭМ!$A$34:$A$777,$A255,СВЦЭМ!$B$34:$B$777,L$225)+'СЕТ СН'!$F$12</f>
        <v>254.54950360000001</v>
      </c>
      <c r="M255" s="36">
        <f>SUMIFS(СВЦЭМ!$G$34:$G$777,СВЦЭМ!$A$34:$A$777,$A255,СВЦЭМ!$B$34:$B$777,M$225)+'СЕТ СН'!$F$12</f>
        <v>258.34767963000002</v>
      </c>
      <c r="N255" s="36">
        <f>SUMIFS(СВЦЭМ!$G$34:$G$777,СВЦЭМ!$A$34:$A$777,$A255,СВЦЭМ!$B$34:$B$777,N$225)+'СЕТ СН'!$F$12</f>
        <v>248.21724596000001</v>
      </c>
      <c r="O255" s="36">
        <f>SUMIFS(СВЦЭМ!$G$34:$G$777,СВЦЭМ!$A$34:$A$777,$A255,СВЦЭМ!$B$34:$B$777,O$225)+'СЕТ СН'!$F$12</f>
        <v>241.59629268</v>
      </c>
      <c r="P255" s="36">
        <f>SUMIFS(СВЦЭМ!$G$34:$G$777,СВЦЭМ!$A$34:$A$777,$A255,СВЦЭМ!$B$34:$B$777,P$225)+'СЕТ СН'!$F$12</f>
        <v>227.21821779000001</v>
      </c>
      <c r="Q255" s="36">
        <f>SUMIFS(СВЦЭМ!$G$34:$G$777,СВЦЭМ!$A$34:$A$777,$A255,СВЦЭМ!$B$34:$B$777,Q$225)+'СЕТ СН'!$F$12</f>
        <v>223.53238859000001</v>
      </c>
      <c r="R255" s="36">
        <f>SUMIFS(СВЦЭМ!$G$34:$G$777,СВЦЭМ!$A$34:$A$777,$A255,СВЦЭМ!$B$34:$B$777,R$225)+'СЕТ СН'!$F$12</f>
        <v>222.96362773999999</v>
      </c>
      <c r="S255" s="36">
        <f>SUMIFS(СВЦЭМ!$G$34:$G$777,СВЦЭМ!$A$34:$A$777,$A255,СВЦЭМ!$B$34:$B$777,S$225)+'СЕТ СН'!$F$12</f>
        <v>218.79067757999999</v>
      </c>
      <c r="T255" s="36">
        <f>SUMIFS(СВЦЭМ!$G$34:$G$777,СВЦЭМ!$A$34:$A$777,$A255,СВЦЭМ!$B$34:$B$777,T$225)+'СЕТ СН'!$F$12</f>
        <v>201.39119192999999</v>
      </c>
      <c r="U255" s="36">
        <f>SUMIFS(СВЦЭМ!$G$34:$G$777,СВЦЭМ!$A$34:$A$777,$A255,СВЦЭМ!$B$34:$B$777,U$225)+'СЕТ СН'!$F$12</f>
        <v>206.64702776999999</v>
      </c>
      <c r="V255" s="36">
        <f>SUMIFS(СВЦЭМ!$G$34:$G$777,СВЦЭМ!$A$34:$A$777,$A255,СВЦЭМ!$B$34:$B$777,V$225)+'СЕТ СН'!$F$12</f>
        <v>208.96005199000001</v>
      </c>
      <c r="W255" s="36">
        <f>SUMIFS(СВЦЭМ!$G$34:$G$777,СВЦЭМ!$A$34:$A$777,$A255,СВЦЭМ!$B$34:$B$777,W$225)+'СЕТ СН'!$F$12</f>
        <v>206.28575258999999</v>
      </c>
      <c r="X255" s="36">
        <f>SUMIFS(СВЦЭМ!$G$34:$G$777,СВЦЭМ!$A$34:$A$777,$A255,СВЦЭМ!$B$34:$B$777,X$225)+'СЕТ СН'!$F$12</f>
        <v>208.49098359999999</v>
      </c>
      <c r="Y255" s="36">
        <f>SUMIFS(СВЦЭМ!$G$34:$G$777,СВЦЭМ!$A$34:$A$777,$A255,СВЦЭМ!$B$34:$B$777,Y$225)+'СЕТ СН'!$F$12</f>
        <v>228.5789364</v>
      </c>
    </row>
    <row r="256" spans="1:25" ht="15.75" hidden="1" x14ac:dyDescent="0.2">
      <c r="A256" s="35">
        <f t="shared" si="6"/>
        <v>43435</v>
      </c>
      <c r="B256" s="36">
        <f>SUMIFS(СВЦЭМ!$G$34:$G$777,СВЦЭМ!$A$34:$A$777,$A256,СВЦЭМ!$B$34:$B$777,B$225)+'СЕТ СН'!$F$12</f>
        <v>0</v>
      </c>
      <c r="C256" s="36">
        <f>SUMIFS(СВЦЭМ!$G$34:$G$777,СВЦЭМ!$A$34:$A$777,$A256,СВЦЭМ!$B$34:$B$777,C$225)+'СЕТ СН'!$F$12</f>
        <v>0</v>
      </c>
      <c r="D256" s="36">
        <f>SUMIFS(СВЦЭМ!$G$34:$G$777,СВЦЭМ!$A$34:$A$777,$A256,СВЦЭМ!$B$34:$B$777,D$225)+'СЕТ СН'!$F$12</f>
        <v>0</v>
      </c>
      <c r="E256" s="36">
        <f>SUMIFS(СВЦЭМ!$G$34:$G$777,СВЦЭМ!$A$34:$A$777,$A256,СВЦЭМ!$B$34:$B$777,E$225)+'СЕТ СН'!$F$12</f>
        <v>0</v>
      </c>
      <c r="F256" s="36">
        <f>SUMIFS(СВЦЭМ!$G$34:$G$777,СВЦЭМ!$A$34:$A$777,$A256,СВЦЭМ!$B$34:$B$777,F$225)+'СЕТ СН'!$F$12</f>
        <v>0</v>
      </c>
      <c r="G256" s="36">
        <f>SUMIFS(СВЦЭМ!$G$34:$G$777,СВЦЭМ!$A$34:$A$777,$A256,СВЦЭМ!$B$34:$B$777,G$225)+'СЕТ СН'!$F$12</f>
        <v>0</v>
      </c>
      <c r="H256" s="36">
        <f>SUMIFS(СВЦЭМ!$G$34:$G$777,СВЦЭМ!$A$34:$A$777,$A256,СВЦЭМ!$B$34:$B$777,H$225)+'СЕТ СН'!$F$12</f>
        <v>0</v>
      </c>
      <c r="I256" s="36">
        <f>SUMIFS(СВЦЭМ!$G$34:$G$777,СВЦЭМ!$A$34:$A$777,$A256,СВЦЭМ!$B$34:$B$777,I$225)+'СЕТ СН'!$F$12</f>
        <v>0</v>
      </c>
      <c r="J256" s="36">
        <f>SUMIFS(СВЦЭМ!$G$34:$G$777,СВЦЭМ!$A$34:$A$777,$A256,СВЦЭМ!$B$34:$B$777,J$225)+'СЕТ СН'!$F$12</f>
        <v>0</v>
      </c>
      <c r="K256" s="36">
        <f>SUMIFS(СВЦЭМ!$G$34:$G$777,СВЦЭМ!$A$34:$A$777,$A256,СВЦЭМ!$B$34:$B$777,K$225)+'СЕТ СН'!$F$12</f>
        <v>0</v>
      </c>
      <c r="L256" s="36">
        <f>SUMIFS(СВЦЭМ!$G$34:$G$777,СВЦЭМ!$A$34:$A$777,$A256,СВЦЭМ!$B$34:$B$777,L$225)+'СЕТ СН'!$F$12</f>
        <v>0</v>
      </c>
      <c r="M256" s="36">
        <f>SUMIFS(СВЦЭМ!$G$34:$G$777,СВЦЭМ!$A$34:$A$777,$A256,СВЦЭМ!$B$34:$B$777,M$225)+'СЕТ СН'!$F$12</f>
        <v>0</v>
      </c>
      <c r="N256" s="36">
        <f>SUMIFS(СВЦЭМ!$G$34:$G$777,СВЦЭМ!$A$34:$A$777,$A256,СВЦЭМ!$B$34:$B$777,N$225)+'СЕТ СН'!$F$12</f>
        <v>0</v>
      </c>
      <c r="O256" s="36">
        <f>SUMIFS(СВЦЭМ!$G$34:$G$777,СВЦЭМ!$A$34:$A$777,$A256,СВЦЭМ!$B$34:$B$777,O$225)+'СЕТ СН'!$F$12</f>
        <v>0</v>
      </c>
      <c r="P256" s="36">
        <f>SUMIFS(СВЦЭМ!$G$34:$G$777,СВЦЭМ!$A$34:$A$777,$A256,СВЦЭМ!$B$34:$B$777,P$225)+'СЕТ СН'!$F$12</f>
        <v>0</v>
      </c>
      <c r="Q256" s="36">
        <f>SUMIFS(СВЦЭМ!$G$34:$G$777,СВЦЭМ!$A$34:$A$777,$A256,СВЦЭМ!$B$34:$B$777,Q$225)+'СЕТ СН'!$F$12</f>
        <v>0</v>
      </c>
      <c r="R256" s="36">
        <f>SUMIFS(СВЦЭМ!$G$34:$G$777,СВЦЭМ!$A$34:$A$777,$A256,СВЦЭМ!$B$34:$B$777,R$225)+'СЕТ СН'!$F$12</f>
        <v>0</v>
      </c>
      <c r="S256" s="36">
        <f>SUMIFS(СВЦЭМ!$G$34:$G$777,СВЦЭМ!$A$34:$A$777,$A256,СВЦЭМ!$B$34:$B$777,S$225)+'СЕТ СН'!$F$12</f>
        <v>0</v>
      </c>
      <c r="T256" s="36">
        <f>SUMIFS(СВЦЭМ!$G$34:$G$777,СВЦЭМ!$A$34:$A$777,$A256,СВЦЭМ!$B$34:$B$777,T$225)+'СЕТ СН'!$F$12</f>
        <v>0</v>
      </c>
      <c r="U256" s="36">
        <f>SUMIFS(СВЦЭМ!$G$34:$G$777,СВЦЭМ!$A$34:$A$777,$A256,СВЦЭМ!$B$34:$B$777,U$225)+'СЕТ СН'!$F$12</f>
        <v>0</v>
      </c>
      <c r="V256" s="36">
        <f>SUMIFS(СВЦЭМ!$G$34:$G$777,СВЦЭМ!$A$34:$A$777,$A256,СВЦЭМ!$B$34:$B$777,V$225)+'СЕТ СН'!$F$12</f>
        <v>0</v>
      </c>
      <c r="W256" s="36">
        <f>SUMIFS(СВЦЭМ!$G$34:$G$777,СВЦЭМ!$A$34:$A$777,$A256,СВЦЭМ!$B$34:$B$777,W$225)+'СЕТ СН'!$F$12</f>
        <v>0</v>
      </c>
      <c r="X256" s="36">
        <f>SUMIFS(СВЦЭМ!$G$34:$G$777,СВЦЭМ!$A$34:$A$777,$A256,СВЦЭМ!$B$34:$B$777,X$225)+'СЕТ СН'!$F$12</f>
        <v>0</v>
      </c>
      <c r="Y256" s="36">
        <f>SUMIFS(СВЦЭМ!$G$34:$G$777,СВЦЭМ!$A$34:$A$777,$A256,СВЦЭМ!$B$34:$B$777,Y$225)+'СЕТ СН'!$F$12</f>
        <v>0</v>
      </c>
    </row>
    <row r="257" spans="1:27" ht="15.75"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customHeight="1" x14ac:dyDescent="0.2">
      <c r="A258" s="117"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18"/>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6" customFormat="1" ht="12.75" customHeight="1" x14ac:dyDescent="0.2">
      <c r="A260" s="11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customHeight="1" x14ac:dyDescent="0.2">
      <c r="A261" s="35" t="str">
        <f>A226</f>
        <v>01.11.2018</v>
      </c>
      <c r="B261" s="36">
        <f>SUMIFS(СВЦЭМ!$H$34:$H$777,СВЦЭМ!$A$34:$A$777,$A261,СВЦЭМ!$B$34:$B$777,B$260)+'СЕТ СН'!$F$12</f>
        <v>505.85532959</v>
      </c>
      <c r="C261" s="36">
        <f>SUMIFS(СВЦЭМ!$H$34:$H$777,СВЦЭМ!$A$34:$A$777,$A261,СВЦЭМ!$B$34:$B$777,C$260)+'СЕТ СН'!$F$12</f>
        <v>556.02840176999996</v>
      </c>
      <c r="D261" s="36">
        <f>SUMIFS(СВЦЭМ!$H$34:$H$777,СВЦЭМ!$A$34:$A$777,$A261,СВЦЭМ!$B$34:$B$777,D$260)+'СЕТ СН'!$F$12</f>
        <v>595.09772844999998</v>
      </c>
      <c r="E261" s="36">
        <f>SUMIFS(СВЦЭМ!$H$34:$H$777,СВЦЭМ!$A$34:$A$777,$A261,СВЦЭМ!$B$34:$B$777,E$260)+'СЕТ СН'!$F$12</f>
        <v>596.64789913000004</v>
      </c>
      <c r="F261" s="36">
        <f>SUMIFS(СВЦЭМ!$H$34:$H$777,СВЦЭМ!$A$34:$A$777,$A261,СВЦЭМ!$B$34:$B$777,F$260)+'СЕТ СН'!$F$12</f>
        <v>587.98711135999997</v>
      </c>
      <c r="G261" s="36">
        <f>SUMIFS(СВЦЭМ!$H$34:$H$777,СВЦЭМ!$A$34:$A$777,$A261,СВЦЭМ!$B$34:$B$777,G$260)+'СЕТ СН'!$F$12</f>
        <v>577.12889330999997</v>
      </c>
      <c r="H261" s="36">
        <f>SUMIFS(СВЦЭМ!$H$34:$H$777,СВЦЭМ!$A$34:$A$777,$A261,СВЦЭМ!$B$34:$B$777,H$260)+'СЕТ СН'!$F$12</f>
        <v>554.61524362</v>
      </c>
      <c r="I261" s="36">
        <f>SUMIFS(СВЦЭМ!$H$34:$H$777,СВЦЭМ!$A$34:$A$777,$A261,СВЦЭМ!$B$34:$B$777,I$260)+'СЕТ СН'!$F$12</f>
        <v>529.72492641999997</v>
      </c>
      <c r="J261" s="36">
        <f>SUMIFS(СВЦЭМ!$H$34:$H$777,СВЦЭМ!$A$34:$A$777,$A261,СВЦЭМ!$B$34:$B$777,J$260)+'СЕТ СН'!$F$12</f>
        <v>523.18523936999998</v>
      </c>
      <c r="K261" s="36">
        <f>SUMIFS(СВЦЭМ!$H$34:$H$777,СВЦЭМ!$A$34:$A$777,$A261,СВЦЭМ!$B$34:$B$777,K$260)+'СЕТ СН'!$F$12</f>
        <v>516.72158538999997</v>
      </c>
      <c r="L261" s="36">
        <f>SUMIFS(СВЦЭМ!$H$34:$H$777,СВЦЭМ!$A$34:$A$777,$A261,СВЦЭМ!$B$34:$B$777,L$260)+'СЕТ СН'!$F$12</f>
        <v>515.01273823999998</v>
      </c>
      <c r="M261" s="36">
        <f>SUMIFS(СВЦЭМ!$H$34:$H$777,СВЦЭМ!$A$34:$A$777,$A261,СВЦЭМ!$B$34:$B$777,M$260)+'СЕТ СН'!$F$12</f>
        <v>517.64940438999997</v>
      </c>
      <c r="N261" s="36">
        <f>SUMIFS(СВЦЭМ!$H$34:$H$777,СВЦЭМ!$A$34:$A$777,$A261,СВЦЭМ!$B$34:$B$777,N$260)+'СЕТ СН'!$F$12</f>
        <v>508.16878495999998</v>
      </c>
      <c r="O261" s="36">
        <f>SUMIFS(СВЦЭМ!$H$34:$H$777,СВЦЭМ!$A$34:$A$777,$A261,СВЦЭМ!$B$34:$B$777,O$260)+'СЕТ СН'!$F$12</f>
        <v>473.70079078999999</v>
      </c>
      <c r="P261" s="36">
        <f>SUMIFS(СВЦЭМ!$H$34:$H$777,СВЦЭМ!$A$34:$A$777,$A261,СВЦЭМ!$B$34:$B$777,P$260)+'СЕТ СН'!$F$12</f>
        <v>442.44375239999999</v>
      </c>
      <c r="Q261" s="36">
        <f>SUMIFS(СВЦЭМ!$H$34:$H$777,СВЦЭМ!$A$34:$A$777,$A261,СВЦЭМ!$B$34:$B$777,Q$260)+'СЕТ СН'!$F$12</f>
        <v>438.46874742</v>
      </c>
      <c r="R261" s="36">
        <f>SUMIFS(СВЦЭМ!$H$34:$H$777,СВЦЭМ!$A$34:$A$777,$A261,СВЦЭМ!$B$34:$B$777,R$260)+'СЕТ СН'!$F$12</f>
        <v>437.67165383999998</v>
      </c>
      <c r="S261" s="36">
        <f>SUMIFS(СВЦЭМ!$H$34:$H$777,СВЦЭМ!$A$34:$A$777,$A261,СВЦЭМ!$B$34:$B$777,S$260)+'СЕТ СН'!$F$12</f>
        <v>426.40881101999997</v>
      </c>
      <c r="T261" s="36">
        <f>SUMIFS(СВЦЭМ!$H$34:$H$777,СВЦЭМ!$A$34:$A$777,$A261,СВЦЭМ!$B$34:$B$777,T$260)+'СЕТ СН'!$F$12</f>
        <v>404.79638512999998</v>
      </c>
      <c r="U261" s="36">
        <f>SUMIFS(СВЦЭМ!$H$34:$H$777,СВЦЭМ!$A$34:$A$777,$A261,СВЦЭМ!$B$34:$B$777,U$260)+'СЕТ СН'!$F$12</f>
        <v>404.74020710999997</v>
      </c>
      <c r="V261" s="36">
        <f>SUMIFS(СВЦЭМ!$H$34:$H$777,СВЦЭМ!$A$34:$A$777,$A261,СВЦЭМ!$B$34:$B$777,V$260)+'СЕТ СН'!$F$12</f>
        <v>411.23792766999998</v>
      </c>
      <c r="W261" s="36">
        <f>SUMIFS(СВЦЭМ!$H$34:$H$777,СВЦЭМ!$A$34:$A$777,$A261,СВЦЭМ!$B$34:$B$777,W$260)+'СЕТ СН'!$F$12</f>
        <v>427.72766854000002</v>
      </c>
      <c r="X261" s="36">
        <f>SUMIFS(СВЦЭМ!$H$34:$H$777,СВЦЭМ!$A$34:$A$777,$A261,СВЦЭМ!$B$34:$B$777,X$260)+'СЕТ СН'!$F$12</f>
        <v>442.02014961999998</v>
      </c>
      <c r="Y261" s="36">
        <f>SUMIFS(СВЦЭМ!$H$34:$H$777,СВЦЭМ!$A$34:$A$777,$A261,СВЦЭМ!$B$34:$B$777,Y$260)+'СЕТ СН'!$F$12</f>
        <v>494.26154574999998</v>
      </c>
      <c r="AA261" s="45"/>
    </row>
    <row r="262" spans="1:27" ht="15.75" x14ac:dyDescent="0.2">
      <c r="A262" s="35">
        <f>A261+1</f>
        <v>43406</v>
      </c>
      <c r="B262" s="36">
        <f>SUMIFS(СВЦЭМ!$H$34:$H$777,СВЦЭМ!$A$34:$A$777,$A262,СВЦЭМ!$B$34:$B$777,B$260)+'СЕТ СН'!$F$12</f>
        <v>504.03407960999999</v>
      </c>
      <c r="C262" s="36">
        <f>SUMIFS(СВЦЭМ!$H$34:$H$777,СВЦЭМ!$A$34:$A$777,$A262,СВЦЭМ!$B$34:$B$777,C$260)+'СЕТ СН'!$F$12</f>
        <v>555.81114632000003</v>
      </c>
      <c r="D262" s="36">
        <f>SUMIFS(СВЦЭМ!$H$34:$H$777,СВЦЭМ!$A$34:$A$777,$A262,СВЦЭМ!$B$34:$B$777,D$260)+'СЕТ СН'!$F$12</f>
        <v>582.70081317999995</v>
      </c>
      <c r="E262" s="36">
        <f>SUMIFS(СВЦЭМ!$H$34:$H$777,СВЦЭМ!$A$34:$A$777,$A262,СВЦЭМ!$B$34:$B$777,E$260)+'СЕТ СН'!$F$12</f>
        <v>582.12928765000004</v>
      </c>
      <c r="F262" s="36">
        <f>SUMIFS(СВЦЭМ!$H$34:$H$777,СВЦЭМ!$A$34:$A$777,$A262,СВЦЭМ!$B$34:$B$777,F$260)+'СЕТ СН'!$F$12</f>
        <v>580.56020418000003</v>
      </c>
      <c r="G262" s="36">
        <f>SUMIFS(СВЦЭМ!$H$34:$H$777,СВЦЭМ!$A$34:$A$777,$A262,СВЦЭМ!$B$34:$B$777,G$260)+'СЕТ СН'!$F$12</f>
        <v>543.07169159</v>
      </c>
      <c r="H262" s="36">
        <f>SUMIFS(СВЦЭМ!$H$34:$H$777,СВЦЭМ!$A$34:$A$777,$A262,СВЦЭМ!$B$34:$B$777,H$260)+'СЕТ СН'!$F$12</f>
        <v>528.21982939999998</v>
      </c>
      <c r="I262" s="36">
        <f>SUMIFS(СВЦЭМ!$H$34:$H$777,СВЦЭМ!$A$34:$A$777,$A262,СВЦЭМ!$B$34:$B$777,I$260)+'СЕТ СН'!$F$12</f>
        <v>524.83297600000003</v>
      </c>
      <c r="J262" s="36">
        <f>SUMIFS(СВЦЭМ!$H$34:$H$777,СВЦЭМ!$A$34:$A$777,$A262,СВЦЭМ!$B$34:$B$777,J$260)+'СЕТ СН'!$F$12</f>
        <v>507.66705833999998</v>
      </c>
      <c r="K262" s="36">
        <f>SUMIFS(СВЦЭМ!$H$34:$H$777,СВЦЭМ!$A$34:$A$777,$A262,СВЦЭМ!$B$34:$B$777,K$260)+'СЕТ СН'!$F$12</f>
        <v>503.01059571000002</v>
      </c>
      <c r="L262" s="36">
        <f>SUMIFS(СВЦЭМ!$H$34:$H$777,СВЦЭМ!$A$34:$A$777,$A262,СВЦЭМ!$B$34:$B$777,L$260)+'СЕТ СН'!$F$12</f>
        <v>502.94143343000002</v>
      </c>
      <c r="M262" s="36">
        <f>SUMIFS(СВЦЭМ!$H$34:$H$777,СВЦЭМ!$A$34:$A$777,$A262,СВЦЭМ!$B$34:$B$777,M$260)+'СЕТ СН'!$F$12</f>
        <v>503.862571</v>
      </c>
      <c r="N262" s="36">
        <f>SUMIFS(СВЦЭМ!$H$34:$H$777,СВЦЭМ!$A$34:$A$777,$A262,СВЦЭМ!$B$34:$B$777,N$260)+'СЕТ СН'!$F$12</f>
        <v>486.48312411000001</v>
      </c>
      <c r="O262" s="36">
        <f>SUMIFS(СВЦЭМ!$H$34:$H$777,СВЦЭМ!$A$34:$A$777,$A262,СВЦЭМ!$B$34:$B$777,O$260)+'СЕТ СН'!$F$12</f>
        <v>456.69797032999998</v>
      </c>
      <c r="P262" s="36">
        <f>SUMIFS(СВЦЭМ!$H$34:$H$777,СВЦЭМ!$A$34:$A$777,$A262,СВЦЭМ!$B$34:$B$777,P$260)+'СЕТ СН'!$F$12</f>
        <v>427.16532358000001</v>
      </c>
      <c r="Q262" s="36">
        <f>SUMIFS(СВЦЭМ!$H$34:$H$777,СВЦЭМ!$A$34:$A$777,$A262,СВЦЭМ!$B$34:$B$777,Q$260)+'СЕТ СН'!$F$12</f>
        <v>419.36730956000002</v>
      </c>
      <c r="R262" s="36">
        <f>SUMIFS(СВЦЭМ!$H$34:$H$777,СВЦЭМ!$A$34:$A$777,$A262,СВЦЭМ!$B$34:$B$777,R$260)+'СЕТ СН'!$F$12</f>
        <v>420.59526883000001</v>
      </c>
      <c r="S262" s="36">
        <f>SUMIFS(СВЦЭМ!$H$34:$H$777,СВЦЭМ!$A$34:$A$777,$A262,СВЦЭМ!$B$34:$B$777,S$260)+'СЕТ СН'!$F$12</f>
        <v>406.54390029000001</v>
      </c>
      <c r="T262" s="36">
        <f>SUMIFS(СВЦЭМ!$H$34:$H$777,СВЦЭМ!$A$34:$A$777,$A262,СВЦЭМ!$B$34:$B$777,T$260)+'СЕТ СН'!$F$12</f>
        <v>381.66744892999998</v>
      </c>
      <c r="U262" s="36">
        <f>SUMIFS(СВЦЭМ!$H$34:$H$777,СВЦЭМ!$A$34:$A$777,$A262,СВЦЭМ!$B$34:$B$777,U$260)+'СЕТ СН'!$F$12</f>
        <v>383.04073029</v>
      </c>
      <c r="V262" s="36">
        <f>SUMIFS(СВЦЭМ!$H$34:$H$777,СВЦЭМ!$A$34:$A$777,$A262,СВЦЭМ!$B$34:$B$777,V$260)+'СЕТ СН'!$F$12</f>
        <v>389.95096978999999</v>
      </c>
      <c r="W262" s="36">
        <f>SUMIFS(СВЦЭМ!$H$34:$H$777,СВЦЭМ!$A$34:$A$777,$A262,СВЦЭМ!$B$34:$B$777,W$260)+'СЕТ СН'!$F$12</f>
        <v>404.34134145000002</v>
      </c>
      <c r="X262" s="36">
        <f>SUMIFS(СВЦЭМ!$H$34:$H$777,СВЦЭМ!$A$34:$A$777,$A262,СВЦЭМ!$B$34:$B$777,X$260)+'СЕТ СН'!$F$12</f>
        <v>411.80745253999999</v>
      </c>
      <c r="Y262" s="36">
        <f>SUMIFS(СВЦЭМ!$H$34:$H$777,СВЦЭМ!$A$34:$A$777,$A262,СВЦЭМ!$B$34:$B$777,Y$260)+'СЕТ СН'!$F$12</f>
        <v>454.85630644999998</v>
      </c>
    </row>
    <row r="263" spans="1:27" ht="15.75" x14ac:dyDescent="0.2">
      <c r="A263" s="35">
        <f t="shared" ref="A263:A291" si="7">A262+1</f>
        <v>43407</v>
      </c>
      <c r="B263" s="36">
        <f>SUMIFS(СВЦЭМ!$H$34:$H$777,СВЦЭМ!$A$34:$A$777,$A263,СВЦЭМ!$B$34:$B$777,B$260)+'СЕТ СН'!$F$12</f>
        <v>496.49929743000001</v>
      </c>
      <c r="C263" s="36">
        <f>SUMIFS(СВЦЭМ!$H$34:$H$777,СВЦЭМ!$A$34:$A$777,$A263,СВЦЭМ!$B$34:$B$777,C$260)+'СЕТ СН'!$F$12</f>
        <v>546.53229176000002</v>
      </c>
      <c r="D263" s="36">
        <f>SUMIFS(СВЦЭМ!$H$34:$H$777,СВЦЭМ!$A$34:$A$777,$A263,СВЦЭМ!$B$34:$B$777,D$260)+'СЕТ СН'!$F$12</f>
        <v>577.28763812</v>
      </c>
      <c r="E263" s="36">
        <f>SUMIFS(СВЦЭМ!$H$34:$H$777,СВЦЭМ!$A$34:$A$777,$A263,СВЦЭМ!$B$34:$B$777,E$260)+'СЕТ СН'!$F$12</f>
        <v>578.87728206999998</v>
      </c>
      <c r="F263" s="36">
        <f>SUMIFS(СВЦЭМ!$H$34:$H$777,СВЦЭМ!$A$34:$A$777,$A263,СВЦЭМ!$B$34:$B$777,F$260)+'СЕТ СН'!$F$12</f>
        <v>573.87826452000002</v>
      </c>
      <c r="G263" s="36">
        <f>SUMIFS(СВЦЭМ!$H$34:$H$777,СВЦЭМ!$A$34:$A$777,$A263,СВЦЭМ!$B$34:$B$777,G$260)+'СЕТ СН'!$F$12</f>
        <v>566.24051959999997</v>
      </c>
      <c r="H263" s="36">
        <f>SUMIFS(СВЦЭМ!$H$34:$H$777,СВЦЭМ!$A$34:$A$777,$A263,СВЦЭМ!$B$34:$B$777,H$260)+'СЕТ СН'!$F$12</f>
        <v>551.85518254999999</v>
      </c>
      <c r="I263" s="36">
        <f>SUMIFS(СВЦЭМ!$H$34:$H$777,СВЦЭМ!$A$34:$A$777,$A263,СВЦЭМ!$B$34:$B$777,I$260)+'СЕТ СН'!$F$12</f>
        <v>521.92896437000002</v>
      </c>
      <c r="J263" s="36">
        <f>SUMIFS(СВЦЭМ!$H$34:$H$777,СВЦЭМ!$A$34:$A$777,$A263,СВЦЭМ!$B$34:$B$777,J$260)+'СЕТ СН'!$F$12</f>
        <v>496.30779539999997</v>
      </c>
      <c r="K263" s="36">
        <f>SUMIFS(СВЦЭМ!$H$34:$H$777,СВЦЭМ!$A$34:$A$777,$A263,СВЦЭМ!$B$34:$B$777,K$260)+'СЕТ СН'!$F$12</f>
        <v>488.24735949000001</v>
      </c>
      <c r="L263" s="36">
        <f>SUMIFS(СВЦЭМ!$H$34:$H$777,СВЦЭМ!$A$34:$A$777,$A263,СВЦЭМ!$B$34:$B$777,L$260)+'СЕТ СН'!$F$12</f>
        <v>489.29478167000002</v>
      </c>
      <c r="M263" s="36">
        <f>SUMIFS(СВЦЭМ!$H$34:$H$777,СВЦЭМ!$A$34:$A$777,$A263,СВЦЭМ!$B$34:$B$777,M$260)+'СЕТ СН'!$F$12</f>
        <v>491.87290328</v>
      </c>
      <c r="N263" s="36">
        <f>SUMIFS(СВЦЭМ!$H$34:$H$777,СВЦЭМ!$A$34:$A$777,$A263,СВЦЭМ!$B$34:$B$777,N$260)+'СЕТ СН'!$F$12</f>
        <v>485.21771149</v>
      </c>
      <c r="O263" s="36">
        <f>SUMIFS(СВЦЭМ!$H$34:$H$777,СВЦЭМ!$A$34:$A$777,$A263,СВЦЭМ!$B$34:$B$777,O$260)+'СЕТ СН'!$F$12</f>
        <v>457.45106306000002</v>
      </c>
      <c r="P263" s="36">
        <f>SUMIFS(СВЦЭМ!$H$34:$H$777,СВЦЭМ!$A$34:$A$777,$A263,СВЦЭМ!$B$34:$B$777,P$260)+'СЕТ СН'!$F$12</f>
        <v>425.76324247999997</v>
      </c>
      <c r="Q263" s="36">
        <f>SUMIFS(СВЦЭМ!$H$34:$H$777,СВЦЭМ!$A$34:$A$777,$A263,СВЦЭМ!$B$34:$B$777,Q$260)+'СЕТ СН'!$F$12</f>
        <v>420.64873825000001</v>
      </c>
      <c r="R263" s="36">
        <f>SUMIFS(СВЦЭМ!$H$34:$H$777,СВЦЭМ!$A$34:$A$777,$A263,СВЦЭМ!$B$34:$B$777,R$260)+'СЕТ СН'!$F$12</f>
        <v>408.95617801999998</v>
      </c>
      <c r="S263" s="36">
        <f>SUMIFS(СВЦЭМ!$H$34:$H$777,СВЦЭМ!$A$34:$A$777,$A263,СВЦЭМ!$B$34:$B$777,S$260)+'СЕТ СН'!$F$12</f>
        <v>390.31895831000003</v>
      </c>
      <c r="T263" s="36">
        <f>SUMIFS(СВЦЭМ!$H$34:$H$777,СВЦЭМ!$A$34:$A$777,$A263,СВЦЭМ!$B$34:$B$777,T$260)+'СЕТ СН'!$F$12</f>
        <v>361.24308305</v>
      </c>
      <c r="U263" s="36">
        <f>SUMIFS(СВЦЭМ!$H$34:$H$777,СВЦЭМ!$A$34:$A$777,$A263,СВЦЭМ!$B$34:$B$777,U$260)+'СЕТ СН'!$F$12</f>
        <v>356.10467058</v>
      </c>
      <c r="V263" s="36">
        <f>SUMIFS(СВЦЭМ!$H$34:$H$777,СВЦЭМ!$A$34:$A$777,$A263,СВЦЭМ!$B$34:$B$777,V$260)+'СЕТ СН'!$F$12</f>
        <v>368.99039381</v>
      </c>
      <c r="W263" s="36">
        <f>SUMIFS(СВЦЭМ!$H$34:$H$777,СВЦЭМ!$A$34:$A$777,$A263,СВЦЭМ!$B$34:$B$777,W$260)+'СЕТ СН'!$F$12</f>
        <v>379.97778976000001</v>
      </c>
      <c r="X263" s="36">
        <f>SUMIFS(СВЦЭМ!$H$34:$H$777,СВЦЭМ!$A$34:$A$777,$A263,СВЦЭМ!$B$34:$B$777,X$260)+'СЕТ СН'!$F$12</f>
        <v>400.42041442999999</v>
      </c>
      <c r="Y263" s="36">
        <f>SUMIFS(СВЦЭМ!$H$34:$H$777,СВЦЭМ!$A$34:$A$777,$A263,СВЦЭМ!$B$34:$B$777,Y$260)+'СЕТ СН'!$F$12</f>
        <v>440.35543157000001</v>
      </c>
    </row>
    <row r="264" spans="1:27" ht="15.75" x14ac:dyDescent="0.2">
      <c r="A264" s="35">
        <f t="shared" si="7"/>
        <v>43408</v>
      </c>
      <c r="B264" s="36">
        <f>SUMIFS(СВЦЭМ!$H$34:$H$777,СВЦЭМ!$A$34:$A$777,$A264,СВЦЭМ!$B$34:$B$777,B$260)+'СЕТ СН'!$F$12</f>
        <v>476.75568076000002</v>
      </c>
      <c r="C264" s="36">
        <f>SUMIFS(СВЦЭМ!$H$34:$H$777,СВЦЭМ!$A$34:$A$777,$A264,СВЦЭМ!$B$34:$B$777,C$260)+'СЕТ СН'!$F$12</f>
        <v>527.86109333000002</v>
      </c>
      <c r="D264" s="36">
        <f>SUMIFS(СВЦЭМ!$H$34:$H$777,СВЦЭМ!$A$34:$A$777,$A264,СВЦЭМ!$B$34:$B$777,D$260)+'СЕТ СН'!$F$12</f>
        <v>574.36828422999997</v>
      </c>
      <c r="E264" s="36">
        <f>SUMIFS(СВЦЭМ!$H$34:$H$777,СВЦЭМ!$A$34:$A$777,$A264,СВЦЭМ!$B$34:$B$777,E$260)+'СЕТ СН'!$F$12</f>
        <v>599.04649154000003</v>
      </c>
      <c r="F264" s="36">
        <f>SUMIFS(СВЦЭМ!$H$34:$H$777,СВЦЭМ!$A$34:$A$777,$A264,СВЦЭМ!$B$34:$B$777,F$260)+'СЕТ СН'!$F$12</f>
        <v>595.42898832000003</v>
      </c>
      <c r="G264" s="36">
        <f>SUMIFS(СВЦЭМ!$H$34:$H$777,СВЦЭМ!$A$34:$A$777,$A264,СВЦЭМ!$B$34:$B$777,G$260)+'СЕТ СН'!$F$12</f>
        <v>588.21044294000001</v>
      </c>
      <c r="H264" s="36">
        <f>SUMIFS(СВЦЭМ!$H$34:$H$777,СВЦЭМ!$A$34:$A$777,$A264,СВЦЭМ!$B$34:$B$777,H$260)+'СЕТ СН'!$F$12</f>
        <v>577.13485233999995</v>
      </c>
      <c r="I264" s="36">
        <f>SUMIFS(СВЦЭМ!$H$34:$H$777,СВЦЭМ!$A$34:$A$777,$A264,СВЦЭМ!$B$34:$B$777,I$260)+'СЕТ СН'!$F$12</f>
        <v>556.62010297999996</v>
      </c>
      <c r="J264" s="36">
        <f>SUMIFS(СВЦЭМ!$H$34:$H$777,СВЦЭМ!$A$34:$A$777,$A264,СВЦЭМ!$B$34:$B$777,J$260)+'СЕТ СН'!$F$12</f>
        <v>530.82292254000004</v>
      </c>
      <c r="K264" s="36">
        <f>SUMIFS(СВЦЭМ!$H$34:$H$777,СВЦЭМ!$A$34:$A$777,$A264,СВЦЭМ!$B$34:$B$777,K$260)+'СЕТ СН'!$F$12</f>
        <v>509.20201653999999</v>
      </c>
      <c r="L264" s="36">
        <f>SUMIFS(СВЦЭМ!$H$34:$H$777,СВЦЭМ!$A$34:$A$777,$A264,СВЦЭМ!$B$34:$B$777,L$260)+'СЕТ СН'!$F$12</f>
        <v>492.23839777000001</v>
      </c>
      <c r="M264" s="36">
        <f>SUMIFS(СВЦЭМ!$H$34:$H$777,СВЦЭМ!$A$34:$A$777,$A264,СВЦЭМ!$B$34:$B$777,M$260)+'СЕТ СН'!$F$12</f>
        <v>488.19810817000001</v>
      </c>
      <c r="N264" s="36">
        <f>SUMIFS(СВЦЭМ!$H$34:$H$777,СВЦЭМ!$A$34:$A$777,$A264,СВЦЭМ!$B$34:$B$777,N$260)+'СЕТ СН'!$F$12</f>
        <v>472.95151905</v>
      </c>
      <c r="O264" s="36">
        <f>SUMIFS(СВЦЭМ!$H$34:$H$777,СВЦЭМ!$A$34:$A$777,$A264,СВЦЭМ!$B$34:$B$777,O$260)+'СЕТ СН'!$F$12</f>
        <v>453.76999561999997</v>
      </c>
      <c r="P264" s="36">
        <f>SUMIFS(СВЦЭМ!$H$34:$H$777,СВЦЭМ!$A$34:$A$777,$A264,СВЦЭМ!$B$34:$B$777,P$260)+'СЕТ СН'!$F$12</f>
        <v>420.26235300000002</v>
      </c>
      <c r="Q264" s="36">
        <f>SUMIFS(СВЦЭМ!$H$34:$H$777,СВЦЭМ!$A$34:$A$777,$A264,СВЦЭМ!$B$34:$B$777,Q$260)+'СЕТ СН'!$F$12</f>
        <v>411.65219139999999</v>
      </c>
      <c r="R264" s="36">
        <f>SUMIFS(СВЦЭМ!$H$34:$H$777,СВЦЭМ!$A$34:$A$777,$A264,СВЦЭМ!$B$34:$B$777,R$260)+'СЕТ СН'!$F$12</f>
        <v>404.80765339999999</v>
      </c>
      <c r="S264" s="36">
        <f>SUMIFS(СВЦЭМ!$H$34:$H$777,СВЦЭМ!$A$34:$A$777,$A264,СВЦЭМ!$B$34:$B$777,S$260)+'СЕТ СН'!$F$12</f>
        <v>390.75010105000001</v>
      </c>
      <c r="T264" s="36">
        <f>SUMIFS(СВЦЭМ!$H$34:$H$777,СВЦЭМ!$A$34:$A$777,$A264,СВЦЭМ!$B$34:$B$777,T$260)+'СЕТ СН'!$F$12</f>
        <v>365.73914839999998</v>
      </c>
      <c r="U264" s="36">
        <f>SUMIFS(СВЦЭМ!$H$34:$H$777,СВЦЭМ!$A$34:$A$777,$A264,СВЦЭМ!$B$34:$B$777,U$260)+'СЕТ СН'!$F$12</f>
        <v>362.72127990000001</v>
      </c>
      <c r="V264" s="36">
        <f>SUMIFS(СВЦЭМ!$H$34:$H$777,СВЦЭМ!$A$34:$A$777,$A264,СВЦЭМ!$B$34:$B$777,V$260)+'СЕТ СН'!$F$12</f>
        <v>349.85772512</v>
      </c>
      <c r="W264" s="36">
        <f>SUMIFS(СВЦЭМ!$H$34:$H$777,СВЦЭМ!$A$34:$A$777,$A264,СВЦЭМ!$B$34:$B$777,W$260)+'СЕТ СН'!$F$12</f>
        <v>360.52854070000001</v>
      </c>
      <c r="X264" s="36">
        <f>SUMIFS(СВЦЭМ!$H$34:$H$777,СВЦЭМ!$A$34:$A$777,$A264,СВЦЭМ!$B$34:$B$777,X$260)+'СЕТ СН'!$F$12</f>
        <v>376.56169376999998</v>
      </c>
      <c r="Y264" s="36">
        <f>SUMIFS(СВЦЭМ!$H$34:$H$777,СВЦЭМ!$A$34:$A$777,$A264,СВЦЭМ!$B$34:$B$777,Y$260)+'СЕТ СН'!$F$12</f>
        <v>419.35143498000002</v>
      </c>
    </row>
    <row r="265" spans="1:27" ht="15.75" x14ac:dyDescent="0.2">
      <c r="A265" s="35">
        <f t="shared" si="7"/>
        <v>43409</v>
      </c>
      <c r="B265" s="36">
        <f>SUMIFS(СВЦЭМ!$H$34:$H$777,СВЦЭМ!$A$34:$A$777,$A265,СВЦЭМ!$B$34:$B$777,B$260)+'СЕТ СН'!$F$12</f>
        <v>483.65441730999999</v>
      </c>
      <c r="C265" s="36">
        <f>SUMIFS(СВЦЭМ!$H$34:$H$777,СВЦЭМ!$A$34:$A$777,$A265,СВЦЭМ!$B$34:$B$777,C$260)+'СЕТ СН'!$F$12</f>
        <v>538.42916178999997</v>
      </c>
      <c r="D265" s="36">
        <f>SUMIFS(СВЦЭМ!$H$34:$H$777,СВЦЭМ!$A$34:$A$777,$A265,СВЦЭМ!$B$34:$B$777,D$260)+'СЕТ СН'!$F$12</f>
        <v>588.91668226000002</v>
      </c>
      <c r="E265" s="36">
        <f>SUMIFS(СВЦЭМ!$H$34:$H$777,СВЦЭМ!$A$34:$A$777,$A265,СВЦЭМ!$B$34:$B$777,E$260)+'СЕТ СН'!$F$12</f>
        <v>604.23211928000001</v>
      </c>
      <c r="F265" s="36">
        <f>SUMIFS(СВЦЭМ!$H$34:$H$777,СВЦЭМ!$A$34:$A$777,$A265,СВЦЭМ!$B$34:$B$777,F$260)+'СЕТ СН'!$F$12</f>
        <v>597.25715093999997</v>
      </c>
      <c r="G265" s="36">
        <f>SUMIFS(СВЦЭМ!$H$34:$H$777,СВЦЭМ!$A$34:$A$777,$A265,СВЦЭМ!$B$34:$B$777,G$260)+'СЕТ СН'!$F$12</f>
        <v>588.78825740000002</v>
      </c>
      <c r="H265" s="36">
        <f>SUMIFS(СВЦЭМ!$H$34:$H$777,СВЦЭМ!$A$34:$A$777,$A265,СВЦЭМ!$B$34:$B$777,H$260)+'СЕТ СН'!$F$12</f>
        <v>576.01243483999997</v>
      </c>
      <c r="I265" s="36">
        <f>SUMIFS(СВЦЭМ!$H$34:$H$777,СВЦЭМ!$A$34:$A$777,$A265,СВЦЭМ!$B$34:$B$777,I$260)+'СЕТ СН'!$F$12</f>
        <v>546.90515573000005</v>
      </c>
      <c r="J265" s="36">
        <f>SUMIFS(СВЦЭМ!$H$34:$H$777,СВЦЭМ!$A$34:$A$777,$A265,СВЦЭМ!$B$34:$B$777,J$260)+'СЕТ СН'!$F$12</f>
        <v>519.78915252000002</v>
      </c>
      <c r="K265" s="36">
        <f>SUMIFS(СВЦЭМ!$H$34:$H$777,СВЦЭМ!$A$34:$A$777,$A265,СВЦЭМ!$B$34:$B$777,K$260)+'СЕТ СН'!$F$12</f>
        <v>498.57647551000002</v>
      </c>
      <c r="L265" s="36">
        <f>SUMIFS(СВЦЭМ!$H$34:$H$777,СВЦЭМ!$A$34:$A$777,$A265,СВЦЭМ!$B$34:$B$777,L$260)+'СЕТ СН'!$F$12</f>
        <v>492.40304507000002</v>
      </c>
      <c r="M265" s="36">
        <f>SUMIFS(СВЦЭМ!$H$34:$H$777,СВЦЭМ!$A$34:$A$777,$A265,СВЦЭМ!$B$34:$B$777,M$260)+'СЕТ СН'!$F$12</f>
        <v>483.92201712000002</v>
      </c>
      <c r="N265" s="36">
        <f>SUMIFS(СВЦЭМ!$H$34:$H$777,СВЦЭМ!$A$34:$A$777,$A265,СВЦЭМ!$B$34:$B$777,N$260)+'СЕТ СН'!$F$12</f>
        <v>468.71222102000002</v>
      </c>
      <c r="O265" s="36">
        <f>SUMIFS(СВЦЭМ!$H$34:$H$777,СВЦЭМ!$A$34:$A$777,$A265,СВЦЭМ!$B$34:$B$777,O$260)+'СЕТ СН'!$F$12</f>
        <v>453.80232021</v>
      </c>
      <c r="P265" s="36">
        <f>SUMIFS(СВЦЭМ!$H$34:$H$777,СВЦЭМ!$A$34:$A$777,$A265,СВЦЭМ!$B$34:$B$777,P$260)+'СЕТ СН'!$F$12</f>
        <v>422.65044439000002</v>
      </c>
      <c r="Q265" s="36">
        <f>SUMIFS(СВЦЭМ!$H$34:$H$777,СВЦЭМ!$A$34:$A$777,$A265,СВЦЭМ!$B$34:$B$777,Q$260)+'СЕТ СН'!$F$12</f>
        <v>415.49714517000001</v>
      </c>
      <c r="R265" s="36">
        <f>SUMIFS(СВЦЭМ!$H$34:$H$777,СВЦЭМ!$A$34:$A$777,$A265,СВЦЭМ!$B$34:$B$777,R$260)+'СЕТ СН'!$F$12</f>
        <v>408.29174232999998</v>
      </c>
      <c r="S265" s="36">
        <f>SUMIFS(СВЦЭМ!$H$34:$H$777,СВЦЭМ!$A$34:$A$777,$A265,СВЦЭМ!$B$34:$B$777,S$260)+'СЕТ СН'!$F$12</f>
        <v>393.56484721999999</v>
      </c>
      <c r="T265" s="36">
        <f>SUMIFS(СВЦЭМ!$H$34:$H$777,СВЦЭМ!$A$34:$A$777,$A265,СВЦЭМ!$B$34:$B$777,T$260)+'СЕТ СН'!$F$12</f>
        <v>371.10861219999998</v>
      </c>
      <c r="U265" s="36">
        <f>SUMIFS(СВЦЭМ!$H$34:$H$777,СВЦЭМ!$A$34:$A$777,$A265,СВЦЭМ!$B$34:$B$777,U$260)+'СЕТ СН'!$F$12</f>
        <v>372.82374922000002</v>
      </c>
      <c r="V265" s="36">
        <f>SUMIFS(СВЦЭМ!$H$34:$H$777,СВЦЭМ!$A$34:$A$777,$A265,СВЦЭМ!$B$34:$B$777,V$260)+'СЕТ СН'!$F$12</f>
        <v>377.73154512999997</v>
      </c>
      <c r="W265" s="36">
        <f>SUMIFS(СВЦЭМ!$H$34:$H$777,СВЦЭМ!$A$34:$A$777,$A265,СВЦЭМ!$B$34:$B$777,W$260)+'СЕТ СН'!$F$12</f>
        <v>385.76176773999998</v>
      </c>
      <c r="X265" s="36">
        <f>SUMIFS(СВЦЭМ!$H$34:$H$777,СВЦЭМ!$A$34:$A$777,$A265,СВЦЭМ!$B$34:$B$777,X$260)+'СЕТ СН'!$F$12</f>
        <v>394.25210847</v>
      </c>
      <c r="Y265" s="36">
        <f>SUMIFS(СВЦЭМ!$H$34:$H$777,СВЦЭМ!$A$34:$A$777,$A265,СВЦЭМ!$B$34:$B$777,Y$260)+'СЕТ СН'!$F$12</f>
        <v>448.57464497000001</v>
      </c>
    </row>
    <row r="266" spans="1:27" ht="15.75" x14ac:dyDescent="0.2">
      <c r="A266" s="35">
        <f t="shared" si="7"/>
        <v>43410</v>
      </c>
      <c r="B266" s="36">
        <f>SUMIFS(СВЦЭМ!$H$34:$H$777,СВЦЭМ!$A$34:$A$777,$A266,СВЦЭМ!$B$34:$B$777,B$260)+'СЕТ СН'!$F$12</f>
        <v>512.26892009000005</v>
      </c>
      <c r="C266" s="36">
        <f>SUMIFS(СВЦЭМ!$H$34:$H$777,СВЦЭМ!$A$34:$A$777,$A266,СВЦЭМ!$B$34:$B$777,C$260)+'СЕТ СН'!$F$12</f>
        <v>556.41447974000005</v>
      </c>
      <c r="D266" s="36">
        <f>SUMIFS(СВЦЭМ!$H$34:$H$777,СВЦЭМ!$A$34:$A$777,$A266,СВЦЭМ!$B$34:$B$777,D$260)+'СЕТ СН'!$F$12</f>
        <v>583.77453659000003</v>
      </c>
      <c r="E266" s="36">
        <f>SUMIFS(СВЦЭМ!$H$34:$H$777,СВЦЭМ!$A$34:$A$777,$A266,СВЦЭМ!$B$34:$B$777,E$260)+'СЕТ СН'!$F$12</f>
        <v>587.28975622999997</v>
      </c>
      <c r="F266" s="36">
        <f>SUMIFS(СВЦЭМ!$H$34:$H$777,СВЦЭМ!$A$34:$A$777,$A266,СВЦЭМ!$B$34:$B$777,F$260)+'СЕТ СН'!$F$12</f>
        <v>581.57927941000003</v>
      </c>
      <c r="G266" s="36">
        <f>SUMIFS(СВЦЭМ!$H$34:$H$777,СВЦЭМ!$A$34:$A$777,$A266,СВЦЭМ!$B$34:$B$777,G$260)+'СЕТ СН'!$F$12</f>
        <v>575.68382907</v>
      </c>
      <c r="H266" s="36">
        <f>SUMIFS(СВЦЭМ!$H$34:$H$777,СВЦЭМ!$A$34:$A$777,$A266,СВЦЭМ!$B$34:$B$777,H$260)+'СЕТ СН'!$F$12</f>
        <v>558.11403276999999</v>
      </c>
      <c r="I266" s="36">
        <f>SUMIFS(СВЦЭМ!$H$34:$H$777,СВЦЭМ!$A$34:$A$777,$A266,СВЦЭМ!$B$34:$B$777,I$260)+'СЕТ СН'!$F$12</f>
        <v>512.23479757999996</v>
      </c>
      <c r="J266" s="36">
        <f>SUMIFS(СВЦЭМ!$H$34:$H$777,СВЦЭМ!$A$34:$A$777,$A266,СВЦЭМ!$B$34:$B$777,J$260)+'СЕТ СН'!$F$12</f>
        <v>493.92687612999998</v>
      </c>
      <c r="K266" s="36">
        <f>SUMIFS(СВЦЭМ!$H$34:$H$777,СВЦЭМ!$A$34:$A$777,$A266,СВЦЭМ!$B$34:$B$777,K$260)+'СЕТ СН'!$F$12</f>
        <v>500.01621125999998</v>
      </c>
      <c r="L266" s="36">
        <f>SUMIFS(СВЦЭМ!$H$34:$H$777,СВЦЭМ!$A$34:$A$777,$A266,СВЦЭМ!$B$34:$B$777,L$260)+'СЕТ СН'!$F$12</f>
        <v>505.92596092000002</v>
      </c>
      <c r="M266" s="36">
        <f>SUMIFS(СВЦЭМ!$H$34:$H$777,СВЦЭМ!$A$34:$A$777,$A266,СВЦЭМ!$B$34:$B$777,M$260)+'СЕТ СН'!$F$12</f>
        <v>496.03938642000003</v>
      </c>
      <c r="N266" s="36">
        <f>SUMIFS(СВЦЭМ!$H$34:$H$777,СВЦЭМ!$A$34:$A$777,$A266,СВЦЭМ!$B$34:$B$777,N$260)+'СЕТ СН'!$F$12</f>
        <v>476.74019962</v>
      </c>
      <c r="O266" s="36">
        <f>SUMIFS(СВЦЭМ!$H$34:$H$777,СВЦЭМ!$A$34:$A$777,$A266,СВЦЭМ!$B$34:$B$777,O$260)+'СЕТ СН'!$F$12</f>
        <v>454.77173083999998</v>
      </c>
      <c r="P266" s="36">
        <f>SUMIFS(СВЦЭМ!$H$34:$H$777,СВЦЭМ!$A$34:$A$777,$A266,СВЦЭМ!$B$34:$B$777,P$260)+'СЕТ СН'!$F$12</f>
        <v>421.89824461000001</v>
      </c>
      <c r="Q266" s="36">
        <f>SUMIFS(СВЦЭМ!$H$34:$H$777,СВЦЭМ!$A$34:$A$777,$A266,СВЦЭМ!$B$34:$B$777,Q$260)+'СЕТ СН'!$F$12</f>
        <v>411.39494511999999</v>
      </c>
      <c r="R266" s="36">
        <f>SUMIFS(СВЦЭМ!$H$34:$H$777,СВЦЭМ!$A$34:$A$777,$A266,СВЦЭМ!$B$34:$B$777,R$260)+'СЕТ СН'!$F$12</f>
        <v>412.62172469000001</v>
      </c>
      <c r="S266" s="36">
        <f>SUMIFS(СВЦЭМ!$H$34:$H$777,СВЦЭМ!$A$34:$A$777,$A266,СВЦЭМ!$B$34:$B$777,S$260)+'СЕТ СН'!$F$12</f>
        <v>407.63056266000001</v>
      </c>
      <c r="T266" s="36">
        <f>SUMIFS(СВЦЭМ!$H$34:$H$777,СВЦЭМ!$A$34:$A$777,$A266,СВЦЭМ!$B$34:$B$777,T$260)+'СЕТ СН'!$F$12</f>
        <v>395.15850769000002</v>
      </c>
      <c r="U266" s="36">
        <f>SUMIFS(СВЦЭМ!$H$34:$H$777,СВЦЭМ!$A$34:$A$777,$A266,СВЦЭМ!$B$34:$B$777,U$260)+'СЕТ СН'!$F$12</f>
        <v>399.42213206999998</v>
      </c>
      <c r="V266" s="36">
        <f>SUMIFS(СВЦЭМ!$H$34:$H$777,СВЦЭМ!$A$34:$A$777,$A266,СВЦЭМ!$B$34:$B$777,V$260)+'СЕТ СН'!$F$12</f>
        <v>406.35570614</v>
      </c>
      <c r="W266" s="36">
        <f>SUMIFS(СВЦЭМ!$H$34:$H$777,СВЦЭМ!$A$34:$A$777,$A266,СВЦЭМ!$B$34:$B$777,W$260)+'СЕТ СН'!$F$12</f>
        <v>410.64416237</v>
      </c>
      <c r="X266" s="36">
        <f>SUMIFS(СВЦЭМ!$H$34:$H$777,СВЦЭМ!$A$34:$A$777,$A266,СВЦЭМ!$B$34:$B$777,X$260)+'СЕТ СН'!$F$12</f>
        <v>418.51749998999998</v>
      </c>
      <c r="Y266" s="36">
        <f>SUMIFS(СВЦЭМ!$H$34:$H$777,СВЦЭМ!$A$34:$A$777,$A266,СВЦЭМ!$B$34:$B$777,Y$260)+'СЕТ СН'!$F$12</f>
        <v>467.94861771000001</v>
      </c>
    </row>
    <row r="267" spans="1:27" ht="15.75" x14ac:dyDescent="0.2">
      <c r="A267" s="35">
        <f t="shared" si="7"/>
        <v>43411</v>
      </c>
      <c r="B267" s="36">
        <f>SUMIFS(СВЦЭМ!$H$34:$H$777,СВЦЭМ!$A$34:$A$777,$A267,СВЦЭМ!$B$34:$B$777,B$260)+'СЕТ СН'!$F$12</f>
        <v>533.30420499000002</v>
      </c>
      <c r="C267" s="36">
        <f>SUMIFS(СВЦЭМ!$H$34:$H$777,СВЦЭМ!$A$34:$A$777,$A267,СВЦЭМ!$B$34:$B$777,C$260)+'СЕТ СН'!$F$12</f>
        <v>575.16239200999996</v>
      </c>
      <c r="D267" s="36">
        <f>SUMIFS(СВЦЭМ!$H$34:$H$777,СВЦЭМ!$A$34:$A$777,$A267,СВЦЭМ!$B$34:$B$777,D$260)+'СЕТ СН'!$F$12</f>
        <v>613.52330867000001</v>
      </c>
      <c r="E267" s="36">
        <f>SUMIFS(СВЦЭМ!$H$34:$H$777,СВЦЭМ!$A$34:$A$777,$A267,СВЦЭМ!$B$34:$B$777,E$260)+'СЕТ СН'!$F$12</f>
        <v>613.87473624999996</v>
      </c>
      <c r="F267" s="36">
        <f>SUMIFS(СВЦЭМ!$H$34:$H$777,СВЦЭМ!$A$34:$A$777,$A267,СВЦЭМ!$B$34:$B$777,F$260)+'СЕТ СН'!$F$12</f>
        <v>612.03555544000005</v>
      </c>
      <c r="G267" s="36">
        <f>SUMIFS(СВЦЭМ!$H$34:$H$777,СВЦЭМ!$A$34:$A$777,$A267,СВЦЭМ!$B$34:$B$777,G$260)+'СЕТ СН'!$F$12</f>
        <v>600.32831276000002</v>
      </c>
      <c r="H267" s="36">
        <f>SUMIFS(СВЦЭМ!$H$34:$H$777,СВЦЭМ!$A$34:$A$777,$A267,СВЦЭМ!$B$34:$B$777,H$260)+'СЕТ СН'!$F$12</f>
        <v>570.75980580999999</v>
      </c>
      <c r="I267" s="36">
        <f>SUMIFS(СВЦЭМ!$H$34:$H$777,СВЦЭМ!$A$34:$A$777,$A267,СВЦЭМ!$B$34:$B$777,I$260)+'СЕТ СН'!$F$12</f>
        <v>527.87005405000002</v>
      </c>
      <c r="J267" s="36">
        <f>SUMIFS(СВЦЭМ!$H$34:$H$777,СВЦЭМ!$A$34:$A$777,$A267,СВЦЭМ!$B$34:$B$777,J$260)+'СЕТ СН'!$F$12</f>
        <v>509.69215126</v>
      </c>
      <c r="K267" s="36">
        <f>SUMIFS(СВЦЭМ!$H$34:$H$777,СВЦЭМ!$A$34:$A$777,$A267,СВЦЭМ!$B$34:$B$777,K$260)+'СЕТ СН'!$F$12</f>
        <v>504.49657030999998</v>
      </c>
      <c r="L267" s="36">
        <f>SUMIFS(СВЦЭМ!$H$34:$H$777,СВЦЭМ!$A$34:$A$777,$A267,СВЦЭМ!$B$34:$B$777,L$260)+'СЕТ СН'!$F$12</f>
        <v>502.58891111000003</v>
      </c>
      <c r="M267" s="36">
        <f>SUMIFS(СВЦЭМ!$H$34:$H$777,СВЦЭМ!$A$34:$A$777,$A267,СВЦЭМ!$B$34:$B$777,M$260)+'СЕТ СН'!$F$12</f>
        <v>505.77704434999998</v>
      </c>
      <c r="N267" s="36">
        <f>SUMIFS(СВЦЭМ!$H$34:$H$777,СВЦЭМ!$A$34:$A$777,$A267,СВЦЭМ!$B$34:$B$777,N$260)+'СЕТ СН'!$F$12</f>
        <v>491.85434526</v>
      </c>
      <c r="O267" s="36">
        <f>SUMIFS(СВЦЭМ!$H$34:$H$777,СВЦЭМ!$A$34:$A$777,$A267,СВЦЭМ!$B$34:$B$777,O$260)+'СЕТ СН'!$F$12</f>
        <v>465.78933246999998</v>
      </c>
      <c r="P267" s="36">
        <f>SUMIFS(СВЦЭМ!$H$34:$H$777,СВЦЭМ!$A$34:$A$777,$A267,СВЦЭМ!$B$34:$B$777,P$260)+'СЕТ СН'!$F$12</f>
        <v>430.40013636999998</v>
      </c>
      <c r="Q267" s="36">
        <f>SUMIFS(СВЦЭМ!$H$34:$H$777,СВЦЭМ!$A$34:$A$777,$A267,СВЦЭМ!$B$34:$B$777,Q$260)+'СЕТ СН'!$F$12</f>
        <v>419.7382657</v>
      </c>
      <c r="R267" s="36">
        <f>SUMIFS(СВЦЭМ!$H$34:$H$777,СВЦЭМ!$A$34:$A$777,$A267,СВЦЭМ!$B$34:$B$777,R$260)+'СЕТ СН'!$F$12</f>
        <v>419.33863760000003</v>
      </c>
      <c r="S267" s="36">
        <f>SUMIFS(СВЦЭМ!$H$34:$H$777,СВЦЭМ!$A$34:$A$777,$A267,СВЦЭМ!$B$34:$B$777,S$260)+'СЕТ СН'!$F$12</f>
        <v>419.87062558999997</v>
      </c>
      <c r="T267" s="36">
        <f>SUMIFS(СВЦЭМ!$H$34:$H$777,СВЦЭМ!$A$34:$A$777,$A267,СВЦЭМ!$B$34:$B$777,T$260)+'СЕТ СН'!$F$12</f>
        <v>405.01418086000001</v>
      </c>
      <c r="U267" s="36">
        <f>SUMIFS(СВЦЭМ!$H$34:$H$777,СВЦЭМ!$A$34:$A$777,$A267,СВЦЭМ!$B$34:$B$777,U$260)+'СЕТ СН'!$F$12</f>
        <v>409.32377280999998</v>
      </c>
      <c r="V267" s="36">
        <f>SUMIFS(СВЦЭМ!$H$34:$H$777,СВЦЭМ!$A$34:$A$777,$A267,СВЦЭМ!$B$34:$B$777,V$260)+'СЕТ СН'!$F$12</f>
        <v>409.53724692999998</v>
      </c>
      <c r="W267" s="36">
        <f>SUMIFS(СВЦЭМ!$H$34:$H$777,СВЦЭМ!$A$34:$A$777,$A267,СВЦЭМ!$B$34:$B$777,W$260)+'СЕТ СН'!$F$12</f>
        <v>413.54040054000001</v>
      </c>
      <c r="X267" s="36">
        <f>SUMIFS(СВЦЭМ!$H$34:$H$777,СВЦЭМ!$A$34:$A$777,$A267,СВЦЭМ!$B$34:$B$777,X$260)+'СЕТ СН'!$F$12</f>
        <v>416.67328315999998</v>
      </c>
      <c r="Y267" s="36">
        <f>SUMIFS(СВЦЭМ!$H$34:$H$777,СВЦЭМ!$A$34:$A$777,$A267,СВЦЭМ!$B$34:$B$777,Y$260)+'СЕТ СН'!$F$12</f>
        <v>463.95972781</v>
      </c>
    </row>
    <row r="268" spans="1:27" ht="15.75" x14ac:dyDescent="0.2">
      <c r="A268" s="35">
        <f t="shared" si="7"/>
        <v>43412</v>
      </c>
      <c r="B268" s="36">
        <f>SUMIFS(СВЦЭМ!$H$34:$H$777,СВЦЭМ!$A$34:$A$777,$A268,СВЦЭМ!$B$34:$B$777,B$260)+'СЕТ СН'!$F$12</f>
        <v>521.77551665999999</v>
      </c>
      <c r="C268" s="36">
        <f>SUMIFS(СВЦЭМ!$H$34:$H$777,СВЦЭМ!$A$34:$A$777,$A268,СВЦЭМ!$B$34:$B$777,C$260)+'СЕТ СН'!$F$12</f>
        <v>574.32573232000004</v>
      </c>
      <c r="D268" s="36">
        <f>SUMIFS(СВЦЭМ!$H$34:$H$777,СВЦЭМ!$A$34:$A$777,$A268,СВЦЭМ!$B$34:$B$777,D$260)+'СЕТ СН'!$F$12</f>
        <v>594.51485401000002</v>
      </c>
      <c r="E268" s="36">
        <f>SUMIFS(СВЦЭМ!$H$34:$H$777,СВЦЭМ!$A$34:$A$777,$A268,СВЦЭМ!$B$34:$B$777,E$260)+'СЕТ СН'!$F$12</f>
        <v>592.27321361999998</v>
      </c>
      <c r="F268" s="36">
        <f>SUMIFS(СВЦЭМ!$H$34:$H$777,СВЦЭМ!$A$34:$A$777,$A268,СВЦЭМ!$B$34:$B$777,F$260)+'СЕТ СН'!$F$12</f>
        <v>592.91739007000001</v>
      </c>
      <c r="G268" s="36">
        <f>SUMIFS(СВЦЭМ!$H$34:$H$777,СВЦЭМ!$A$34:$A$777,$A268,СВЦЭМ!$B$34:$B$777,G$260)+'СЕТ СН'!$F$12</f>
        <v>593.33952212999998</v>
      </c>
      <c r="H268" s="36">
        <f>SUMIFS(СВЦЭМ!$H$34:$H$777,СВЦЭМ!$A$34:$A$777,$A268,СВЦЭМ!$B$34:$B$777,H$260)+'СЕТ СН'!$F$12</f>
        <v>559.05084170999999</v>
      </c>
      <c r="I268" s="36">
        <f>SUMIFS(СВЦЭМ!$H$34:$H$777,СВЦЭМ!$A$34:$A$777,$A268,СВЦЭМ!$B$34:$B$777,I$260)+'СЕТ СН'!$F$12</f>
        <v>506.59365903000003</v>
      </c>
      <c r="J268" s="36">
        <f>SUMIFS(СВЦЭМ!$H$34:$H$777,СВЦЭМ!$A$34:$A$777,$A268,СВЦЭМ!$B$34:$B$777,J$260)+'СЕТ СН'!$F$12</f>
        <v>498.17562738999999</v>
      </c>
      <c r="K268" s="36">
        <f>SUMIFS(СВЦЭМ!$H$34:$H$777,СВЦЭМ!$A$34:$A$777,$A268,СВЦЭМ!$B$34:$B$777,K$260)+'СЕТ СН'!$F$12</f>
        <v>494.17353266999999</v>
      </c>
      <c r="L268" s="36">
        <f>SUMIFS(СВЦЭМ!$H$34:$H$777,СВЦЭМ!$A$34:$A$777,$A268,СВЦЭМ!$B$34:$B$777,L$260)+'СЕТ СН'!$F$12</f>
        <v>493.17845849000003</v>
      </c>
      <c r="M268" s="36">
        <f>SUMIFS(СВЦЭМ!$H$34:$H$777,СВЦЭМ!$A$34:$A$777,$A268,СВЦЭМ!$B$34:$B$777,M$260)+'СЕТ СН'!$F$12</f>
        <v>495.18539098000002</v>
      </c>
      <c r="N268" s="36">
        <f>SUMIFS(СВЦЭМ!$H$34:$H$777,СВЦЭМ!$A$34:$A$777,$A268,СВЦЭМ!$B$34:$B$777,N$260)+'СЕТ СН'!$F$12</f>
        <v>483.45315010000002</v>
      </c>
      <c r="O268" s="36">
        <f>SUMIFS(СВЦЭМ!$H$34:$H$777,СВЦЭМ!$A$34:$A$777,$A268,СВЦЭМ!$B$34:$B$777,O$260)+'СЕТ СН'!$F$12</f>
        <v>450.5074156</v>
      </c>
      <c r="P268" s="36">
        <f>SUMIFS(СВЦЭМ!$H$34:$H$777,СВЦЭМ!$A$34:$A$777,$A268,СВЦЭМ!$B$34:$B$777,P$260)+'СЕТ СН'!$F$12</f>
        <v>420.49230561000002</v>
      </c>
      <c r="Q268" s="36">
        <f>SUMIFS(СВЦЭМ!$H$34:$H$777,СВЦЭМ!$A$34:$A$777,$A268,СВЦЭМ!$B$34:$B$777,Q$260)+'СЕТ СН'!$F$12</f>
        <v>415.48626795000001</v>
      </c>
      <c r="R268" s="36">
        <f>SUMIFS(СВЦЭМ!$H$34:$H$777,СВЦЭМ!$A$34:$A$777,$A268,СВЦЭМ!$B$34:$B$777,R$260)+'СЕТ СН'!$F$12</f>
        <v>417.80988103999999</v>
      </c>
      <c r="S268" s="36">
        <f>SUMIFS(СВЦЭМ!$H$34:$H$777,СВЦЭМ!$A$34:$A$777,$A268,СВЦЭМ!$B$34:$B$777,S$260)+'СЕТ СН'!$F$12</f>
        <v>412.34385191000001</v>
      </c>
      <c r="T268" s="36">
        <f>SUMIFS(СВЦЭМ!$H$34:$H$777,СВЦЭМ!$A$34:$A$777,$A268,СВЦЭМ!$B$34:$B$777,T$260)+'СЕТ СН'!$F$12</f>
        <v>395.34272936999997</v>
      </c>
      <c r="U268" s="36">
        <f>SUMIFS(СВЦЭМ!$H$34:$H$777,СВЦЭМ!$A$34:$A$777,$A268,СВЦЭМ!$B$34:$B$777,U$260)+'СЕТ СН'!$F$12</f>
        <v>404.81139945000001</v>
      </c>
      <c r="V268" s="36">
        <f>SUMIFS(СВЦЭМ!$H$34:$H$777,СВЦЭМ!$A$34:$A$777,$A268,СВЦЭМ!$B$34:$B$777,V$260)+'СЕТ СН'!$F$12</f>
        <v>409.78670812000001</v>
      </c>
      <c r="W268" s="36">
        <f>SUMIFS(СВЦЭМ!$H$34:$H$777,СВЦЭМ!$A$34:$A$777,$A268,СВЦЭМ!$B$34:$B$777,W$260)+'СЕТ СН'!$F$12</f>
        <v>409.27645747000003</v>
      </c>
      <c r="X268" s="36">
        <f>SUMIFS(СВЦЭМ!$H$34:$H$777,СВЦЭМ!$A$34:$A$777,$A268,СВЦЭМ!$B$34:$B$777,X$260)+'СЕТ СН'!$F$12</f>
        <v>420.13627237999998</v>
      </c>
      <c r="Y268" s="36">
        <f>SUMIFS(СВЦЭМ!$H$34:$H$777,СВЦЭМ!$A$34:$A$777,$A268,СВЦЭМ!$B$34:$B$777,Y$260)+'СЕТ СН'!$F$12</f>
        <v>472.66833489999999</v>
      </c>
    </row>
    <row r="269" spans="1:27" ht="15.75" x14ac:dyDescent="0.2">
      <c r="A269" s="35">
        <f t="shared" si="7"/>
        <v>43413</v>
      </c>
      <c r="B269" s="36">
        <f>SUMIFS(СВЦЭМ!$H$34:$H$777,СВЦЭМ!$A$34:$A$777,$A269,СВЦЭМ!$B$34:$B$777,B$260)+'СЕТ СН'!$F$12</f>
        <v>528.87039470000002</v>
      </c>
      <c r="C269" s="36">
        <f>SUMIFS(СВЦЭМ!$H$34:$H$777,СВЦЭМ!$A$34:$A$777,$A269,СВЦЭМ!$B$34:$B$777,C$260)+'СЕТ СН'!$F$12</f>
        <v>562.22650865000003</v>
      </c>
      <c r="D269" s="36">
        <f>SUMIFS(СВЦЭМ!$H$34:$H$777,СВЦЭМ!$A$34:$A$777,$A269,СВЦЭМ!$B$34:$B$777,D$260)+'СЕТ СН'!$F$12</f>
        <v>601.23583713000005</v>
      </c>
      <c r="E269" s="36">
        <f>SUMIFS(СВЦЭМ!$H$34:$H$777,СВЦЭМ!$A$34:$A$777,$A269,СВЦЭМ!$B$34:$B$777,E$260)+'СЕТ СН'!$F$12</f>
        <v>606.93404102</v>
      </c>
      <c r="F269" s="36">
        <f>SUMIFS(СВЦЭМ!$H$34:$H$777,СВЦЭМ!$A$34:$A$777,$A269,СВЦЭМ!$B$34:$B$777,F$260)+'СЕТ СН'!$F$12</f>
        <v>598.85538108000003</v>
      </c>
      <c r="G269" s="36">
        <f>SUMIFS(СВЦЭМ!$H$34:$H$777,СВЦЭМ!$A$34:$A$777,$A269,СВЦЭМ!$B$34:$B$777,G$260)+'СЕТ СН'!$F$12</f>
        <v>587.11506751000002</v>
      </c>
      <c r="H269" s="36">
        <f>SUMIFS(СВЦЭМ!$H$34:$H$777,СВЦЭМ!$A$34:$A$777,$A269,СВЦЭМ!$B$34:$B$777,H$260)+'СЕТ СН'!$F$12</f>
        <v>557.67089534000002</v>
      </c>
      <c r="I269" s="36">
        <f>SUMIFS(СВЦЭМ!$H$34:$H$777,СВЦЭМ!$A$34:$A$777,$A269,СВЦЭМ!$B$34:$B$777,I$260)+'СЕТ СН'!$F$12</f>
        <v>518.98266211999999</v>
      </c>
      <c r="J269" s="36">
        <f>SUMIFS(СВЦЭМ!$H$34:$H$777,СВЦЭМ!$A$34:$A$777,$A269,СВЦЭМ!$B$34:$B$777,J$260)+'СЕТ СН'!$F$12</f>
        <v>509.81017248000001</v>
      </c>
      <c r="K269" s="36">
        <f>SUMIFS(СВЦЭМ!$H$34:$H$777,СВЦЭМ!$A$34:$A$777,$A269,СВЦЭМ!$B$34:$B$777,K$260)+'СЕТ СН'!$F$12</f>
        <v>504.37702030000003</v>
      </c>
      <c r="L269" s="36">
        <f>SUMIFS(СВЦЭМ!$H$34:$H$777,СВЦЭМ!$A$34:$A$777,$A269,СВЦЭМ!$B$34:$B$777,L$260)+'СЕТ СН'!$F$12</f>
        <v>498.67434996999998</v>
      </c>
      <c r="M269" s="36">
        <f>SUMIFS(СВЦЭМ!$H$34:$H$777,СВЦЭМ!$A$34:$A$777,$A269,СВЦЭМ!$B$34:$B$777,M$260)+'СЕТ СН'!$F$12</f>
        <v>492.62358466000001</v>
      </c>
      <c r="N269" s="36">
        <f>SUMIFS(СВЦЭМ!$H$34:$H$777,СВЦЭМ!$A$34:$A$777,$A269,СВЦЭМ!$B$34:$B$777,N$260)+'СЕТ СН'!$F$12</f>
        <v>470.26840342000003</v>
      </c>
      <c r="O269" s="36">
        <f>SUMIFS(СВЦЭМ!$H$34:$H$777,СВЦЭМ!$A$34:$A$777,$A269,СВЦЭМ!$B$34:$B$777,O$260)+'СЕТ СН'!$F$12</f>
        <v>439.41349126</v>
      </c>
      <c r="P269" s="36">
        <f>SUMIFS(СВЦЭМ!$H$34:$H$777,СВЦЭМ!$A$34:$A$777,$A269,СВЦЭМ!$B$34:$B$777,P$260)+'СЕТ СН'!$F$12</f>
        <v>406.81250724</v>
      </c>
      <c r="Q269" s="36">
        <f>SUMIFS(СВЦЭМ!$H$34:$H$777,СВЦЭМ!$A$34:$A$777,$A269,СВЦЭМ!$B$34:$B$777,Q$260)+'СЕТ СН'!$F$12</f>
        <v>401.83568753999998</v>
      </c>
      <c r="R269" s="36">
        <f>SUMIFS(СВЦЭМ!$H$34:$H$777,СВЦЭМ!$A$34:$A$777,$A269,СВЦЭМ!$B$34:$B$777,R$260)+'СЕТ СН'!$F$12</f>
        <v>402.87960290000001</v>
      </c>
      <c r="S269" s="36">
        <f>SUMIFS(СВЦЭМ!$H$34:$H$777,СВЦЭМ!$A$34:$A$777,$A269,СВЦЭМ!$B$34:$B$777,S$260)+'СЕТ СН'!$F$12</f>
        <v>397.63694552999999</v>
      </c>
      <c r="T269" s="36">
        <f>SUMIFS(СВЦЭМ!$H$34:$H$777,СВЦЭМ!$A$34:$A$777,$A269,СВЦЭМ!$B$34:$B$777,T$260)+'СЕТ СН'!$F$12</f>
        <v>396.07701608000002</v>
      </c>
      <c r="U269" s="36">
        <f>SUMIFS(СВЦЭМ!$H$34:$H$777,СВЦЭМ!$A$34:$A$777,$A269,СВЦЭМ!$B$34:$B$777,U$260)+'СЕТ СН'!$F$12</f>
        <v>398.73156127999999</v>
      </c>
      <c r="V269" s="36">
        <f>SUMIFS(СВЦЭМ!$H$34:$H$777,СВЦЭМ!$A$34:$A$777,$A269,СВЦЭМ!$B$34:$B$777,V$260)+'СЕТ СН'!$F$12</f>
        <v>397.87683636999998</v>
      </c>
      <c r="W269" s="36">
        <f>SUMIFS(СВЦЭМ!$H$34:$H$777,СВЦЭМ!$A$34:$A$777,$A269,СВЦЭМ!$B$34:$B$777,W$260)+'СЕТ СН'!$F$12</f>
        <v>401.94968325999997</v>
      </c>
      <c r="X269" s="36">
        <f>SUMIFS(СВЦЭМ!$H$34:$H$777,СВЦЭМ!$A$34:$A$777,$A269,СВЦЭМ!$B$34:$B$777,X$260)+'СЕТ СН'!$F$12</f>
        <v>406.42038747999999</v>
      </c>
      <c r="Y269" s="36">
        <f>SUMIFS(СВЦЭМ!$H$34:$H$777,СВЦЭМ!$A$34:$A$777,$A269,СВЦЭМ!$B$34:$B$777,Y$260)+'СЕТ СН'!$F$12</f>
        <v>454.74820822999999</v>
      </c>
    </row>
    <row r="270" spans="1:27" ht="15.75" x14ac:dyDescent="0.2">
      <c r="A270" s="35">
        <f t="shared" si="7"/>
        <v>43414</v>
      </c>
      <c r="B270" s="36">
        <f>SUMIFS(СВЦЭМ!$H$34:$H$777,СВЦЭМ!$A$34:$A$777,$A270,СВЦЭМ!$B$34:$B$777,B$260)+'СЕТ СН'!$F$12</f>
        <v>490.79677075000001</v>
      </c>
      <c r="C270" s="36">
        <f>SUMIFS(СВЦЭМ!$H$34:$H$777,СВЦЭМ!$A$34:$A$777,$A270,СВЦЭМ!$B$34:$B$777,C$260)+'СЕТ СН'!$F$12</f>
        <v>529.70369076999998</v>
      </c>
      <c r="D270" s="36">
        <f>SUMIFS(СВЦЭМ!$H$34:$H$777,СВЦЭМ!$A$34:$A$777,$A270,СВЦЭМ!$B$34:$B$777,D$260)+'СЕТ СН'!$F$12</f>
        <v>545.12263026000005</v>
      </c>
      <c r="E270" s="36">
        <f>SUMIFS(СВЦЭМ!$H$34:$H$777,СВЦЭМ!$A$34:$A$777,$A270,СВЦЭМ!$B$34:$B$777,E$260)+'СЕТ СН'!$F$12</f>
        <v>566.42158759999995</v>
      </c>
      <c r="F270" s="36">
        <f>SUMIFS(СВЦЭМ!$H$34:$H$777,СВЦЭМ!$A$34:$A$777,$A270,СВЦЭМ!$B$34:$B$777,F$260)+'СЕТ СН'!$F$12</f>
        <v>565.43200185000001</v>
      </c>
      <c r="G270" s="36">
        <f>SUMIFS(СВЦЭМ!$H$34:$H$777,СВЦЭМ!$A$34:$A$777,$A270,СВЦЭМ!$B$34:$B$777,G$260)+'СЕТ СН'!$F$12</f>
        <v>554.49965514999997</v>
      </c>
      <c r="H270" s="36">
        <f>SUMIFS(СВЦЭМ!$H$34:$H$777,СВЦЭМ!$A$34:$A$777,$A270,СВЦЭМ!$B$34:$B$777,H$260)+'СЕТ СН'!$F$12</f>
        <v>529.22749596000006</v>
      </c>
      <c r="I270" s="36">
        <f>SUMIFS(СВЦЭМ!$H$34:$H$777,СВЦЭМ!$A$34:$A$777,$A270,СВЦЭМ!$B$34:$B$777,I$260)+'СЕТ СН'!$F$12</f>
        <v>498.86081088999998</v>
      </c>
      <c r="J270" s="36">
        <f>SUMIFS(СВЦЭМ!$H$34:$H$777,СВЦЭМ!$A$34:$A$777,$A270,СВЦЭМ!$B$34:$B$777,J$260)+'СЕТ СН'!$F$12</f>
        <v>471.01471088</v>
      </c>
      <c r="K270" s="36">
        <f>SUMIFS(СВЦЭМ!$H$34:$H$777,СВЦЭМ!$A$34:$A$777,$A270,СВЦЭМ!$B$34:$B$777,K$260)+'СЕТ СН'!$F$12</f>
        <v>464.36266117999998</v>
      </c>
      <c r="L270" s="36">
        <f>SUMIFS(СВЦЭМ!$H$34:$H$777,СВЦЭМ!$A$34:$A$777,$A270,СВЦЭМ!$B$34:$B$777,L$260)+'СЕТ СН'!$F$12</f>
        <v>469.58347004000001</v>
      </c>
      <c r="M270" s="36">
        <f>SUMIFS(СВЦЭМ!$H$34:$H$777,СВЦЭМ!$A$34:$A$777,$A270,СВЦЭМ!$B$34:$B$777,M$260)+'СЕТ СН'!$F$12</f>
        <v>464.48896658000001</v>
      </c>
      <c r="N270" s="36">
        <f>SUMIFS(СВЦЭМ!$H$34:$H$777,СВЦЭМ!$A$34:$A$777,$A270,СВЦЭМ!$B$34:$B$777,N$260)+'СЕТ СН'!$F$12</f>
        <v>448.94973692999997</v>
      </c>
      <c r="O270" s="36">
        <f>SUMIFS(СВЦЭМ!$H$34:$H$777,СВЦЭМ!$A$34:$A$777,$A270,СВЦЭМ!$B$34:$B$777,O$260)+'СЕТ СН'!$F$12</f>
        <v>430.17479958000001</v>
      </c>
      <c r="P270" s="36">
        <f>SUMIFS(СВЦЭМ!$H$34:$H$777,СВЦЭМ!$A$34:$A$777,$A270,СВЦЭМ!$B$34:$B$777,P$260)+'СЕТ СН'!$F$12</f>
        <v>398.22263445999999</v>
      </c>
      <c r="Q270" s="36">
        <f>SUMIFS(СВЦЭМ!$H$34:$H$777,СВЦЭМ!$A$34:$A$777,$A270,СВЦЭМ!$B$34:$B$777,Q$260)+'СЕТ СН'!$F$12</f>
        <v>392.98418043999999</v>
      </c>
      <c r="R270" s="36">
        <f>SUMIFS(СВЦЭМ!$H$34:$H$777,СВЦЭМ!$A$34:$A$777,$A270,СВЦЭМ!$B$34:$B$777,R$260)+'СЕТ СН'!$F$12</f>
        <v>387.17612639999999</v>
      </c>
      <c r="S270" s="36">
        <f>SUMIFS(СВЦЭМ!$H$34:$H$777,СВЦЭМ!$A$34:$A$777,$A270,СВЦЭМ!$B$34:$B$777,S$260)+'СЕТ СН'!$F$12</f>
        <v>373.35192426999998</v>
      </c>
      <c r="T270" s="36">
        <f>SUMIFS(СВЦЭМ!$H$34:$H$777,СВЦЭМ!$A$34:$A$777,$A270,СВЦЭМ!$B$34:$B$777,T$260)+'СЕТ СН'!$F$12</f>
        <v>355.40933482000003</v>
      </c>
      <c r="U270" s="36">
        <f>SUMIFS(СВЦЭМ!$H$34:$H$777,СВЦЭМ!$A$34:$A$777,$A270,СВЦЭМ!$B$34:$B$777,U$260)+'СЕТ СН'!$F$12</f>
        <v>356.45193518000002</v>
      </c>
      <c r="V270" s="36">
        <f>SUMIFS(СВЦЭМ!$H$34:$H$777,СВЦЭМ!$A$34:$A$777,$A270,СВЦЭМ!$B$34:$B$777,V$260)+'СЕТ СН'!$F$12</f>
        <v>364.40782916000001</v>
      </c>
      <c r="W270" s="36">
        <f>SUMIFS(СВЦЭМ!$H$34:$H$777,СВЦЭМ!$A$34:$A$777,$A270,СВЦЭМ!$B$34:$B$777,W$260)+'СЕТ СН'!$F$12</f>
        <v>375.61146272000002</v>
      </c>
      <c r="X270" s="36">
        <f>SUMIFS(СВЦЭМ!$H$34:$H$777,СВЦЭМ!$A$34:$A$777,$A270,СВЦЭМ!$B$34:$B$777,X$260)+'СЕТ СН'!$F$12</f>
        <v>390.83684934000001</v>
      </c>
      <c r="Y270" s="36">
        <f>SUMIFS(СВЦЭМ!$H$34:$H$777,СВЦЭМ!$A$34:$A$777,$A270,СВЦЭМ!$B$34:$B$777,Y$260)+'СЕТ СН'!$F$12</f>
        <v>443.49073390000001</v>
      </c>
    </row>
    <row r="271" spans="1:27" ht="15.75" x14ac:dyDescent="0.2">
      <c r="A271" s="35">
        <f t="shared" si="7"/>
        <v>43415</v>
      </c>
      <c r="B271" s="36">
        <f>SUMIFS(СВЦЭМ!$H$34:$H$777,СВЦЭМ!$A$34:$A$777,$A271,СВЦЭМ!$B$34:$B$777,B$260)+'СЕТ СН'!$F$12</f>
        <v>477.80759647000002</v>
      </c>
      <c r="C271" s="36">
        <f>SUMIFS(СВЦЭМ!$H$34:$H$777,СВЦЭМ!$A$34:$A$777,$A271,СВЦЭМ!$B$34:$B$777,C$260)+'СЕТ СН'!$F$12</f>
        <v>522.46039507</v>
      </c>
      <c r="D271" s="36">
        <f>SUMIFS(СВЦЭМ!$H$34:$H$777,СВЦЭМ!$A$34:$A$777,$A271,СВЦЭМ!$B$34:$B$777,D$260)+'СЕТ СН'!$F$12</f>
        <v>548.58223654999995</v>
      </c>
      <c r="E271" s="36">
        <f>SUMIFS(СВЦЭМ!$H$34:$H$777,СВЦЭМ!$A$34:$A$777,$A271,СВЦЭМ!$B$34:$B$777,E$260)+'СЕТ СН'!$F$12</f>
        <v>546.39386042000001</v>
      </c>
      <c r="F271" s="36">
        <f>SUMIFS(СВЦЭМ!$H$34:$H$777,СВЦЭМ!$A$34:$A$777,$A271,СВЦЭМ!$B$34:$B$777,F$260)+'СЕТ СН'!$F$12</f>
        <v>544.99586339999996</v>
      </c>
      <c r="G271" s="36">
        <f>SUMIFS(СВЦЭМ!$H$34:$H$777,СВЦЭМ!$A$34:$A$777,$A271,СВЦЭМ!$B$34:$B$777,G$260)+'СЕТ СН'!$F$12</f>
        <v>539.94046333999995</v>
      </c>
      <c r="H271" s="36">
        <f>SUMIFS(СВЦЭМ!$H$34:$H$777,СВЦЭМ!$A$34:$A$777,$A271,СВЦЭМ!$B$34:$B$777,H$260)+'СЕТ СН'!$F$12</f>
        <v>533.76593484</v>
      </c>
      <c r="I271" s="36">
        <f>SUMIFS(СВЦЭМ!$H$34:$H$777,СВЦЭМ!$A$34:$A$777,$A271,СВЦЭМ!$B$34:$B$777,I$260)+'СЕТ СН'!$F$12</f>
        <v>516.94018448999998</v>
      </c>
      <c r="J271" s="36">
        <f>SUMIFS(СВЦЭМ!$H$34:$H$777,СВЦЭМ!$A$34:$A$777,$A271,СВЦЭМ!$B$34:$B$777,J$260)+'СЕТ СН'!$F$12</f>
        <v>492.47837247000001</v>
      </c>
      <c r="K271" s="36">
        <f>SUMIFS(СВЦЭМ!$H$34:$H$777,СВЦЭМ!$A$34:$A$777,$A271,СВЦЭМ!$B$34:$B$777,K$260)+'СЕТ СН'!$F$12</f>
        <v>478.25292574999997</v>
      </c>
      <c r="L271" s="36">
        <f>SUMIFS(СВЦЭМ!$H$34:$H$777,СВЦЭМ!$A$34:$A$777,$A271,СВЦЭМ!$B$34:$B$777,L$260)+'СЕТ СН'!$F$12</f>
        <v>471.76692449000001</v>
      </c>
      <c r="M271" s="36">
        <f>SUMIFS(СВЦЭМ!$H$34:$H$777,СВЦЭМ!$A$34:$A$777,$A271,СВЦЭМ!$B$34:$B$777,M$260)+'СЕТ СН'!$F$12</f>
        <v>472.16425864000001</v>
      </c>
      <c r="N271" s="36">
        <f>SUMIFS(СВЦЭМ!$H$34:$H$777,СВЦЭМ!$A$34:$A$777,$A271,СВЦЭМ!$B$34:$B$777,N$260)+'СЕТ СН'!$F$12</f>
        <v>459.26654547999999</v>
      </c>
      <c r="O271" s="36">
        <f>SUMIFS(СВЦЭМ!$H$34:$H$777,СВЦЭМ!$A$34:$A$777,$A271,СВЦЭМ!$B$34:$B$777,O$260)+'СЕТ СН'!$F$12</f>
        <v>431.10110573999998</v>
      </c>
      <c r="P271" s="36">
        <f>SUMIFS(СВЦЭМ!$H$34:$H$777,СВЦЭМ!$A$34:$A$777,$A271,СВЦЭМ!$B$34:$B$777,P$260)+'СЕТ СН'!$F$12</f>
        <v>402.54724153000001</v>
      </c>
      <c r="Q271" s="36">
        <f>SUMIFS(СВЦЭМ!$H$34:$H$777,СВЦЭМ!$A$34:$A$777,$A271,СВЦЭМ!$B$34:$B$777,Q$260)+'СЕТ СН'!$F$12</f>
        <v>396.67206390000001</v>
      </c>
      <c r="R271" s="36">
        <f>SUMIFS(СВЦЭМ!$H$34:$H$777,СВЦЭМ!$A$34:$A$777,$A271,СВЦЭМ!$B$34:$B$777,R$260)+'СЕТ СН'!$F$12</f>
        <v>391.49311060000002</v>
      </c>
      <c r="S271" s="36">
        <f>SUMIFS(СВЦЭМ!$H$34:$H$777,СВЦЭМ!$A$34:$A$777,$A271,СВЦЭМ!$B$34:$B$777,S$260)+'СЕТ СН'!$F$12</f>
        <v>375.49607749</v>
      </c>
      <c r="T271" s="36">
        <f>SUMIFS(СВЦЭМ!$H$34:$H$777,СВЦЭМ!$A$34:$A$777,$A271,СВЦЭМ!$B$34:$B$777,T$260)+'СЕТ СН'!$F$12</f>
        <v>359.91300254999999</v>
      </c>
      <c r="U271" s="36">
        <f>SUMIFS(СВЦЭМ!$H$34:$H$777,СВЦЭМ!$A$34:$A$777,$A271,СВЦЭМ!$B$34:$B$777,U$260)+'СЕТ СН'!$F$12</f>
        <v>359.34108093999998</v>
      </c>
      <c r="V271" s="36">
        <f>SUMIFS(СВЦЭМ!$H$34:$H$777,СВЦЭМ!$A$34:$A$777,$A271,СВЦЭМ!$B$34:$B$777,V$260)+'СЕТ СН'!$F$12</f>
        <v>368.63388655</v>
      </c>
      <c r="W271" s="36">
        <f>SUMIFS(СВЦЭМ!$H$34:$H$777,СВЦЭМ!$A$34:$A$777,$A271,СВЦЭМ!$B$34:$B$777,W$260)+'СЕТ СН'!$F$12</f>
        <v>381.06848524999998</v>
      </c>
      <c r="X271" s="36">
        <f>SUMIFS(СВЦЭМ!$H$34:$H$777,СВЦЭМ!$A$34:$A$777,$A271,СВЦЭМ!$B$34:$B$777,X$260)+'СЕТ СН'!$F$12</f>
        <v>393.13174829000002</v>
      </c>
      <c r="Y271" s="36">
        <f>SUMIFS(СВЦЭМ!$H$34:$H$777,СВЦЭМ!$A$34:$A$777,$A271,СВЦЭМ!$B$34:$B$777,Y$260)+'СЕТ СН'!$F$12</f>
        <v>442.84015453000001</v>
      </c>
    </row>
    <row r="272" spans="1:27" ht="15.75" x14ac:dyDescent="0.2">
      <c r="A272" s="35">
        <f t="shared" si="7"/>
        <v>43416</v>
      </c>
      <c r="B272" s="36">
        <f>SUMIFS(СВЦЭМ!$H$34:$H$777,СВЦЭМ!$A$34:$A$777,$A272,СВЦЭМ!$B$34:$B$777,B$260)+'СЕТ СН'!$F$12</f>
        <v>476.22830627000002</v>
      </c>
      <c r="C272" s="36">
        <f>SUMIFS(СВЦЭМ!$H$34:$H$777,СВЦЭМ!$A$34:$A$777,$A272,СВЦЭМ!$B$34:$B$777,C$260)+'СЕТ СН'!$F$12</f>
        <v>523.33561583999995</v>
      </c>
      <c r="D272" s="36">
        <f>SUMIFS(СВЦЭМ!$H$34:$H$777,СВЦЭМ!$A$34:$A$777,$A272,СВЦЭМ!$B$34:$B$777,D$260)+'СЕТ СН'!$F$12</f>
        <v>554.17985426999996</v>
      </c>
      <c r="E272" s="36">
        <f>SUMIFS(СВЦЭМ!$H$34:$H$777,СВЦЭМ!$A$34:$A$777,$A272,СВЦЭМ!$B$34:$B$777,E$260)+'СЕТ СН'!$F$12</f>
        <v>552.81811327000003</v>
      </c>
      <c r="F272" s="36">
        <f>SUMIFS(СВЦЭМ!$H$34:$H$777,СВЦЭМ!$A$34:$A$777,$A272,СВЦЭМ!$B$34:$B$777,F$260)+'СЕТ СН'!$F$12</f>
        <v>551.65339976999996</v>
      </c>
      <c r="G272" s="36">
        <f>SUMIFS(СВЦЭМ!$H$34:$H$777,СВЦЭМ!$A$34:$A$777,$A272,СВЦЭМ!$B$34:$B$777,G$260)+'СЕТ СН'!$F$12</f>
        <v>550.90242001000001</v>
      </c>
      <c r="H272" s="36">
        <f>SUMIFS(СВЦЭМ!$H$34:$H$777,СВЦЭМ!$A$34:$A$777,$A272,СВЦЭМ!$B$34:$B$777,H$260)+'СЕТ СН'!$F$12</f>
        <v>530.69090815000004</v>
      </c>
      <c r="I272" s="36">
        <f>SUMIFS(СВЦЭМ!$H$34:$H$777,СВЦЭМ!$A$34:$A$777,$A272,СВЦЭМ!$B$34:$B$777,I$260)+'СЕТ СН'!$F$12</f>
        <v>502.72288297</v>
      </c>
      <c r="J272" s="36">
        <f>SUMIFS(СВЦЭМ!$H$34:$H$777,СВЦЭМ!$A$34:$A$777,$A272,СВЦЭМ!$B$34:$B$777,J$260)+'СЕТ СН'!$F$12</f>
        <v>484.17176807999999</v>
      </c>
      <c r="K272" s="36">
        <f>SUMIFS(СВЦЭМ!$H$34:$H$777,СВЦЭМ!$A$34:$A$777,$A272,СВЦЭМ!$B$34:$B$777,K$260)+'СЕТ СН'!$F$12</f>
        <v>483.54184729000002</v>
      </c>
      <c r="L272" s="36">
        <f>SUMIFS(СВЦЭМ!$H$34:$H$777,СВЦЭМ!$A$34:$A$777,$A272,СВЦЭМ!$B$34:$B$777,L$260)+'СЕТ СН'!$F$12</f>
        <v>478.61011674999997</v>
      </c>
      <c r="M272" s="36">
        <f>SUMIFS(СВЦЭМ!$H$34:$H$777,СВЦЭМ!$A$34:$A$777,$A272,СВЦЭМ!$B$34:$B$777,M$260)+'СЕТ СН'!$F$12</f>
        <v>476.71641774</v>
      </c>
      <c r="N272" s="36">
        <f>SUMIFS(СВЦЭМ!$H$34:$H$777,СВЦЭМ!$A$34:$A$777,$A272,СВЦЭМ!$B$34:$B$777,N$260)+'СЕТ СН'!$F$12</f>
        <v>461.63607834999999</v>
      </c>
      <c r="O272" s="36">
        <f>SUMIFS(СВЦЭМ!$H$34:$H$777,СВЦЭМ!$A$34:$A$777,$A272,СВЦЭМ!$B$34:$B$777,O$260)+'СЕТ СН'!$F$12</f>
        <v>441.06352536000003</v>
      </c>
      <c r="P272" s="36">
        <f>SUMIFS(СВЦЭМ!$H$34:$H$777,СВЦЭМ!$A$34:$A$777,$A272,СВЦЭМ!$B$34:$B$777,P$260)+'СЕТ СН'!$F$12</f>
        <v>406.92863953</v>
      </c>
      <c r="Q272" s="36">
        <f>SUMIFS(СВЦЭМ!$H$34:$H$777,СВЦЭМ!$A$34:$A$777,$A272,СВЦЭМ!$B$34:$B$777,Q$260)+'СЕТ СН'!$F$12</f>
        <v>401.48584239000002</v>
      </c>
      <c r="R272" s="36">
        <f>SUMIFS(СВЦЭМ!$H$34:$H$777,СВЦЭМ!$A$34:$A$777,$A272,СВЦЭМ!$B$34:$B$777,R$260)+'СЕТ СН'!$F$12</f>
        <v>395.85782705000003</v>
      </c>
      <c r="S272" s="36">
        <f>SUMIFS(СВЦЭМ!$H$34:$H$777,СВЦЭМ!$A$34:$A$777,$A272,СВЦЭМ!$B$34:$B$777,S$260)+'СЕТ СН'!$F$12</f>
        <v>382.53524347000001</v>
      </c>
      <c r="T272" s="36">
        <f>SUMIFS(СВЦЭМ!$H$34:$H$777,СВЦЭМ!$A$34:$A$777,$A272,СВЦЭМ!$B$34:$B$777,T$260)+'СЕТ СН'!$F$12</f>
        <v>375.28277301000003</v>
      </c>
      <c r="U272" s="36">
        <f>SUMIFS(СВЦЭМ!$H$34:$H$777,СВЦЭМ!$A$34:$A$777,$A272,СВЦЭМ!$B$34:$B$777,U$260)+'СЕТ СН'!$F$12</f>
        <v>375.99012955000001</v>
      </c>
      <c r="V272" s="36">
        <f>SUMIFS(СВЦЭМ!$H$34:$H$777,СВЦЭМ!$A$34:$A$777,$A272,СВЦЭМ!$B$34:$B$777,V$260)+'СЕТ СН'!$F$12</f>
        <v>376.77994404999998</v>
      </c>
      <c r="W272" s="36">
        <f>SUMIFS(СВЦЭМ!$H$34:$H$777,СВЦЭМ!$A$34:$A$777,$A272,СВЦЭМ!$B$34:$B$777,W$260)+'СЕТ СН'!$F$12</f>
        <v>380.39451606</v>
      </c>
      <c r="X272" s="36">
        <f>SUMIFS(СВЦЭМ!$H$34:$H$777,СВЦЭМ!$A$34:$A$777,$A272,СВЦЭМ!$B$34:$B$777,X$260)+'СЕТ СН'!$F$12</f>
        <v>396.21908101000002</v>
      </c>
      <c r="Y272" s="36">
        <f>SUMIFS(СВЦЭМ!$H$34:$H$777,СВЦЭМ!$A$34:$A$777,$A272,СВЦЭМ!$B$34:$B$777,Y$260)+'СЕТ СН'!$F$12</f>
        <v>447.53622473000001</v>
      </c>
    </row>
    <row r="273" spans="1:25" ht="15.75" x14ac:dyDescent="0.2">
      <c r="A273" s="35">
        <f t="shared" si="7"/>
        <v>43417</v>
      </c>
      <c r="B273" s="36">
        <f>SUMIFS(СВЦЭМ!$H$34:$H$777,СВЦЭМ!$A$34:$A$777,$A273,СВЦЭМ!$B$34:$B$777,B$260)+'СЕТ СН'!$F$12</f>
        <v>491.31297873</v>
      </c>
      <c r="C273" s="36">
        <f>SUMIFS(СВЦЭМ!$H$34:$H$777,СВЦЭМ!$A$34:$A$777,$A273,СВЦЭМ!$B$34:$B$777,C$260)+'СЕТ СН'!$F$12</f>
        <v>528.33021144999998</v>
      </c>
      <c r="D273" s="36">
        <f>SUMIFS(СВЦЭМ!$H$34:$H$777,СВЦЭМ!$A$34:$A$777,$A273,СВЦЭМ!$B$34:$B$777,D$260)+'СЕТ СН'!$F$12</f>
        <v>541.76218314000005</v>
      </c>
      <c r="E273" s="36">
        <f>SUMIFS(СВЦЭМ!$H$34:$H$777,СВЦЭМ!$A$34:$A$777,$A273,СВЦЭМ!$B$34:$B$777,E$260)+'СЕТ СН'!$F$12</f>
        <v>540.48554971999999</v>
      </c>
      <c r="F273" s="36">
        <f>SUMIFS(СВЦЭМ!$H$34:$H$777,СВЦЭМ!$A$34:$A$777,$A273,СВЦЭМ!$B$34:$B$777,F$260)+'СЕТ СН'!$F$12</f>
        <v>540.92885395999997</v>
      </c>
      <c r="G273" s="36">
        <f>SUMIFS(СВЦЭМ!$H$34:$H$777,СВЦЭМ!$A$34:$A$777,$A273,СВЦЭМ!$B$34:$B$777,G$260)+'СЕТ СН'!$F$12</f>
        <v>544.30631871000003</v>
      </c>
      <c r="H273" s="36">
        <f>SUMIFS(СВЦЭМ!$H$34:$H$777,СВЦЭМ!$A$34:$A$777,$A273,СВЦЭМ!$B$34:$B$777,H$260)+'СЕТ СН'!$F$12</f>
        <v>526.55895826000005</v>
      </c>
      <c r="I273" s="36">
        <f>SUMIFS(СВЦЭМ!$H$34:$H$777,СВЦЭМ!$A$34:$A$777,$A273,СВЦЭМ!$B$34:$B$777,I$260)+'СЕТ СН'!$F$12</f>
        <v>493.86937447000003</v>
      </c>
      <c r="J273" s="36">
        <f>SUMIFS(СВЦЭМ!$H$34:$H$777,СВЦЭМ!$A$34:$A$777,$A273,СВЦЭМ!$B$34:$B$777,J$260)+'СЕТ СН'!$F$12</f>
        <v>486.25383999000002</v>
      </c>
      <c r="K273" s="36">
        <f>SUMIFS(СВЦЭМ!$H$34:$H$777,СВЦЭМ!$A$34:$A$777,$A273,СВЦЭМ!$B$34:$B$777,K$260)+'СЕТ СН'!$F$12</f>
        <v>479.12606755000002</v>
      </c>
      <c r="L273" s="36">
        <f>SUMIFS(СВЦЭМ!$H$34:$H$777,СВЦЭМ!$A$34:$A$777,$A273,СВЦЭМ!$B$34:$B$777,L$260)+'СЕТ СН'!$F$12</f>
        <v>476.93019370000002</v>
      </c>
      <c r="M273" s="36">
        <f>SUMIFS(СВЦЭМ!$H$34:$H$777,СВЦЭМ!$A$34:$A$777,$A273,СВЦЭМ!$B$34:$B$777,M$260)+'СЕТ СН'!$F$12</f>
        <v>476.46093215000002</v>
      </c>
      <c r="N273" s="36">
        <f>SUMIFS(СВЦЭМ!$H$34:$H$777,СВЦЭМ!$A$34:$A$777,$A273,СВЦЭМ!$B$34:$B$777,N$260)+'СЕТ СН'!$F$12</f>
        <v>459.85810967999998</v>
      </c>
      <c r="O273" s="36">
        <f>SUMIFS(СВЦЭМ!$H$34:$H$777,СВЦЭМ!$A$34:$A$777,$A273,СВЦЭМ!$B$34:$B$777,O$260)+'СЕТ СН'!$F$12</f>
        <v>437.98135642</v>
      </c>
      <c r="P273" s="36">
        <f>SUMIFS(СВЦЭМ!$H$34:$H$777,СВЦЭМ!$A$34:$A$777,$A273,СВЦЭМ!$B$34:$B$777,P$260)+'СЕТ СН'!$F$12</f>
        <v>406.93672522000003</v>
      </c>
      <c r="Q273" s="36">
        <f>SUMIFS(СВЦЭМ!$H$34:$H$777,СВЦЭМ!$A$34:$A$777,$A273,СВЦЭМ!$B$34:$B$777,Q$260)+'СЕТ СН'!$F$12</f>
        <v>401.36050632000001</v>
      </c>
      <c r="R273" s="36">
        <f>SUMIFS(СВЦЭМ!$H$34:$H$777,СВЦЭМ!$A$34:$A$777,$A273,СВЦЭМ!$B$34:$B$777,R$260)+'СЕТ СН'!$F$12</f>
        <v>406.85935008000001</v>
      </c>
      <c r="S273" s="36">
        <f>SUMIFS(СВЦЭМ!$H$34:$H$777,СВЦЭМ!$A$34:$A$777,$A273,СВЦЭМ!$B$34:$B$777,S$260)+'СЕТ СН'!$F$12</f>
        <v>394.79913418000001</v>
      </c>
      <c r="T273" s="36">
        <f>SUMIFS(СВЦЭМ!$H$34:$H$777,СВЦЭМ!$A$34:$A$777,$A273,СВЦЭМ!$B$34:$B$777,T$260)+'СЕТ СН'!$F$12</f>
        <v>373.74647429999999</v>
      </c>
      <c r="U273" s="36">
        <f>SUMIFS(СВЦЭМ!$H$34:$H$777,СВЦЭМ!$A$34:$A$777,$A273,СВЦЭМ!$B$34:$B$777,U$260)+'СЕТ СН'!$F$12</f>
        <v>374.32294141</v>
      </c>
      <c r="V273" s="36">
        <f>SUMIFS(СВЦЭМ!$H$34:$H$777,СВЦЭМ!$A$34:$A$777,$A273,СВЦЭМ!$B$34:$B$777,V$260)+'СЕТ СН'!$F$12</f>
        <v>376.98070976000002</v>
      </c>
      <c r="W273" s="36">
        <f>SUMIFS(СВЦЭМ!$H$34:$H$777,СВЦЭМ!$A$34:$A$777,$A273,СВЦЭМ!$B$34:$B$777,W$260)+'СЕТ СН'!$F$12</f>
        <v>379.92636522999999</v>
      </c>
      <c r="X273" s="36">
        <f>SUMIFS(СВЦЭМ!$H$34:$H$777,СВЦЭМ!$A$34:$A$777,$A273,СВЦЭМ!$B$34:$B$777,X$260)+'СЕТ СН'!$F$12</f>
        <v>396.92177952999998</v>
      </c>
      <c r="Y273" s="36">
        <f>SUMIFS(СВЦЭМ!$H$34:$H$777,СВЦЭМ!$A$34:$A$777,$A273,СВЦЭМ!$B$34:$B$777,Y$260)+'СЕТ СН'!$F$12</f>
        <v>446.96934266</v>
      </c>
    </row>
    <row r="274" spans="1:25" ht="15.75" x14ac:dyDescent="0.2">
      <c r="A274" s="35">
        <f t="shared" si="7"/>
        <v>43418</v>
      </c>
      <c r="B274" s="36">
        <f>SUMIFS(СВЦЭМ!$H$34:$H$777,СВЦЭМ!$A$34:$A$777,$A274,СВЦЭМ!$B$34:$B$777,B$260)+'СЕТ СН'!$F$12</f>
        <v>493.38386964</v>
      </c>
      <c r="C274" s="36">
        <f>SUMIFS(СВЦЭМ!$H$34:$H$777,СВЦЭМ!$A$34:$A$777,$A274,СВЦЭМ!$B$34:$B$777,C$260)+'СЕТ СН'!$F$12</f>
        <v>532.17397940000001</v>
      </c>
      <c r="D274" s="36">
        <f>SUMIFS(СВЦЭМ!$H$34:$H$777,СВЦЭМ!$A$34:$A$777,$A274,СВЦЭМ!$B$34:$B$777,D$260)+'СЕТ СН'!$F$12</f>
        <v>541.28654535999999</v>
      </c>
      <c r="E274" s="36">
        <f>SUMIFS(СВЦЭМ!$H$34:$H$777,СВЦЭМ!$A$34:$A$777,$A274,СВЦЭМ!$B$34:$B$777,E$260)+'СЕТ СН'!$F$12</f>
        <v>540.78683464999995</v>
      </c>
      <c r="F274" s="36">
        <f>SUMIFS(СВЦЭМ!$H$34:$H$777,СВЦЭМ!$A$34:$A$777,$A274,СВЦЭМ!$B$34:$B$777,F$260)+'СЕТ СН'!$F$12</f>
        <v>541.20818778</v>
      </c>
      <c r="G274" s="36">
        <f>SUMIFS(СВЦЭМ!$H$34:$H$777,СВЦЭМ!$A$34:$A$777,$A274,СВЦЭМ!$B$34:$B$777,G$260)+'СЕТ СН'!$F$12</f>
        <v>544.63544207999996</v>
      </c>
      <c r="H274" s="36">
        <f>SUMIFS(СВЦЭМ!$H$34:$H$777,СВЦЭМ!$A$34:$A$777,$A274,СВЦЭМ!$B$34:$B$777,H$260)+'СЕТ СН'!$F$12</f>
        <v>526.73384051000005</v>
      </c>
      <c r="I274" s="36">
        <f>SUMIFS(СВЦЭМ!$H$34:$H$777,СВЦЭМ!$A$34:$A$777,$A274,СВЦЭМ!$B$34:$B$777,I$260)+'СЕТ СН'!$F$12</f>
        <v>489.42673165999997</v>
      </c>
      <c r="J274" s="36">
        <f>SUMIFS(СВЦЭМ!$H$34:$H$777,СВЦЭМ!$A$34:$A$777,$A274,СВЦЭМ!$B$34:$B$777,J$260)+'СЕТ СН'!$F$12</f>
        <v>486.21275697999999</v>
      </c>
      <c r="K274" s="36">
        <f>SUMIFS(СВЦЭМ!$H$34:$H$777,СВЦЭМ!$A$34:$A$777,$A274,СВЦЭМ!$B$34:$B$777,K$260)+'СЕТ СН'!$F$12</f>
        <v>483.25710724999999</v>
      </c>
      <c r="L274" s="36">
        <f>SUMIFS(СВЦЭМ!$H$34:$H$777,СВЦЭМ!$A$34:$A$777,$A274,СВЦЭМ!$B$34:$B$777,L$260)+'СЕТ СН'!$F$12</f>
        <v>485.66270193999998</v>
      </c>
      <c r="M274" s="36">
        <f>SUMIFS(СВЦЭМ!$H$34:$H$777,СВЦЭМ!$A$34:$A$777,$A274,СВЦЭМ!$B$34:$B$777,M$260)+'СЕТ СН'!$F$12</f>
        <v>488.33808163999998</v>
      </c>
      <c r="N274" s="36">
        <f>SUMIFS(СВЦЭМ!$H$34:$H$777,СВЦЭМ!$A$34:$A$777,$A274,СВЦЭМ!$B$34:$B$777,N$260)+'СЕТ СН'!$F$12</f>
        <v>463.89886634999999</v>
      </c>
      <c r="O274" s="36">
        <f>SUMIFS(СВЦЭМ!$H$34:$H$777,СВЦЭМ!$A$34:$A$777,$A274,СВЦЭМ!$B$34:$B$777,O$260)+'СЕТ СН'!$F$12</f>
        <v>449.87789141000002</v>
      </c>
      <c r="P274" s="36">
        <f>SUMIFS(СВЦЭМ!$H$34:$H$777,СВЦЭМ!$A$34:$A$777,$A274,СВЦЭМ!$B$34:$B$777,P$260)+'СЕТ СН'!$F$12</f>
        <v>419.00286132000002</v>
      </c>
      <c r="Q274" s="36">
        <f>SUMIFS(СВЦЭМ!$H$34:$H$777,СВЦЭМ!$A$34:$A$777,$A274,СВЦЭМ!$B$34:$B$777,Q$260)+'СЕТ СН'!$F$12</f>
        <v>406.88071316000003</v>
      </c>
      <c r="R274" s="36">
        <f>SUMIFS(СВЦЭМ!$H$34:$H$777,СВЦЭМ!$A$34:$A$777,$A274,СВЦЭМ!$B$34:$B$777,R$260)+'СЕТ СН'!$F$12</f>
        <v>408.65718650999997</v>
      </c>
      <c r="S274" s="36">
        <f>SUMIFS(СВЦЭМ!$H$34:$H$777,СВЦЭМ!$A$34:$A$777,$A274,СВЦЭМ!$B$34:$B$777,S$260)+'СЕТ СН'!$F$12</f>
        <v>394.06853189999998</v>
      </c>
      <c r="T274" s="36">
        <f>SUMIFS(СВЦЭМ!$H$34:$H$777,СВЦЭМ!$A$34:$A$777,$A274,СВЦЭМ!$B$34:$B$777,T$260)+'СЕТ СН'!$F$12</f>
        <v>370.45513566</v>
      </c>
      <c r="U274" s="36">
        <f>SUMIFS(СВЦЭМ!$H$34:$H$777,СВЦЭМ!$A$34:$A$777,$A274,СВЦЭМ!$B$34:$B$777,U$260)+'СЕТ СН'!$F$12</f>
        <v>378.37855016999998</v>
      </c>
      <c r="V274" s="36">
        <f>SUMIFS(СВЦЭМ!$H$34:$H$777,СВЦЭМ!$A$34:$A$777,$A274,СВЦЭМ!$B$34:$B$777,V$260)+'СЕТ СН'!$F$12</f>
        <v>387.62336598000002</v>
      </c>
      <c r="W274" s="36">
        <f>SUMIFS(СВЦЭМ!$H$34:$H$777,СВЦЭМ!$A$34:$A$777,$A274,СВЦЭМ!$B$34:$B$777,W$260)+'СЕТ СН'!$F$12</f>
        <v>375.44986392999999</v>
      </c>
      <c r="X274" s="36">
        <f>SUMIFS(СВЦЭМ!$H$34:$H$777,СВЦЭМ!$A$34:$A$777,$A274,СВЦЭМ!$B$34:$B$777,X$260)+'СЕТ СН'!$F$12</f>
        <v>386.77606465000002</v>
      </c>
      <c r="Y274" s="36">
        <f>SUMIFS(СВЦЭМ!$H$34:$H$777,СВЦЭМ!$A$34:$A$777,$A274,СВЦЭМ!$B$34:$B$777,Y$260)+'СЕТ СН'!$F$12</f>
        <v>434.48690762000001</v>
      </c>
    </row>
    <row r="275" spans="1:25" ht="15.75" x14ac:dyDescent="0.2">
      <c r="A275" s="35">
        <f t="shared" si="7"/>
        <v>43419</v>
      </c>
      <c r="B275" s="36">
        <f>SUMIFS(СВЦЭМ!$H$34:$H$777,СВЦЭМ!$A$34:$A$777,$A275,СВЦЭМ!$B$34:$B$777,B$260)+'СЕТ СН'!$F$12</f>
        <v>486.09258887999999</v>
      </c>
      <c r="C275" s="36">
        <f>SUMIFS(СВЦЭМ!$H$34:$H$777,СВЦЭМ!$A$34:$A$777,$A275,СВЦЭМ!$B$34:$B$777,C$260)+'СЕТ СН'!$F$12</f>
        <v>531.87888434000001</v>
      </c>
      <c r="D275" s="36">
        <f>SUMIFS(СВЦЭМ!$H$34:$H$777,СВЦЭМ!$A$34:$A$777,$A275,СВЦЭМ!$B$34:$B$777,D$260)+'СЕТ СН'!$F$12</f>
        <v>542.58878732999995</v>
      </c>
      <c r="E275" s="36">
        <f>SUMIFS(СВЦЭМ!$H$34:$H$777,СВЦЭМ!$A$34:$A$777,$A275,СВЦЭМ!$B$34:$B$777,E$260)+'СЕТ СН'!$F$12</f>
        <v>540.44516114999999</v>
      </c>
      <c r="F275" s="36">
        <f>SUMIFS(СВЦЭМ!$H$34:$H$777,СВЦЭМ!$A$34:$A$777,$A275,СВЦЭМ!$B$34:$B$777,F$260)+'СЕТ СН'!$F$12</f>
        <v>540.32345667000004</v>
      </c>
      <c r="G275" s="36">
        <f>SUMIFS(СВЦЭМ!$H$34:$H$777,СВЦЭМ!$A$34:$A$777,$A275,СВЦЭМ!$B$34:$B$777,G$260)+'СЕТ СН'!$F$12</f>
        <v>544.12179867999998</v>
      </c>
      <c r="H275" s="36">
        <f>SUMIFS(СВЦЭМ!$H$34:$H$777,СВЦЭМ!$A$34:$A$777,$A275,СВЦЭМ!$B$34:$B$777,H$260)+'СЕТ СН'!$F$12</f>
        <v>525.92006731000004</v>
      </c>
      <c r="I275" s="36">
        <f>SUMIFS(СВЦЭМ!$H$34:$H$777,СВЦЭМ!$A$34:$A$777,$A275,СВЦЭМ!$B$34:$B$777,I$260)+'СЕТ СН'!$F$12</f>
        <v>487.31381492999998</v>
      </c>
      <c r="J275" s="36">
        <f>SUMIFS(СВЦЭМ!$H$34:$H$777,СВЦЭМ!$A$34:$A$777,$A275,СВЦЭМ!$B$34:$B$777,J$260)+'СЕТ СН'!$F$12</f>
        <v>482.68045842999999</v>
      </c>
      <c r="K275" s="36">
        <f>SUMIFS(СВЦЭМ!$H$34:$H$777,СВЦЭМ!$A$34:$A$777,$A275,СВЦЭМ!$B$34:$B$777,K$260)+'СЕТ СН'!$F$12</f>
        <v>483.87097175000002</v>
      </c>
      <c r="L275" s="36">
        <f>SUMIFS(СВЦЭМ!$H$34:$H$777,СВЦЭМ!$A$34:$A$777,$A275,СВЦЭМ!$B$34:$B$777,L$260)+'СЕТ СН'!$F$12</f>
        <v>483.68056919999998</v>
      </c>
      <c r="M275" s="36">
        <f>SUMIFS(СВЦЭМ!$H$34:$H$777,СВЦЭМ!$A$34:$A$777,$A275,СВЦЭМ!$B$34:$B$777,M$260)+'СЕТ СН'!$F$12</f>
        <v>486.10905413</v>
      </c>
      <c r="N275" s="36">
        <f>SUMIFS(СВЦЭМ!$H$34:$H$777,СВЦЭМ!$A$34:$A$777,$A275,СВЦЭМ!$B$34:$B$777,N$260)+'СЕТ СН'!$F$12</f>
        <v>458.00485954999999</v>
      </c>
      <c r="O275" s="36">
        <f>SUMIFS(СВЦЭМ!$H$34:$H$777,СВЦЭМ!$A$34:$A$777,$A275,СВЦЭМ!$B$34:$B$777,O$260)+'СЕТ СН'!$F$12</f>
        <v>437.76292458</v>
      </c>
      <c r="P275" s="36">
        <f>SUMIFS(СВЦЭМ!$H$34:$H$777,СВЦЭМ!$A$34:$A$777,$A275,СВЦЭМ!$B$34:$B$777,P$260)+'СЕТ СН'!$F$12</f>
        <v>407.04135932999998</v>
      </c>
      <c r="Q275" s="36">
        <f>SUMIFS(СВЦЭМ!$H$34:$H$777,СВЦЭМ!$A$34:$A$777,$A275,СВЦЭМ!$B$34:$B$777,Q$260)+'СЕТ СН'!$F$12</f>
        <v>396.68207425999998</v>
      </c>
      <c r="R275" s="36">
        <f>SUMIFS(СВЦЭМ!$H$34:$H$777,СВЦЭМ!$A$34:$A$777,$A275,СВЦЭМ!$B$34:$B$777,R$260)+'СЕТ СН'!$F$12</f>
        <v>401.21085859999999</v>
      </c>
      <c r="S275" s="36">
        <f>SUMIFS(СВЦЭМ!$H$34:$H$777,СВЦЭМ!$A$34:$A$777,$A275,СВЦЭМ!$B$34:$B$777,S$260)+'СЕТ СН'!$F$12</f>
        <v>387.67816154000002</v>
      </c>
      <c r="T275" s="36">
        <f>SUMIFS(СВЦЭМ!$H$34:$H$777,СВЦЭМ!$A$34:$A$777,$A275,СВЦЭМ!$B$34:$B$777,T$260)+'СЕТ СН'!$F$12</f>
        <v>364.55267164000003</v>
      </c>
      <c r="U275" s="36">
        <f>SUMIFS(СВЦЭМ!$H$34:$H$777,СВЦЭМ!$A$34:$A$777,$A275,СВЦЭМ!$B$34:$B$777,U$260)+'СЕТ СН'!$F$12</f>
        <v>365.29515934</v>
      </c>
      <c r="V275" s="36">
        <f>SUMIFS(СВЦЭМ!$H$34:$H$777,СВЦЭМ!$A$34:$A$777,$A275,СВЦЭМ!$B$34:$B$777,V$260)+'СЕТ СН'!$F$12</f>
        <v>378.40629725999997</v>
      </c>
      <c r="W275" s="36">
        <f>SUMIFS(СВЦЭМ!$H$34:$H$777,СВЦЭМ!$A$34:$A$777,$A275,СВЦЭМ!$B$34:$B$777,W$260)+'СЕТ СН'!$F$12</f>
        <v>387.50696432000001</v>
      </c>
      <c r="X275" s="36">
        <f>SUMIFS(СВЦЭМ!$H$34:$H$777,СВЦЭМ!$A$34:$A$777,$A275,СВЦЭМ!$B$34:$B$777,X$260)+'СЕТ СН'!$F$12</f>
        <v>398.77383393000002</v>
      </c>
      <c r="Y275" s="36">
        <f>SUMIFS(СВЦЭМ!$H$34:$H$777,СВЦЭМ!$A$34:$A$777,$A275,СВЦЭМ!$B$34:$B$777,Y$260)+'СЕТ СН'!$F$12</f>
        <v>450.36130682999999</v>
      </c>
    </row>
    <row r="276" spans="1:25" ht="15.75" x14ac:dyDescent="0.2">
      <c r="A276" s="35">
        <f t="shared" si="7"/>
        <v>43420</v>
      </c>
      <c r="B276" s="36">
        <f>SUMIFS(СВЦЭМ!$H$34:$H$777,СВЦЭМ!$A$34:$A$777,$A276,СВЦЭМ!$B$34:$B$777,B$260)+'СЕТ СН'!$F$12</f>
        <v>494.29403585</v>
      </c>
      <c r="C276" s="36">
        <f>SUMIFS(СВЦЭМ!$H$34:$H$777,СВЦЭМ!$A$34:$A$777,$A276,СВЦЭМ!$B$34:$B$777,C$260)+'СЕТ СН'!$F$12</f>
        <v>509.02655453</v>
      </c>
      <c r="D276" s="36">
        <f>SUMIFS(СВЦЭМ!$H$34:$H$777,СВЦЭМ!$A$34:$A$777,$A276,СВЦЭМ!$B$34:$B$777,D$260)+'СЕТ СН'!$F$12</f>
        <v>540.98305090999997</v>
      </c>
      <c r="E276" s="36">
        <f>SUMIFS(СВЦЭМ!$H$34:$H$777,СВЦЭМ!$A$34:$A$777,$A276,СВЦЭМ!$B$34:$B$777,E$260)+'СЕТ СН'!$F$12</f>
        <v>539.14680614999997</v>
      </c>
      <c r="F276" s="36">
        <f>SUMIFS(СВЦЭМ!$H$34:$H$777,СВЦЭМ!$A$34:$A$777,$A276,СВЦЭМ!$B$34:$B$777,F$260)+'СЕТ СН'!$F$12</f>
        <v>540.25488547999998</v>
      </c>
      <c r="G276" s="36">
        <f>SUMIFS(СВЦЭМ!$H$34:$H$777,СВЦЭМ!$A$34:$A$777,$A276,СВЦЭМ!$B$34:$B$777,G$260)+'СЕТ СН'!$F$12</f>
        <v>536.33358754999995</v>
      </c>
      <c r="H276" s="36">
        <f>SUMIFS(СВЦЭМ!$H$34:$H$777,СВЦЭМ!$A$34:$A$777,$A276,СВЦЭМ!$B$34:$B$777,H$260)+'СЕТ СН'!$F$12</f>
        <v>503.27022625000001</v>
      </c>
      <c r="I276" s="36">
        <f>SUMIFS(СВЦЭМ!$H$34:$H$777,СВЦЭМ!$A$34:$A$777,$A276,СВЦЭМ!$B$34:$B$777,I$260)+'СЕТ СН'!$F$12</f>
        <v>500.07952856000003</v>
      </c>
      <c r="J276" s="36">
        <f>SUMIFS(СВЦЭМ!$H$34:$H$777,СВЦЭМ!$A$34:$A$777,$A276,СВЦЭМ!$B$34:$B$777,J$260)+'СЕТ СН'!$F$12</f>
        <v>495.60257367000003</v>
      </c>
      <c r="K276" s="36">
        <f>SUMIFS(СВЦЭМ!$H$34:$H$777,СВЦЭМ!$A$34:$A$777,$A276,СВЦЭМ!$B$34:$B$777,K$260)+'СЕТ СН'!$F$12</f>
        <v>498.08101374</v>
      </c>
      <c r="L276" s="36">
        <f>SUMIFS(СВЦЭМ!$H$34:$H$777,СВЦЭМ!$A$34:$A$777,$A276,СВЦЭМ!$B$34:$B$777,L$260)+'СЕТ СН'!$F$12</f>
        <v>497.90454455999998</v>
      </c>
      <c r="M276" s="36">
        <f>SUMIFS(СВЦЭМ!$H$34:$H$777,СВЦЭМ!$A$34:$A$777,$A276,СВЦЭМ!$B$34:$B$777,M$260)+'СЕТ СН'!$F$12</f>
        <v>495.27834184</v>
      </c>
      <c r="N276" s="36">
        <f>SUMIFS(СВЦЭМ!$H$34:$H$777,СВЦЭМ!$A$34:$A$777,$A276,СВЦЭМ!$B$34:$B$777,N$260)+'СЕТ СН'!$F$12</f>
        <v>488.68193196999999</v>
      </c>
      <c r="O276" s="36">
        <f>SUMIFS(СВЦЭМ!$H$34:$H$777,СВЦЭМ!$A$34:$A$777,$A276,СВЦЭМ!$B$34:$B$777,O$260)+'СЕТ СН'!$F$12</f>
        <v>451.58798340999999</v>
      </c>
      <c r="P276" s="36">
        <f>SUMIFS(СВЦЭМ!$H$34:$H$777,СВЦЭМ!$A$34:$A$777,$A276,СВЦЭМ!$B$34:$B$777,P$260)+'СЕТ СН'!$F$12</f>
        <v>422.86616346</v>
      </c>
      <c r="Q276" s="36">
        <f>SUMIFS(СВЦЭМ!$H$34:$H$777,СВЦЭМ!$A$34:$A$777,$A276,СВЦЭМ!$B$34:$B$777,Q$260)+'СЕТ СН'!$F$12</f>
        <v>419.38892399000002</v>
      </c>
      <c r="R276" s="36">
        <f>SUMIFS(СВЦЭМ!$H$34:$H$777,СВЦЭМ!$A$34:$A$777,$A276,СВЦЭМ!$B$34:$B$777,R$260)+'СЕТ СН'!$F$12</f>
        <v>423.76804632</v>
      </c>
      <c r="S276" s="36">
        <f>SUMIFS(СВЦЭМ!$H$34:$H$777,СВЦЭМ!$A$34:$A$777,$A276,СВЦЭМ!$B$34:$B$777,S$260)+'СЕТ СН'!$F$12</f>
        <v>402.40124128000002</v>
      </c>
      <c r="T276" s="36">
        <f>SUMIFS(СВЦЭМ!$H$34:$H$777,СВЦЭМ!$A$34:$A$777,$A276,СВЦЭМ!$B$34:$B$777,T$260)+'СЕТ СН'!$F$12</f>
        <v>398.68301360999999</v>
      </c>
      <c r="U276" s="36">
        <f>SUMIFS(СВЦЭМ!$H$34:$H$777,СВЦЭМ!$A$34:$A$777,$A276,СВЦЭМ!$B$34:$B$777,U$260)+'СЕТ СН'!$F$12</f>
        <v>395.86998998000001</v>
      </c>
      <c r="V276" s="36">
        <f>SUMIFS(СВЦЭМ!$H$34:$H$777,СВЦЭМ!$A$34:$A$777,$A276,СВЦЭМ!$B$34:$B$777,V$260)+'СЕТ СН'!$F$12</f>
        <v>406.18868233000001</v>
      </c>
      <c r="W276" s="36">
        <f>SUMIFS(СВЦЭМ!$H$34:$H$777,СВЦЭМ!$A$34:$A$777,$A276,СВЦЭМ!$B$34:$B$777,W$260)+'СЕТ СН'!$F$12</f>
        <v>408.83728804999998</v>
      </c>
      <c r="X276" s="36">
        <f>SUMIFS(СВЦЭМ!$H$34:$H$777,СВЦЭМ!$A$34:$A$777,$A276,СВЦЭМ!$B$34:$B$777,X$260)+'СЕТ СН'!$F$12</f>
        <v>412.99758909000002</v>
      </c>
      <c r="Y276" s="36">
        <f>SUMIFS(СВЦЭМ!$H$34:$H$777,СВЦЭМ!$A$34:$A$777,$A276,СВЦЭМ!$B$34:$B$777,Y$260)+'СЕТ СН'!$F$12</f>
        <v>460.82593894000001</v>
      </c>
    </row>
    <row r="277" spans="1:25" ht="15.75" x14ac:dyDescent="0.2">
      <c r="A277" s="35">
        <f t="shared" si="7"/>
        <v>43421</v>
      </c>
      <c r="B277" s="36">
        <f>SUMIFS(СВЦЭМ!$H$34:$H$777,СВЦЭМ!$A$34:$A$777,$A277,СВЦЭМ!$B$34:$B$777,B$260)+'СЕТ СН'!$F$12</f>
        <v>482.50737429999998</v>
      </c>
      <c r="C277" s="36">
        <f>SUMIFS(СВЦЭМ!$H$34:$H$777,СВЦЭМ!$A$34:$A$777,$A277,СВЦЭМ!$B$34:$B$777,C$260)+'СЕТ СН'!$F$12</f>
        <v>518.90781113000003</v>
      </c>
      <c r="D277" s="36">
        <f>SUMIFS(СВЦЭМ!$H$34:$H$777,СВЦЭМ!$A$34:$A$777,$A277,СВЦЭМ!$B$34:$B$777,D$260)+'СЕТ СН'!$F$12</f>
        <v>543.98096310999995</v>
      </c>
      <c r="E277" s="36">
        <f>SUMIFS(СВЦЭМ!$H$34:$H$777,СВЦЭМ!$A$34:$A$777,$A277,СВЦЭМ!$B$34:$B$777,E$260)+'СЕТ СН'!$F$12</f>
        <v>541.97667774000001</v>
      </c>
      <c r="F277" s="36">
        <f>SUMIFS(СВЦЭМ!$H$34:$H$777,СВЦЭМ!$A$34:$A$777,$A277,СВЦЭМ!$B$34:$B$777,F$260)+'СЕТ СН'!$F$12</f>
        <v>541.05381237999995</v>
      </c>
      <c r="G277" s="36">
        <f>SUMIFS(СВЦЭМ!$H$34:$H$777,СВЦЭМ!$A$34:$A$777,$A277,СВЦЭМ!$B$34:$B$777,G$260)+'СЕТ СН'!$F$12</f>
        <v>538.00278401000003</v>
      </c>
      <c r="H277" s="36">
        <f>SUMIFS(СВЦЭМ!$H$34:$H$777,СВЦЭМ!$A$34:$A$777,$A277,СВЦЭМ!$B$34:$B$777,H$260)+'СЕТ СН'!$F$12</f>
        <v>525.58995875999994</v>
      </c>
      <c r="I277" s="36">
        <f>SUMIFS(СВЦЭМ!$H$34:$H$777,СВЦЭМ!$A$34:$A$777,$A277,СВЦЭМ!$B$34:$B$777,I$260)+'СЕТ СН'!$F$12</f>
        <v>508.25121099</v>
      </c>
      <c r="J277" s="36">
        <f>SUMIFS(СВЦЭМ!$H$34:$H$777,СВЦЭМ!$A$34:$A$777,$A277,СВЦЭМ!$B$34:$B$777,J$260)+'СЕТ СН'!$F$12</f>
        <v>491.70990934000002</v>
      </c>
      <c r="K277" s="36">
        <f>SUMIFS(СВЦЭМ!$H$34:$H$777,СВЦЭМ!$A$34:$A$777,$A277,СВЦЭМ!$B$34:$B$777,K$260)+'СЕТ СН'!$F$12</f>
        <v>479.84281580999999</v>
      </c>
      <c r="L277" s="36">
        <f>SUMIFS(СВЦЭМ!$H$34:$H$777,СВЦЭМ!$A$34:$A$777,$A277,СВЦЭМ!$B$34:$B$777,L$260)+'СЕТ СН'!$F$12</f>
        <v>481.12877846999999</v>
      </c>
      <c r="M277" s="36">
        <f>SUMIFS(СВЦЭМ!$H$34:$H$777,СВЦЭМ!$A$34:$A$777,$A277,СВЦЭМ!$B$34:$B$777,M$260)+'СЕТ СН'!$F$12</f>
        <v>481.20706340999999</v>
      </c>
      <c r="N277" s="36">
        <f>SUMIFS(СВЦЭМ!$H$34:$H$777,СВЦЭМ!$A$34:$A$777,$A277,СВЦЭМ!$B$34:$B$777,N$260)+'СЕТ СН'!$F$12</f>
        <v>465.30701865999998</v>
      </c>
      <c r="O277" s="36">
        <f>SUMIFS(СВЦЭМ!$H$34:$H$777,СВЦЭМ!$A$34:$A$777,$A277,СВЦЭМ!$B$34:$B$777,O$260)+'СЕТ СН'!$F$12</f>
        <v>441.44239666999999</v>
      </c>
      <c r="P277" s="36">
        <f>SUMIFS(СВЦЭМ!$H$34:$H$777,СВЦЭМ!$A$34:$A$777,$A277,СВЦЭМ!$B$34:$B$777,P$260)+'СЕТ СН'!$F$12</f>
        <v>402.60004243999998</v>
      </c>
      <c r="Q277" s="36">
        <f>SUMIFS(СВЦЭМ!$H$34:$H$777,СВЦЭМ!$A$34:$A$777,$A277,СВЦЭМ!$B$34:$B$777,Q$260)+'СЕТ СН'!$F$12</f>
        <v>395.60178495000002</v>
      </c>
      <c r="R277" s="36">
        <f>SUMIFS(СВЦЭМ!$H$34:$H$777,СВЦЭМ!$A$34:$A$777,$A277,СВЦЭМ!$B$34:$B$777,R$260)+'СЕТ СН'!$F$12</f>
        <v>395.23883661999997</v>
      </c>
      <c r="S277" s="36">
        <f>SUMIFS(СВЦЭМ!$H$34:$H$777,СВЦЭМ!$A$34:$A$777,$A277,СВЦЭМ!$B$34:$B$777,S$260)+'СЕТ СН'!$F$12</f>
        <v>377.85525582999998</v>
      </c>
      <c r="T277" s="36">
        <f>SUMIFS(СВЦЭМ!$H$34:$H$777,СВЦЭМ!$A$34:$A$777,$A277,СВЦЭМ!$B$34:$B$777,T$260)+'СЕТ СН'!$F$12</f>
        <v>363.47219396999998</v>
      </c>
      <c r="U277" s="36">
        <f>SUMIFS(СВЦЭМ!$H$34:$H$777,СВЦЭМ!$A$34:$A$777,$A277,СВЦЭМ!$B$34:$B$777,U$260)+'СЕТ СН'!$F$12</f>
        <v>359.04061942999999</v>
      </c>
      <c r="V277" s="36">
        <f>SUMIFS(СВЦЭМ!$H$34:$H$777,СВЦЭМ!$A$34:$A$777,$A277,СВЦЭМ!$B$34:$B$777,V$260)+'СЕТ СН'!$F$12</f>
        <v>371.53845109000002</v>
      </c>
      <c r="W277" s="36">
        <f>SUMIFS(СВЦЭМ!$H$34:$H$777,СВЦЭМ!$A$34:$A$777,$A277,СВЦЭМ!$B$34:$B$777,W$260)+'СЕТ СН'!$F$12</f>
        <v>377.77442653999998</v>
      </c>
      <c r="X277" s="36">
        <f>SUMIFS(СВЦЭМ!$H$34:$H$777,СВЦЭМ!$A$34:$A$777,$A277,СВЦЭМ!$B$34:$B$777,X$260)+'СЕТ СН'!$F$12</f>
        <v>391.96751877999998</v>
      </c>
      <c r="Y277" s="36">
        <f>SUMIFS(СВЦЭМ!$H$34:$H$777,СВЦЭМ!$A$34:$A$777,$A277,СВЦЭМ!$B$34:$B$777,Y$260)+'СЕТ СН'!$F$12</f>
        <v>435.21234700999997</v>
      </c>
    </row>
    <row r="278" spans="1:25" ht="15.75" x14ac:dyDescent="0.2">
      <c r="A278" s="35">
        <f t="shared" si="7"/>
        <v>43422</v>
      </c>
      <c r="B278" s="36">
        <f>SUMIFS(СВЦЭМ!$H$34:$H$777,СВЦЭМ!$A$34:$A$777,$A278,СВЦЭМ!$B$34:$B$777,B$260)+'СЕТ СН'!$F$12</f>
        <v>491.80766283000003</v>
      </c>
      <c r="C278" s="36">
        <f>SUMIFS(СВЦЭМ!$H$34:$H$777,СВЦЭМ!$A$34:$A$777,$A278,СВЦЭМ!$B$34:$B$777,C$260)+'СЕТ СН'!$F$12</f>
        <v>527.17272953999998</v>
      </c>
      <c r="D278" s="36">
        <f>SUMIFS(СВЦЭМ!$H$34:$H$777,СВЦЭМ!$A$34:$A$777,$A278,СВЦЭМ!$B$34:$B$777,D$260)+'СЕТ СН'!$F$12</f>
        <v>558.65595684000004</v>
      </c>
      <c r="E278" s="36">
        <f>SUMIFS(СВЦЭМ!$H$34:$H$777,СВЦЭМ!$A$34:$A$777,$A278,СВЦЭМ!$B$34:$B$777,E$260)+'СЕТ СН'!$F$12</f>
        <v>556.43121730999997</v>
      </c>
      <c r="F278" s="36">
        <f>SUMIFS(СВЦЭМ!$H$34:$H$777,СВЦЭМ!$A$34:$A$777,$A278,СВЦЭМ!$B$34:$B$777,F$260)+'СЕТ СН'!$F$12</f>
        <v>555.11779940999998</v>
      </c>
      <c r="G278" s="36">
        <f>SUMIFS(СВЦЭМ!$H$34:$H$777,СВЦЭМ!$A$34:$A$777,$A278,СВЦЭМ!$B$34:$B$777,G$260)+'СЕТ СН'!$F$12</f>
        <v>552.84461167999996</v>
      </c>
      <c r="H278" s="36">
        <f>SUMIFS(СВЦЭМ!$H$34:$H$777,СВЦЭМ!$A$34:$A$777,$A278,СВЦЭМ!$B$34:$B$777,H$260)+'СЕТ СН'!$F$12</f>
        <v>555.82136672000001</v>
      </c>
      <c r="I278" s="36">
        <f>SUMIFS(СВЦЭМ!$H$34:$H$777,СВЦЭМ!$A$34:$A$777,$A278,СВЦЭМ!$B$34:$B$777,I$260)+'СЕТ СН'!$F$12</f>
        <v>548.14635982000004</v>
      </c>
      <c r="J278" s="36">
        <f>SUMIFS(СВЦЭМ!$H$34:$H$777,СВЦЭМ!$A$34:$A$777,$A278,СВЦЭМ!$B$34:$B$777,J$260)+'СЕТ СН'!$F$12</f>
        <v>518.09995171000003</v>
      </c>
      <c r="K278" s="36">
        <f>SUMIFS(СВЦЭМ!$H$34:$H$777,СВЦЭМ!$A$34:$A$777,$A278,СВЦЭМ!$B$34:$B$777,K$260)+'СЕТ СН'!$F$12</f>
        <v>502.08662064999999</v>
      </c>
      <c r="L278" s="36">
        <f>SUMIFS(СВЦЭМ!$H$34:$H$777,СВЦЭМ!$A$34:$A$777,$A278,СВЦЭМ!$B$34:$B$777,L$260)+'СЕТ СН'!$F$12</f>
        <v>493.23113536</v>
      </c>
      <c r="M278" s="36">
        <f>SUMIFS(СВЦЭМ!$H$34:$H$777,СВЦЭМ!$A$34:$A$777,$A278,СВЦЭМ!$B$34:$B$777,M$260)+'СЕТ СН'!$F$12</f>
        <v>488.26403491999997</v>
      </c>
      <c r="N278" s="36">
        <f>SUMIFS(СВЦЭМ!$H$34:$H$777,СВЦЭМ!$A$34:$A$777,$A278,СВЦЭМ!$B$34:$B$777,N$260)+'СЕТ СН'!$F$12</f>
        <v>469.29054358000002</v>
      </c>
      <c r="O278" s="36">
        <f>SUMIFS(СВЦЭМ!$H$34:$H$777,СВЦЭМ!$A$34:$A$777,$A278,СВЦЭМ!$B$34:$B$777,O$260)+'СЕТ СН'!$F$12</f>
        <v>440.61044852999999</v>
      </c>
      <c r="P278" s="36">
        <f>SUMIFS(СВЦЭМ!$H$34:$H$777,СВЦЭМ!$A$34:$A$777,$A278,СВЦЭМ!$B$34:$B$777,P$260)+'СЕТ СН'!$F$12</f>
        <v>406.27623670999998</v>
      </c>
      <c r="Q278" s="36">
        <f>SUMIFS(СВЦЭМ!$H$34:$H$777,СВЦЭМ!$A$34:$A$777,$A278,СВЦЭМ!$B$34:$B$777,Q$260)+'СЕТ СН'!$F$12</f>
        <v>400.16212289999999</v>
      </c>
      <c r="R278" s="36">
        <f>SUMIFS(СВЦЭМ!$H$34:$H$777,СВЦЭМ!$A$34:$A$777,$A278,СВЦЭМ!$B$34:$B$777,R$260)+'СЕТ СН'!$F$12</f>
        <v>399.01084237999999</v>
      </c>
      <c r="S278" s="36">
        <f>SUMIFS(СВЦЭМ!$H$34:$H$777,СВЦЭМ!$A$34:$A$777,$A278,СВЦЭМ!$B$34:$B$777,S$260)+'СЕТ СН'!$F$12</f>
        <v>378.55597731</v>
      </c>
      <c r="T278" s="36">
        <f>SUMIFS(СВЦЭМ!$H$34:$H$777,СВЦЭМ!$A$34:$A$777,$A278,СВЦЭМ!$B$34:$B$777,T$260)+'СЕТ СН'!$F$12</f>
        <v>364.28638547999998</v>
      </c>
      <c r="U278" s="36">
        <f>SUMIFS(СВЦЭМ!$H$34:$H$777,СВЦЭМ!$A$34:$A$777,$A278,СВЦЭМ!$B$34:$B$777,U$260)+'СЕТ СН'!$F$12</f>
        <v>364.51401642000002</v>
      </c>
      <c r="V278" s="36">
        <f>SUMIFS(СВЦЭМ!$H$34:$H$777,СВЦЭМ!$A$34:$A$777,$A278,СВЦЭМ!$B$34:$B$777,V$260)+'СЕТ СН'!$F$12</f>
        <v>375.22721970999999</v>
      </c>
      <c r="W278" s="36">
        <f>SUMIFS(СВЦЭМ!$H$34:$H$777,СВЦЭМ!$A$34:$A$777,$A278,СВЦЭМ!$B$34:$B$777,W$260)+'СЕТ СН'!$F$12</f>
        <v>384.92175788999998</v>
      </c>
      <c r="X278" s="36">
        <f>SUMIFS(СВЦЭМ!$H$34:$H$777,СВЦЭМ!$A$34:$A$777,$A278,СВЦЭМ!$B$34:$B$777,X$260)+'СЕТ СН'!$F$12</f>
        <v>398.64229865999999</v>
      </c>
      <c r="Y278" s="36">
        <f>SUMIFS(СВЦЭМ!$H$34:$H$777,СВЦЭМ!$A$34:$A$777,$A278,СВЦЭМ!$B$34:$B$777,Y$260)+'СЕТ СН'!$F$12</f>
        <v>454.92841570000002</v>
      </c>
    </row>
    <row r="279" spans="1:25" ht="15.75" x14ac:dyDescent="0.2">
      <c r="A279" s="35">
        <f t="shared" si="7"/>
        <v>43423</v>
      </c>
      <c r="B279" s="36">
        <f>SUMIFS(СВЦЭМ!$H$34:$H$777,СВЦЭМ!$A$34:$A$777,$A279,СВЦЭМ!$B$34:$B$777,B$260)+'СЕТ СН'!$F$12</f>
        <v>482.54114671000002</v>
      </c>
      <c r="C279" s="36">
        <f>SUMIFS(СВЦЭМ!$H$34:$H$777,СВЦЭМ!$A$34:$A$777,$A279,СВЦЭМ!$B$34:$B$777,C$260)+'СЕТ СН'!$F$12</f>
        <v>503.24291692999998</v>
      </c>
      <c r="D279" s="36">
        <f>SUMIFS(СВЦЭМ!$H$34:$H$777,СВЦЭМ!$A$34:$A$777,$A279,СВЦЭМ!$B$34:$B$777,D$260)+'СЕТ СН'!$F$12</f>
        <v>546.46465747000002</v>
      </c>
      <c r="E279" s="36">
        <f>SUMIFS(СВЦЭМ!$H$34:$H$777,СВЦЭМ!$A$34:$A$777,$A279,СВЦЭМ!$B$34:$B$777,E$260)+'СЕТ СН'!$F$12</f>
        <v>548.18503573999999</v>
      </c>
      <c r="F279" s="36">
        <f>SUMIFS(СВЦЭМ!$H$34:$H$777,СВЦЭМ!$A$34:$A$777,$A279,СВЦЭМ!$B$34:$B$777,F$260)+'СЕТ СН'!$F$12</f>
        <v>548.35948699999994</v>
      </c>
      <c r="G279" s="36">
        <f>SUMIFS(СВЦЭМ!$H$34:$H$777,СВЦЭМ!$A$34:$A$777,$A279,СВЦЭМ!$B$34:$B$777,G$260)+'СЕТ СН'!$F$12</f>
        <v>553.03335299000003</v>
      </c>
      <c r="H279" s="36">
        <f>SUMIFS(СВЦЭМ!$H$34:$H$777,СВЦЭМ!$A$34:$A$777,$A279,СВЦЭМ!$B$34:$B$777,H$260)+'СЕТ СН'!$F$12</f>
        <v>541.58115604</v>
      </c>
      <c r="I279" s="36">
        <f>SUMIFS(СВЦЭМ!$H$34:$H$777,СВЦЭМ!$A$34:$A$777,$A279,СВЦЭМ!$B$34:$B$777,I$260)+'СЕТ СН'!$F$12</f>
        <v>523.70036143000004</v>
      </c>
      <c r="J279" s="36">
        <f>SUMIFS(СВЦЭМ!$H$34:$H$777,СВЦЭМ!$A$34:$A$777,$A279,СВЦЭМ!$B$34:$B$777,J$260)+'СЕТ СН'!$F$12</f>
        <v>509.97690501</v>
      </c>
      <c r="K279" s="36">
        <f>SUMIFS(СВЦЭМ!$H$34:$H$777,СВЦЭМ!$A$34:$A$777,$A279,СВЦЭМ!$B$34:$B$777,K$260)+'СЕТ СН'!$F$12</f>
        <v>498.67425854999999</v>
      </c>
      <c r="L279" s="36">
        <f>SUMIFS(СВЦЭМ!$H$34:$H$777,СВЦЭМ!$A$34:$A$777,$A279,СВЦЭМ!$B$34:$B$777,L$260)+'СЕТ СН'!$F$12</f>
        <v>499.97596994000003</v>
      </c>
      <c r="M279" s="36">
        <f>SUMIFS(СВЦЭМ!$H$34:$H$777,СВЦЭМ!$A$34:$A$777,$A279,СВЦЭМ!$B$34:$B$777,M$260)+'СЕТ СН'!$F$12</f>
        <v>499.89472995</v>
      </c>
      <c r="N279" s="36">
        <f>SUMIFS(СВЦЭМ!$H$34:$H$777,СВЦЭМ!$A$34:$A$777,$A279,СВЦЭМ!$B$34:$B$777,N$260)+'СЕТ СН'!$F$12</f>
        <v>488.12398051000002</v>
      </c>
      <c r="O279" s="36">
        <f>SUMIFS(СВЦЭМ!$H$34:$H$777,СВЦЭМ!$A$34:$A$777,$A279,СВЦЭМ!$B$34:$B$777,O$260)+'СЕТ СН'!$F$12</f>
        <v>451.20221343999998</v>
      </c>
      <c r="P279" s="36">
        <f>SUMIFS(СВЦЭМ!$H$34:$H$777,СВЦЭМ!$A$34:$A$777,$A279,СВЦЭМ!$B$34:$B$777,P$260)+'СЕТ СН'!$F$12</f>
        <v>417.15517335999999</v>
      </c>
      <c r="Q279" s="36">
        <f>SUMIFS(СВЦЭМ!$H$34:$H$777,СВЦЭМ!$A$34:$A$777,$A279,СВЦЭМ!$B$34:$B$777,Q$260)+'СЕТ СН'!$F$12</f>
        <v>416.03097392000001</v>
      </c>
      <c r="R279" s="36">
        <f>SUMIFS(СВЦЭМ!$H$34:$H$777,СВЦЭМ!$A$34:$A$777,$A279,СВЦЭМ!$B$34:$B$777,R$260)+'СЕТ СН'!$F$12</f>
        <v>423.81527557999999</v>
      </c>
      <c r="S279" s="36">
        <f>SUMIFS(СВЦЭМ!$H$34:$H$777,СВЦЭМ!$A$34:$A$777,$A279,СВЦЭМ!$B$34:$B$777,S$260)+'СЕТ СН'!$F$12</f>
        <v>408.52797556000002</v>
      </c>
      <c r="T279" s="36">
        <f>SUMIFS(СВЦЭМ!$H$34:$H$777,СВЦЭМ!$A$34:$A$777,$A279,СВЦЭМ!$B$34:$B$777,T$260)+'СЕТ СН'!$F$12</f>
        <v>403.66403921</v>
      </c>
      <c r="U279" s="36">
        <f>SUMIFS(СВЦЭМ!$H$34:$H$777,СВЦЭМ!$A$34:$A$777,$A279,СВЦЭМ!$B$34:$B$777,U$260)+'СЕТ СН'!$F$12</f>
        <v>396.84253116999997</v>
      </c>
      <c r="V279" s="36">
        <f>SUMIFS(СВЦЭМ!$H$34:$H$777,СВЦЭМ!$A$34:$A$777,$A279,СВЦЭМ!$B$34:$B$777,V$260)+'СЕТ СН'!$F$12</f>
        <v>407.39891269999998</v>
      </c>
      <c r="W279" s="36">
        <f>SUMIFS(СВЦЭМ!$H$34:$H$777,СВЦЭМ!$A$34:$A$777,$A279,СВЦЭМ!$B$34:$B$777,W$260)+'СЕТ СН'!$F$12</f>
        <v>416.64590996999999</v>
      </c>
      <c r="X279" s="36">
        <f>SUMIFS(СВЦЭМ!$H$34:$H$777,СВЦЭМ!$A$34:$A$777,$A279,СВЦЭМ!$B$34:$B$777,X$260)+'СЕТ СН'!$F$12</f>
        <v>428.68988151000002</v>
      </c>
      <c r="Y279" s="36">
        <f>SUMIFS(СВЦЭМ!$H$34:$H$777,СВЦЭМ!$A$34:$A$777,$A279,СВЦЭМ!$B$34:$B$777,Y$260)+'СЕТ СН'!$F$12</f>
        <v>471.34608104</v>
      </c>
    </row>
    <row r="280" spans="1:25" ht="15.75" x14ac:dyDescent="0.2">
      <c r="A280" s="35">
        <f t="shared" si="7"/>
        <v>43424</v>
      </c>
      <c r="B280" s="36">
        <f>SUMIFS(СВЦЭМ!$H$34:$H$777,СВЦЭМ!$A$34:$A$777,$A280,СВЦЭМ!$B$34:$B$777,B$260)+'СЕТ СН'!$F$12</f>
        <v>469.56004703000002</v>
      </c>
      <c r="C280" s="36">
        <f>SUMIFS(СВЦЭМ!$H$34:$H$777,СВЦЭМ!$A$34:$A$777,$A280,СВЦЭМ!$B$34:$B$777,C$260)+'СЕТ СН'!$F$12</f>
        <v>512.41533144000005</v>
      </c>
      <c r="D280" s="36">
        <f>SUMIFS(СВЦЭМ!$H$34:$H$777,СВЦЭМ!$A$34:$A$777,$A280,СВЦЭМ!$B$34:$B$777,D$260)+'СЕТ СН'!$F$12</f>
        <v>558.31827468999995</v>
      </c>
      <c r="E280" s="36">
        <f>SUMIFS(СВЦЭМ!$H$34:$H$777,СВЦЭМ!$A$34:$A$777,$A280,СВЦЭМ!$B$34:$B$777,E$260)+'СЕТ СН'!$F$12</f>
        <v>560.65460530999997</v>
      </c>
      <c r="F280" s="36">
        <f>SUMIFS(СВЦЭМ!$H$34:$H$777,СВЦЭМ!$A$34:$A$777,$A280,СВЦЭМ!$B$34:$B$777,F$260)+'СЕТ СН'!$F$12</f>
        <v>560.75448027000004</v>
      </c>
      <c r="G280" s="36">
        <f>SUMIFS(СВЦЭМ!$H$34:$H$777,СВЦЭМ!$A$34:$A$777,$A280,СВЦЭМ!$B$34:$B$777,G$260)+'СЕТ СН'!$F$12</f>
        <v>557.26056059999996</v>
      </c>
      <c r="H280" s="36">
        <f>SUMIFS(СВЦЭМ!$H$34:$H$777,СВЦЭМ!$A$34:$A$777,$A280,СВЦЭМ!$B$34:$B$777,H$260)+'СЕТ СН'!$F$12</f>
        <v>511.89227906999997</v>
      </c>
      <c r="I280" s="36">
        <f>SUMIFS(СВЦЭМ!$H$34:$H$777,СВЦЭМ!$A$34:$A$777,$A280,СВЦЭМ!$B$34:$B$777,I$260)+'СЕТ СН'!$F$12</f>
        <v>487.36091514999998</v>
      </c>
      <c r="J280" s="36">
        <f>SUMIFS(СВЦЭМ!$H$34:$H$777,СВЦЭМ!$A$34:$A$777,$A280,СВЦЭМ!$B$34:$B$777,J$260)+'СЕТ СН'!$F$12</f>
        <v>475.51814777999999</v>
      </c>
      <c r="K280" s="36">
        <f>SUMIFS(СВЦЭМ!$H$34:$H$777,СВЦЭМ!$A$34:$A$777,$A280,СВЦЭМ!$B$34:$B$777,K$260)+'СЕТ СН'!$F$12</f>
        <v>469.13299561000002</v>
      </c>
      <c r="L280" s="36">
        <f>SUMIFS(СВЦЭМ!$H$34:$H$777,СВЦЭМ!$A$34:$A$777,$A280,СВЦЭМ!$B$34:$B$777,L$260)+'СЕТ СН'!$F$12</f>
        <v>472.28321933000001</v>
      </c>
      <c r="M280" s="36">
        <f>SUMIFS(СВЦЭМ!$H$34:$H$777,СВЦЭМ!$A$34:$A$777,$A280,СВЦЭМ!$B$34:$B$777,M$260)+'СЕТ СН'!$F$12</f>
        <v>472.60798613999998</v>
      </c>
      <c r="N280" s="36">
        <f>SUMIFS(СВЦЭМ!$H$34:$H$777,СВЦЭМ!$A$34:$A$777,$A280,СВЦЭМ!$B$34:$B$777,N$260)+'СЕТ СН'!$F$12</f>
        <v>458.10008338</v>
      </c>
      <c r="O280" s="36">
        <f>SUMIFS(СВЦЭМ!$H$34:$H$777,СВЦЭМ!$A$34:$A$777,$A280,СВЦЭМ!$B$34:$B$777,O$260)+'СЕТ СН'!$F$12</f>
        <v>449.01604680999998</v>
      </c>
      <c r="P280" s="36">
        <f>SUMIFS(СВЦЭМ!$H$34:$H$777,СВЦЭМ!$A$34:$A$777,$A280,СВЦЭМ!$B$34:$B$777,P$260)+'СЕТ СН'!$F$12</f>
        <v>404.35980294000001</v>
      </c>
      <c r="Q280" s="36">
        <f>SUMIFS(СВЦЭМ!$H$34:$H$777,СВЦЭМ!$A$34:$A$777,$A280,СВЦЭМ!$B$34:$B$777,Q$260)+'СЕТ СН'!$F$12</f>
        <v>397.05271933</v>
      </c>
      <c r="R280" s="36">
        <f>SUMIFS(СВЦЭМ!$H$34:$H$777,СВЦЭМ!$A$34:$A$777,$A280,СВЦЭМ!$B$34:$B$777,R$260)+'СЕТ СН'!$F$12</f>
        <v>410.39624759999998</v>
      </c>
      <c r="S280" s="36">
        <f>SUMIFS(СВЦЭМ!$H$34:$H$777,СВЦЭМ!$A$34:$A$777,$A280,СВЦЭМ!$B$34:$B$777,S$260)+'СЕТ СН'!$F$12</f>
        <v>396.56598830000001</v>
      </c>
      <c r="T280" s="36">
        <f>SUMIFS(СВЦЭМ!$H$34:$H$777,СВЦЭМ!$A$34:$A$777,$A280,СВЦЭМ!$B$34:$B$777,T$260)+'СЕТ СН'!$F$12</f>
        <v>379.35154792999998</v>
      </c>
      <c r="U280" s="36">
        <f>SUMIFS(СВЦЭМ!$H$34:$H$777,СВЦЭМ!$A$34:$A$777,$A280,СВЦЭМ!$B$34:$B$777,U$260)+'СЕТ СН'!$F$12</f>
        <v>381.37194589000001</v>
      </c>
      <c r="V280" s="36">
        <f>SUMIFS(СВЦЭМ!$H$34:$H$777,СВЦЭМ!$A$34:$A$777,$A280,СВЦЭМ!$B$34:$B$777,V$260)+'СЕТ СН'!$F$12</f>
        <v>389.53537249999999</v>
      </c>
      <c r="W280" s="36">
        <f>SUMIFS(СВЦЭМ!$H$34:$H$777,СВЦЭМ!$A$34:$A$777,$A280,СВЦЭМ!$B$34:$B$777,W$260)+'СЕТ СН'!$F$12</f>
        <v>391.18494850000002</v>
      </c>
      <c r="X280" s="36">
        <f>SUMIFS(СВЦЭМ!$H$34:$H$777,СВЦЭМ!$A$34:$A$777,$A280,СВЦЭМ!$B$34:$B$777,X$260)+'СЕТ СН'!$F$12</f>
        <v>396.02260430000001</v>
      </c>
      <c r="Y280" s="36">
        <f>SUMIFS(СВЦЭМ!$H$34:$H$777,СВЦЭМ!$A$34:$A$777,$A280,СВЦЭМ!$B$34:$B$777,Y$260)+'СЕТ СН'!$F$12</f>
        <v>438.32336370000002</v>
      </c>
    </row>
    <row r="281" spans="1:25" ht="15.75" x14ac:dyDescent="0.2">
      <c r="A281" s="35">
        <f t="shared" si="7"/>
        <v>43425</v>
      </c>
      <c r="B281" s="36">
        <f>SUMIFS(СВЦЭМ!$H$34:$H$777,СВЦЭМ!$A$34:$A$777,$A281,СВЦЭМ!$B$34:$B$777,B$260)+'СЕТ СН'!$F$12</f>
        <v>465.46664506000002</v>
      </c>
      <c r="C281" s="36">
        <f>SUMIFS(СВЦЭМ!$H$34:$H$777,СВЦЭМ!$A$34:$A$777,$A281,СВЦЭМ!$B$34:$B$777,C$260)+'СЕТ СН'!$F$12</f>
        <v>506.13871345000001</v>
      </c>
      <c r="D281" s="36">
        <f>SUMIFS(СВЦЭМ!$H$34:$H$777,СВЦЭМ!$A$34:$A$777,$A281,СВЦЭМ!$B$34:$B$777,D$260)+'СЕТ СН'!$F$12</f>
        <v>554.84116245999996</v>
      </c>
      <c r="E281" s="36">
        <f>SUMIFS(СВЦЭМ!$H$34:$H$777,СВЦЭМ!$A$34:$A$777,$A281,СВЦЭМ!$B$34:$B$777,E$260)+'СЕТ СН'!$F$12</f>
        <v>555.02453896999998</v>
      </c>
      <c r="F281" s="36">
        <f>SUMIFS(СВЦЭМ!$H$34:$H$777,СВЦЭМ!$A$34:$A$777,$A281,СВЦЭМ!$B$34:$B$777,F$260)+'СЕТ СН'!$F$12</f>
        <v>555.81897308999999</v>
      </c>
      <c r="G281" s="36">
        <f>SUMIFS(СВЦЭМ!$H$34:$H$777,СВЦЭМ!$A$34:$A$777,$A281,СВЦЭМ!$B$34:$B$777,G$260)+'СЕТ СН'!$F$12</f>
        <v>559.20378472000004</v>
      </c>
      <c r="H281" s="36">
        <f>SUMIFS(СВЦЭМ!$H$34:$H$777,СВЦЭМ!$A$34:$A$777,$A281,СВЦЭМ!$B$34:$B$777,H$260)+'СЕТ СН'!$F$12</f>
        <v>540.91298591999998</v>
      </c>
      <c r="I281" s="36">
        <f>SUMIFS(СВЦЭМ!$H$34:$H$777,СВЦЭМ!$A$34:$A$777,$A281,СВЦЭМ!$B$34:$B$777,I$260)+'СЕТ СН'!$F$12</f>
        <v>511.73017059</v>
      </c>
      <c r="J281" s="36">
        <f>SUMIFS(СВЦЭМ!$H$34:$H$777,СВЦЭМ!$A$34:$A$777,$A281,СВЦЭМ!$B$34:$B$777,J$260)+'СЕТ СН'!$F$12</f>
        <v>504.86994895999999</v>
      </c>
      <c r="K281" s="36">
        <f>SUMIFS(СВЦЭМ!$H$34:$H$777,СВЦЭМ!$A$34:$A$777,$A281,СВЦЭМ!$B$34:$B$777,K$260)+'СЕТ СН'!$F$12</f>
        <v>502.63190284000001</v>
      </c>
      <c r="L281" s="36">
        <f>SUMIFS(СВЦЭМ!$H$34:$H$777,СВЦЭМ!$A$34:$A$777,$A281,СВЦЭМ!$B$34:$B$777,L$260)+'СЕТ СН'!$F$12</f>
        <v>502.06056060999998</v>
      </c>
      <c r="M281" s="36">
        <f>SUMIFS(СВЦЭМ!$H$34:$H$777,СВЦЭМ!$A$34:$A$777,$A281,СВЦЭМ!$B$34:$B$777,M$260)+'СЕТ СН'!$F$12</f>
        <v>497.75616822000001</v>
      </c>
      <c r="N281" s="36">
        <f>SUMIFS(СВЦЭМ!$H$34:$H$777,СВЦЭМ!$A$34:$A$777,$A281,СВЦЭМ!$B$34:$B$777,N$260)+'СЕТ СН'!$F$12</f>
        <v>477.05665097000002</v>
      </c>
      <c r="O281" s="36">
        <f>SUMIFS(СВЦЭМ!$H$34:$H$777,СВЦЭМ!$A$34:$A$777,$A281,СВЦЭМ!$B$34:$B$777,O$260)+'СЕТ СН'!$F$12</f>
        <v>442.98128342000001</v>
      </c>
      <c r="P281" s="36">
        <f>SUMIFS(СВЦЭМ!$H$34:$H$777,СВЦЭМ!$A$34:$A$777,$A281,СВЦЭМ!$B$34:$B$777,P$260)+'СЕТ СН'!$F$12</f>
        <v>402.03181527999999</v>
      </c>
      <c r="Q281" s="36">
        <f>SUMIFS(СВЦЭМ!$H$34:$H$777,СВЦЭМ!$A$34:$A$777,$A281,СВЦЭМ!$B$34:$B$777,Q$260)+'СЕТ СН'!$F$12</f>
        <v>391.89462880000002</v>
      </c>
      <c r="R281" s="36">
        <f>SUMIFS(СВЦЭМ!$H$34:$H$777,СВЦЭМ!$A$34:$A$777,$A281,СВЦЭМ!$B$34:$B$777,R$260)+'СЕТ СН'!$F$12</f>
        <v>398.37002231000002</v>
      </c>
      <c r="S281" s="36">
        <f>SUMIFS(СВЦЭМ!$H$34:$H$777,СВЦЭМ!$A$34:$A$777,$A281,СВЦЭМ!$B$34:$B$777,S$260)+'СЕТ СН'!$F$12</f>
        <v>389.06502637</v>
      </c>
      <c r="T281" s="36">
        <f>SUMIFS(СВЦЭМ!$H$34:$H$777,СВЦЭМ!$A$34:$A$777,$A281,СВЦЭМ!$B$34:$B$777,T$260)+'СЕТ СН'!$F$12</f>
        <v>369.73644976999998</v>
      </c>
      <c r="U281" s="36">
        <f>SUMIFS(СВЦЭМ!$H$34:$H$777,СВЦЭМ!$A$34:$A$777,$A281,СВЦЭМ!$B$34:$B$777,U$260)+'СЕТ СН'!$F$12</f>
        <v>370.42749392000002</v>
      </c>
      <c r="V281" s="36">
        <f>SUMIFS(СВЦЭМ!$H$34:$H$777,СВЦЭМ!$A$34:$A$777,$A281,СВЦЭМ!$B$34:$B$777,V$260)+'СЕТ СН'!$F$12</f>
        <v>380.53277343000002</v>
      </c>
      <c r="W281" s="36">
        <f>SUMIFS(СВЦЭМ!$H$34:$H$777,СВЦЭМ!$A$34:$A$777,$A281,СВЦЭМ!$B$34:$B$777,W$260)+'СЕТ СН'!$F$12</f>
        <v>385.43560957</v>
      </c>
      <c r="X281" s="36">
        <f>SUMIFS(СВЦЭМ!$H$34:$H$777,СВЦЭМ!$A$34:$A$777,$A281,СВЦЭМ!$B$34:$B$777,X$260)+'СЕТ СН'!$F$12</f>
        <v>396.51811787999998</v>
      </c>
      <c r="Y281" s="36">
        <f>SUMIFS(СВЦЭМ!$H$34:$H$777,СВЦЭМ!$A$34:$A$777,$A281,СВЦЭМ!$B$34:$B$777,Y$260)+'СЕТ СН'!$F$12</f>
        <v>442.43749339999999</v>
      </c>
    </row>
    <row r="282" spans="1:25" ht="15.75" x14ac:dyDescent="0.2">
      <c r="A282" s="35">
        <f t="shared" si="7"/>
        <v>43426</v>
      </c>
      <c r="B282" s="36">
        <f>SUMIFS(СВЦЭМ!$H$34:$H$777,СВЦЭМ!$A$34:$A$777,$A282,СВЦЭМ!$B$34:$B$777,B$260)+'СЕТ СН'!$F$12</f>
        <v>495.06678486999999</v>
      </c>
      <c r="C282" s="36">
        <f>SUMIFS(СВЦЭМ!$H$34:$H$777,СВЦЭМ!$A$34:$A$777,$A282,СВЦЭМ!$B$34:$B$777,C$260)+'СЕТ СН'!$F$12</f>
        <v>542.71750463000001</v>
      </c>
      <c r="D282" s="36">
        <f>SUMIFS(СВЦЭМ!$H$34:$H$777,СВЦЭМ!$A$34:$A$777,$A282,СВЦЭМ!$B$34:$B$777,D$260)+'СЕТ СН'!$F$12</f>
        <v>600.22988008000004</v>
      </c>
      <c r="E282" s="36">
        <f>SUMIFS(СВЦЭМ!$H$34:$H$777,СВЦЭМ!$A$34:$A$777,$A282,СВЦЭМ!$B$34:$B$777,E$260)+'СЕТ СН'!$F$12</f>
        <v>605.72380812999995</v>
      </c>
      <c r="F282" s="36">
        <f>SUMIFS(СВЦЭМ!$H$34:$H$777,СВЦЭМ!$A$34:$A$777,$A282,СВЦЭМ!$B$34:$B$777,F$260)+'СЕТ СН'!$F$12</f>
        <v>604.08451239999999</v>
      </c>
      <c r="G282" s="36">
        <f>SUMIFS(СВЦЭМ!$H$34:$H$777,СВЦЭМ!$A$34:$A$777,$A282,СВЦЭМ!$B$34:$B$777,G$260)+'СЕТ СН'!$F$12</f>
        <v>591.18763120999995</v>
      </c>
      <c r="H282" s="36">
        <f>SUMIFS(СВЦЭМ!$H$34:$H$777,СВЦЭМ!$A$34:$A$777,$A282,СВЦЭМ!$B$34:$B$777,H$260)+'СЕТ СН'!$F$12</f>
        <v>545.62922545000004</v>
      </c>
      <c r="I282" s="36">
        <f>SUMIFS(СВЦЭМ!$H$34:$H$777,СВЦЭМ!$A$34:$A$777,$A282,СВЦЭМ!$B$34:$B$777,I$260)+'СЕТ СН'!$F$12</f>
        <v>514.25265307999996</v>
      </c>
      <c r="J282" s="36">
        <f>SUMIFS(СВЦЭМ!$H$34:$H$777,СВЦЭМ!$A$34:$A$777,$A282,СВЦЭМ!$B$34:$B$777,J$260)+'СЕТ СН'!$F$12</f>
        <v>506.09842030999999</v>
      </c>
      <c r="K282" s="36">
        <f>SUMIFS(СВЦЭМ!$H$34:$H$777,СВЦЭМ!$A$34:$A$777,$A282,СВЦЭМ!$B$34:$B$777,K$260)+'СЕТ СН'!$F$12</f>
        <v>506.16469377999999</v>
      </c>
      <c r="L282" s="36">
        <f>SUMIFS(СВЦЭМ!$H$34:$H$777,СВЦЭМ!$A$34:$A$777,$A282,СВЦЭМ!$B$34:$B$777,L$260)+'СЕТ СН'!$F$12</f>
        <v>518.58651132</v>
      </c>
      <c r="M282" s="36">
        <f>SUMIFS(СВЦЭМ!$H$34:$H$777,СВЦЭМ!$A$34:$A$777,$A282,СВЦЭМ!$B$34:$B$777,M$260)+'СЕТ СН'!$F$12</f>
        <v>510.24723399999999</v>
      </c>
      <c r="N282" s="36">
        <f>SUMIFS(СВЦЭМ!$H$34:$H$777,СВЦЭМ!$A$34:$A$777,$A282,СВЦЭМ!$B$34:$B$777,N$260)+'СЕТ СН'!$F$12</f>
        <v>482.89192845000002</v>
      </c>
      <c r="O282" s="36">
        <f>SUMIFS(СВЦЭМ!$H$34:$H$777,СВЦЭМ!$A$34:$A$777,$A282,СВЦЭМ!$B$34:$B$777,O$260)+'СЕТ СН'!$F$12</f>
        <v>430.54977387999998</v>
      </c>
      <c r="P282" s="36">
        <f>SUMIFS(СВЦЭМ!$H$34:$H$777,СВЦЭМ!$A$34:$A$777,$A282,СВЦЭМ!$B$34:$B$777,P$260)+'СЕТ СН'!$F$12</f>
        <v>390.51577414000002</v>
      </c>
      <c r="Q282" s="36">
        <f>SUMIFS(СВЦЭМ!$H$34:$H$777,СВЦЭМ!$A$34:$A$777,$A282,СВЦЭМ!$B$34:$B$777,Q$260)+'СЕТ СН'!$F$12</f>
        <v>384.00153904000001</v>
      </c>
      <c r="R282" s="36">
        <f>SUMIFS(СВЦЭМ!$H$34:$H$777,СВЦЭМ!$A$34:$A$777,$A282,СВЦЭМ!$B$34:$B$777,R$260)+'СЕТ СН'!$F$12</f>
        <v>394.74356619000002</v>
      </c>
      <c r="S282" s="36">
        <f>SUMIFS(СВЦЭМ!$H$34:$H$777,СВЦЭМ!$A$34:$A$777,$A282,СВЦЭМ!$B$34:$B$777,S$260)+'СЕТ СН'!$F$12</f>
        <v>382.84498418999999</v>
      </c>
      <c r="T282" s="36">
        <f>SUMIFS(СВЦЭМ!$H$34:$H$777,СВЦЭМ!$A$34:$A$777,$A282,СВЦЭМ!$B$34:$B$777,T$260)+'СЕТ СН'!$F$12</f>
        <v>364.33448871000002</v>
      </c>
      <c r="U282" s="36">
        <f>SUMIFS(СВЦЭМ!$H$34:$H$777,СВЦЭМ!$A$34:$A$777,$A282,СВЦЭМ!$B$34:$B$777,U$260)+'СЕТ СН'!$F$12</f>
        <v>361.68573297</v>
      </c>
      <c r="V282" s="36">
        <f>SUMIFS(СВЦЭМ!$H$34:$H$777,СВЦЭМ!$A$34:$A$777,$A282,СВЦЭМ!$B$34:$B$777,V$260)+'СЕТ СН'!$F$12</f>
        <v>369.01756628999999</v>
      </c>
      <c r="W282" s="36">
        <f>SUMIFS(СВЦЭМ!$H$34:$H$777,СВЦЭМ!$A$34:$A$777,$A282,СВЦЭМ!$B$34:$B$777,W$260)+'СЕТ СН'!$F$12</f>
        <v>373.37526417999999</v>
      </c>
      <c r="X282" s="36">
        <f>SUMIFS(СВЦЭМ!$H$34:$H$777,СВЦЭМ!$A$34:$A$777,$A282,СВЦЭМ!$B$34:$B$777,X$260)+'СЕТ СН'!$F$12</f>
        <v>381.33956898999998</v>
      </c>
      <c r="Y282" s="36">
        <f>SUMIFS(СВЦЭМ!$H$34:$H$777,СВЦЭМ!$A$34:$A$777,$A282,СВЦЭМ!$B$34:$B$777,Y$260)+'СЕТ СН'!$F$12</f>
        <v>424.71613208000002</v>
      </c>
    </row>
    <row r="283" spans="1:25" ht="15.75" x14ac:dyDescent="0.2">
      <c r="A283" s="35">
        <f t="shared" si="7"/>
        <v>43427</v>
      </c>
      <c r="B283" s="36">
        <f>SUMIFS(СВЦЭМ!$H$34:$H$777,СВЦЭМ!$A$34:$A$777,$A283,СВЦЭМ!$B$34:$B$777,B$260)+'СЕТ СН'!$F$12</f>
        <v>501.41940670999998</v>
      </c>
      <c r="C283" s="36">
        <f>SUMIFS(СВЦЭМ!$H$34:$H$777,СВЦЭМ!$A$34:$A$777,$A283,СВЦЭМ!$B$34:$B$777,C$260)+'СЕТ СН'!$F$12</f>
        <v>528.99844008000002</v>
      </c>
      <c r="D283" s="36">
        <f>SUMIFS(СВЦЭМ!$H$34:$H$777,СВЦЭМ!$A$34:$A$777,$A283,СВЦЭМ!$B$34:$B$777,D$260)+'СЕТ СН'!$F$12</f>
        <v>549.73281736000001</v>
      </c>
      <c r="E283" s="36">
        <f>SUMIFS(СВЦЭМ!$H$34:$H$777,СВЦЭМ!$A$34:$A$777,$A283,СВЦЭМ!$B$34:$B$777,E$260)+'СЕТ СН'!$F$12</f>
        <v>552.28508790000001</v>
      </c>
      <c r="F283" s="36">
        <f>SUMIFS(СВЦЭМ!$H$34:$H$777,СВЦЭМ!$A$34:$A$777,$A283,СВЦЭМ!$B$34:$B$777,F$260)+'СЕТ СН'!$F$12</f>
        <v>550.99617381999997</v>
      </c>
      <c r="G283" s="36">
        <f>SUMIFS(СВЦЭМ!$H$34:$H$777,СВЦЭМ!$A$34:$A$777,$A283,СВЦЭМ!$B$34:$B$777,G$260)+'СЕТ СН'!$F$12</f>
        <v>536.42044490000001</v>
      </c>
      <c r="H283" s="36">
        <f>SUMIFS(СВЦЭМ!$H$34:$H$777,СВЦЭМ!$A$34:$A$777,$A283,СВЦЭМ!$B$34:$B$777,H$260)+'СЕТ СН'!$F$12</f>
        <v>501.59958877000003</v>
      </c>
      <c r="I283" s="36">
        <f>SUMIFS(СВЦЭМ!$H$34:$H$777,СВЦЭМ!$A$34:$A$777,$A283,СВЦЭМ!$B$34:$B$777,I$260)+'СЕТ СН'!$F$12</f>
        <v>472.30995935999999</v>
      </c>
      <c r="J283" s="36">
        <f>SUMIFS(СВЦЭМ!$H$34:$H$777,СВЦЭМ!$A$34:$A$777,$A283,СВЦЭМ!$B$34:$B$777,J$260)+'СЕТ СН'!$F$12</f>
        <v>461.90313024</v>
      </c>
      <c r="K283" s="36">
        <f>SUMIFS(СВЦЭМ!$H$34:$H$777,СВЦЭМ!$A$34:$A$777,$A283,СВЦЭМ!$B$34:$B$777,K$260)+'СЕТ СН'!$F$12</f>
        <v>454.85455359999997</v>
      </c>
      <c r="L283" s="36">
        <f>SUMIFS(СВЦЭМ!$H$34:$H$777,СВЦЭМ!$A$34:$A$777,$A283,СВЦЭМ!$B$34:$B$777,L$260)+'СЕТ СН'!$F$12</f>
        <v>450.48088892999999</v>
      </c>
      <c r="M283" s="36">
        <f>SUMIFS(СВЦЭМ!$H$34:$H$777,СВЦЭМ!$A$34:$A$777,$A283,СВЦЭМ!$B$34:$B$777,M$260)+'СЕТ СН'!$F$12</f>
        <v>452.34227413000002</v>
      </c>
      <c r="N283" s="36">
        <f>SUMIFS(СВЦЭМ!$H$34:$H$777,СВЦЭМ!$A$34:$A$777,$A283,СВЦЭМ!$B$34:$B$777,N$260)+'СЕТ СН'!$F$12</f>
        <v>458.89701466999998</v>
      </c>
      <c r="O283" s="36">
        <f>SUMIFS(СВЦЭМ!$H$34:$H$777,СВЦЭМ!$A$34:$A$777,$A283,СВЦЭМ!$B$34:$B$777,O$260)+'СЕТ СН'!$F$12</f>
        <v>464.75771263000001</v>
      </c>
      <c r="P283" s="36">
        <f>SUMIFS(СВЦЭМ!$H$34:$H$777,СВЦЭМ!$A$34:$A$777,$A283,СВЦЭМ!$B$34:$B$777,P$260)+'СЕТ СН'!$F$12</f>
        <v>471.18679689999999</v>
      </c>
      <c r="Q283" s="36">
        <f>SUMIFS(СВЦЭМ!$H$34:$H$777,СВЦЭМ!$A$34:$A$777,$A283,СВЦЭМ!$B$34:$B$777,Q$260)+'СЕТ СН'!$F$12</f>
        <v>471.02390077000001</v>
      </c>
      <c r="R283" s="36">
        <f>SUMIFS(СВЦЭМ!$H$34:$H$777,СВЦЭМ!$A$34:$A$777,$A283,СВЦЭМ!$B$34:$B$777,R$260)+'СЕТ СН'!$F$12</f>
        <v>481.15416578000003</v>
      </c>
      <c r="S283" s="36">
        <f>SUMIFS(СВЦЭМ!$H$34:$H$777,СВЦЭМ!$A$34:$A$777,$A283,СВЦЭМ!$B$34:$B$777,S$260)+'СЕТ СН'!$F$12</f>
        <v>459.84136337000001</v>
      </c>
      <c r="T283" s="36">
        <f>SUMIFS(СВЦЭМ!$H$34:$H$777,СВЦЭМ!$A$34:$A$777,$A283,СВЦЭМ!$B$34:$B$777,T$260)+'СЕТ СН'!$F$12</f>
        <v>439.58094822999999</v>
      </c>
      <c r="U283" s="36">
        <f>SUMIFS(СВЦЭМ!$H$34:$H$777,СВЦЭМ!$A$34:$A$777,$A283,СВЦЭМ!$B$34:$B$777,U$260)+'СЕТ СН'!$F$12</f>
        <v>438.31602693000002</v>
      </c>
      <c r="V283" s="36">
        <f>SUMIFS(СВЦЭМ!$H$34:$H$777,СВЦЭМ!$A$34:$A$777,$A283,СВЦЭМ!$B$34:$B$777,V$260)+'СЕТ СН'!$F$12</f>
        <v>448.95269301000002</v>
      </c>
      <c r="W283" s="36">
        <f>SUMIFS(СВЦЭМ!$H$34:$H$777,СВЦЭМ!$A$34:$A$777,$A283,СВЦЭМ!$B$34:$B$777,W$260)+'СЕТ СН'!$F$12</f>
        <v>452.16408665</v>
      </c>
      <c r="X283" s="36">
        <f>SUMIFS(СВЦЭМ!$H$34:$H$777,СВЦЭМ!$A$34:$A$777,$A283,СВЦЭМ!$B$34:$B$777,X$260)+'СЕТ СН'!$F$12</f>
        <v>463.49533056000001</v>
      </c>
      <c r="Y283" s="36">
        <f>SUMIFS(СВЦЭМ!$H$34:$H$777,СВЦЭМ!$A$34:$A$777,$A283,СВЦЭМ!$B$34:$B$777,Y$260)+'СЕТ СН'!$F$12</f>
        <v>475.17241181000003</v>
      </c>
    </row>
    <row r="284" spans="1:25" ht="15.75" x14ac:dyDescent="0.2">
      <c r="A284" s="35">
        <f t="shared" si="7"/>
        <v>43428</v>
      </c>
      <c r="B284" s="36">
        <f>SUMIFS(СВЦЭМ!$H$34:$H$777,СВЦЭМ!$A$34:$A$777,$A284,СВЦЭМ!$B$34:$B$777,B$260)+'СЕТ СН'!$F$12</f>
        <v>488.44000432000001</v>
      </c>
      <c r="C284" s="36">
        <f>SUMIFS(СВЦЭМ!$H$34:$H$777,СВЦЭМ!$A$34:$A$777,$A284,СВЦЭМ!$B$34:$B$777,C$260)+'СЕТ СН'!$F$12</f>
        <v>486.71212022999998</v>
      </c>
      <c r="D284" s="36">
        <f>SUMIFS(СВЦЭМ!$H$34:$H$777,СВЦЭМ!$A$34:$A$777,$A284,СВЦЭМ!$B$34:$B$777,D$260)+'СЕТ СН'!$F$12</f>
        <v>485.04287269000002</v>
      </c>
      <c r="E284" s="36">
        <f>SUMIFS(СВЦЭМ!$H$34:$H$777,СВЦЭМ!$A$34:$A$777,$A284,СВЦЭМ!$B$34:$B$777,E$260)+'СЕТ СН'!$F$12</f>
        <v>485.47602870999998</v>
      </c>
      <c r="F284" s="36">
        <f>SUMIFS(СВЦЭМ!$H$34:$H$777,СВЦЭМ!$A$34:$A$777,$A284,СВЦЭМ!$B$34:$B$777,F$260)+'СЕТ СН'!$F$12</f>
        <v>489.79460843999999</v>
      </c>
      <c r="G284" s="36">
        <f>SUMIFS(СВЦЭМ!$H$34:$H$777,СВЦЭМ!$A$34:$A$777,$A284,СВЦЭМ!$B$34:$B$777,G$260)+'СЕТ СН'!$F$12</f>
        <v>483.40388983999998</v>
      </c>
      <c r="H284" s="36">
        <f>SUMIFS(СВЦЭМ!$H$34:$H$777,СВЦЭМ!$A$34:$A$777,$A284,СВЦЭМ!$B$34:$B$777,H$260)+'СЕТ СН'!$F$12</f>
        <v>494.49550873999999</v>
      </c>
      <c r="I284" s="36">
        <f>SUMIFS(СВЦЭМ!$H$34:$H$777,СВЦЭМ!$A$34:$A$777,$A284,СВЦЭМ!$B$34:$B$777,I$260)+'СЕТ СН'!$F$12</f>
        <v>477.94791448000001</v>
      </c>
      <c r="J284" s="36">
        <f>SUMIFS(СВЦЭМ!$H$34:$H$777,СВЦЭМ!$A$34:$A$777,$A284,СВЦЭМ!$B$34:$B$777,J$260)+'СЕТ СН'!$F$12</f>
        <v>454.89412851999998</v>
      </c>
      <c r="K284" s="36">
        <f>SUMIFS(СВЦЭМ!$H$34:$H$777,СВЦЭМ!$A$34:$A$777,$A284,СВЦЭМ!$B$34:$B$777,K$260)+'СЕТ СН'!$F$12</f>
        <v>445.81136923000003</v>
      </c>
      <c r="L284" s="36">
        <f>SUMIFS(СВЦЭМ!$H$34:$H$777,СВЦЭМ!$A$34:$A$777,$A284,СВЦЭМ!$B$34:$B$777,L$260)+'СЕТ СН'!$F$12</f>
        <v>439.76371927999998</v>
      </c>
      <c r="M284" s="36">
        <f>SUMIFS(СВЦЭМ!$H$34:$H$777,СВЦЭМ!$A$34:$A$777,$A284,СВЦЭМ!$B$34:$B$777,M$260)+'СЕТ СН'!$F$12</f>
        <v>447.22049807000002</v>
      </c>
      <c r="N284" s="36">
        <f>SUMIFS(СВЦЭМ!$H$34:$H$777,СВЦЭМ!$A$34:$A$777,$A284,СВЦЭМ!$B$34:$B$777,N$260)+'СЕТ СН'!$F$12</f>
        <v>457.51219114000003</v>
      </c>
      <c r="O284" s="36">
        <f>SUMIFS(СВЦЭМ!$H$34:$H$777,СВЦЭМ!$A$34:$A$777,$A284,СВЦЭМ!$B$34:$B$777,O$260)+'СЕТ СН'!$F$12</f>
        <v>470.73725308000002</v>
      </c>
      <c r="P284" s="36">
        <f>SUMIFS(СВЦЭМ!$H$34:$H$777,СВЦЭМ!$A$34:$A$777,$A284,СВЦЭМ!$B$34:$B$777,P$260)+'СЕТ СН'!$F$12</f>
        <v>479.04474054000002</v>
      </c>
      <c r="Q284" s="36">
        <f>SUMIFS(СВЦЭМ!$H$34:$H$777,СВЦЭМ!$A$34:$A$777,$A284,СВЦЭМ!$B$34:$B$777,Q$260)+'СЕТ СН'!$F$12</f>
        <v>481.62992205</v>
      </c>
      <c r="R284" s="36">
        <f>SUMIFS(СВЦЭМ!$H$34:$H$777,СВЦЭМ!$A$34:$A$777,$A284,СВЦЭМ!$B$34:$B$777,R$260)+'СЕТ СН'!$F$12</f>
        <v>476.15914923000003</v>
      </c>
      <c r="S284" s="36">
        <f>SUMIFS(СВЦЭМ!$H$34:$H$777,СВЦЭМ!$A$34:$A$777,$A284,СВЦЭМ!$B$34:$B$777,S$260)+'СЕТ СН'!$F$12</f>
        <v>454.44344682000002</v>
      </c>
      <c r="T284" s="36">
        <f>SUMIFS(СВЦЭМ!$H$34:$H$777,СВЦЭМ!$A$34:$A$777,$A284,СВЦЭМ!$B$34:$B$777,T$260)+'СЕТ СН'!$F$12</f>
        <v>436.30515006000002</v>
      </c>
      <c r="U284" s="36">
        <f>SUMIFS(СВЦЭМ!$H$34:$H$777,СВЦЭМ!$A$34:$A$777,$A284,СВЦЭМ!$B$34:$B$777,U$260)+'СЕТ СН'!$F$12</f>
        <v>436.5243461</v>
      </c>
      <c r="V284" s="36">
        <f>SUMIFS(СВЦЭМ!$H$34:$H$777,СВЦЭМ!$A$34:$A$777,$A284,СВЦЭМ!$B$34:$B$777,V$260)+'СЕТ СН'!$F$12</f>
        <v>445.07971121999998</v>
      </c>
      <c r="W284" s="36">
        <f>SUMIFS(СВЦЭМ!$H$34:$H$777,СВЦЭМ!$A$34:$A$777,$A284,СВЦЭМ!$B$34:$B$777,W$260)+'СЕТ СН'!$F$12</f>
        <v>460.42376338999998</v>
      </c>
      <c r="X284" s="36">
        <f>SUMIFS(СВЦЭМ!$H$34:$H$777,СВЦЭМ!$A$34:$A$777,$A284,СВЦЭМ!$B$34:$B$777,X$260)+'СЕТ СН'!$F$12</f>
        <v>474.78925052</v>
      </c>
      <c r="Y284" s="36">
        <f>SUMIFS(СВЦЭМ!$H$34:$H$777,СВЦЭМ!$A$34:$A$777,$A284,СВЦЭМ!$B$34:$B$777,Y$260)+'СЕТ СН'!$F$12</f>
        <v>487.06288398999999</v>
      </c>
    </row>
    <row r="285" spans="1:25" ht="15.75" x14ac:dyDescent="0.2">
      <c r="A285" s="35">
        <f t="shared" si="7"/>
        <v>43429</v>
      </c>
      <c r="B285" s="36">
        <f>SUMIFS(СВЦЭМ!$H$34:$H$777,СВЦЭМ!$A$34:$A$777,$A285,СВЦЭМ!$B$34:$B$777,B$260)+'СЕТ СН'!$F$12</f>
        <v>495.77041247</v>
      </c>
      <c r="C285" s="36">
        <f>SUMIFS(СВЦЭМ!$H$34:$H$777,СВЦЭМ!$A$34:$A$777,$A285,СВЦЭМ!$B$34:$B$777,C$260)+'СЕТ СН'!$F$12</f>
        <v>527.31369328000005</v>
      </c>
      <c r="D285" s="36">
        <f>SUMIFS(СВЦЭМ!$H$34:$H$777,СВЦЭМ!$A$34:$A$777,$A285,СВЦЭМ!$B$34:$B$777,D$260)+'СЕТ СН'!$F$12</f>
        <v>565.52579800000001</v>
      </c>
      <c r="E285" s="36">
        <f>SUMIFS(СВЦЭМ!$H$34:$H$777,СВЦЭМ!$A$34:$A$777,$A285,СВЦЭМ!$B$34:$B$777,E$260)+'СЕТ СН'!$F$12</f>
        <v>563.80967888999999</v>
      </c>
      <c r="F285" s="36">
        <f>SUMIFS(СВЦЭМ!$H$34:$H$777,СВЦЭМ!$A$34:$A$777,$A285,СВЦЭМ!$B$34:$B$777,F$260)+'СЕТ СН'!$F$12</f>
        <v>563.32555705000004</v>
      </c>
      <c r="G285" s="36">
        <f>SUMIFS(СВЦЭМ!$H$34:$H$777,СВЦЭМ!$A$34:$A$777,$A285,СВЦЭМ!$B$34:$B$777,G$260)+'СЕТ СН'!$F$12</f>
        <v>565.75324180999996</v>
      </c>
      <c r="H285" s="36">
        <f>SUMIFS(СВЦЭМ!$H$34:$H$777,СВЦЭМ!$A$34:$A$777,$A285,СВЦЭМ!$B$34:$B$777,H$260)+'СЕТ СН'!$F$12</f>
        <v>554.29388984000002</v>
      </c>
      <c r="I285" s="36">
        <f>SUMIFS(СВЦЭМ!$H$34:$H$777,СВЦЭМ!$A$34:$A$777,$A285,СВЦЭМ!$B$34:$B$777,I$260)+'СЕТ СН'!$F$12</f>
        <v>521.08881309000003</v>
      </c>
      <c r="J285" s="36">
        <f>SUMIFS(СВЦЭМ!$H$34:$H$777,СВЦЭМ!$A$34:$A$777,$A285,СВЦЭМ!$B$34:$B$777,J$260)+'СЕТ СН'!$F$12</f>
        <v>510.71798912000003</v>
      </c>
      <c r="K285" s="36">
        <f>SUMIFS(СВЦЭМ!$H$34:$H$777,СВЦЭМ!$A$34:$A$777,$A285,СВЦЭМ!$B$34:$B$777,K$260)+'СЕТ СН'!$F$12</f>
        <v>478.92055238</v>
      </c>
      <c r="L285" s="36">
        <f>SUMIFS(СВЦЭМ!$H$34:$H$777,СВЦЭМ!$A$34:$A$777,$A285,СВЦЭМ!$B$34:$B$777,L$260)+'СЕТ СН'!$F$12</f>
        <v>482.51024044000002</v>
      </c>
      <c r="M285" s="36">
        <f>SUMIFS(СВЦЭМ!$H$34:$H$777,СВЦЭМ!$A$34:$A$777,$A285,СВЦЭМ!$B$34:$B$777,M$260)+'СЕТ СН'!$F$12</f>
        <v>480.29028101</v>
      </c>
      <c r="N285" s="36">
        <f>SUMIFS(СВЦЭМ!$H$34:$H$777,СВЦЭМ!$A$34:$A$777,$A285,СВЦЭМ!$B$34:$B$777,N$260)+'СЕТ СН'!$F$12</f>
        <v>486.19715378000001</v>
      </c>
      <c r="O285" s="36">
        <f>SUMIFS(СВЦЭМ!$H$34:$H$777,СВЦЭМ!$A$34:$A$777,$A285,СВЦЭМ!$B$34:$B$777,O$260)+'СЕТ СН'!$F$12</f>
        <v>467.70329929000002</v>
      </c>
      <c r="P285" s="36">
        <f>SUMIFS(СВЦЭМ!$H$34:$H$777,СВЦЭМ!$A$34:$A$777,$A285,СВЦЭМ!$B$34:$B$777,P$260)+'СЕТ СН'!$F$12</f>
        <v>439.96013513000003</v>
      </c>
      <c r="Q285" s="36">
        <f>SUMIFS(СВЦЭМ!$H$34:$H$777,СВЦЭМ!$A$34:$A$777,$A285,СВЦЭМ!$B$34:$B$777,Q$260)+'СЕТ СН'!$F$12</f>
        <v>433.72055540999997</v>
      </c>
      <c r="R285" s="36">
        <f>SUMIFS(СВЦЭМ!$H$34:$H$777,СВЦЭМ!$A$34:$A$777,$A285,СВЦЭМ!$B$34:$B$777,R$260)+'СЕТ СН'!$F$12</f>
        <v>431.86839751000002</v>
      </c>
      <c r="S285" s="36">
        <f>SUMIFS(СВЦЭМ!$H$34:$H$777,СВЦЭМ!$A$34:$A$777,$A285,СВЦЭМ!$B$34:$B$777,S$260)+'СЕТ СН'!$F$12</f>
        <v>413.19695468999998</v>
      </c>
      <c r="T285" s="36">
        <f>SUMIFS(СВЦЭМ!$H$34:$H$777,СВЦЭМ!$A$34:$A$777,$A285,СВЦЭМ!$B$34:$B$777,T$260)+'СЕТ СН'!$F$12</f>
        <v>389.69451823000003</v>
      </c>
      <c r="U285" s="36">
        <f>SUMIFS(СВЦЭМ!$H$34:$H$777,СВЦЭМ!$A$34:$A$777,$A285,СВЦЭМ!$B$34:$B$777,U$260)+'СЕТ СН'!$F$12</f>
        <v>392.28026933000001</v>
      </c>
      <c r="V285" s="36">
        <f>SUMIFS(СВЦЭМ!$H$34:$H$777,СВЦЭМ!$A$34:$A$777,$A285,СВЦЭМ!$B$34:$B$777,V$260)+'СЕТ СН'!$F$12</f>
        <v>400.32263857999999</v>
      </c>
      <c r="W285" s="36">
        <f>SUMIFS(СВЦЭМ!$H$34:$H$777,СВЦЭМ!$A$34:$A$777,$A285,СВЦЭМ!$B$34:$B$777,W$260)+'СЕТ СН'!$F$12</f>
        <v>407.61015695999998</v>
      </c>
      <c r="X285" s="36">
        <f>SUMIFS(СВЦЭМ!$H$34:$H$777,СВЦЭМ!$A$34:$A$777,$A285,СВЦЭМ!$B$34:$B$777,X$260)+'СЕТ СН'!$F$12</f>
        <v>422.21507322000002</v>
      </c>
      <c r="Y285" s="36">
        <f>SUMIFS(СВЦЭМ!$H$34:$H$777,СВЦЭМ!$A$34:$A$777,$A285,СВЦЭМ!$B$34:$B$777,Y$260)+'СЕТ СН'!$F$12</f>
        <v>468.86168550999997</v>
      </c>
    </row>
    <row r="286" spans="1:25" ht="15.75" x14ac:dyDescent="0.2">
      <c r="A286" s="35">
        <f t="shared" si="7"/>
        <v>43430</v>
      </c>
      <c r="B286" s="36">
        <f>SUMIFS(СВЦЭМ!$H$34:$H$777,СВЦЭМ!$A$34:$A$777,$A286,СВЦЭМ!$B$34:$B$777,B$260)+'СЕТ СН'!$F$12</f>
        <v>497.54050651</v>
      </c>
      <c r="C286" s="36">
        <f>SUMIFS(СВЦЭМ!$H$34:$H$777,СВЦЭМ!$A$34:$A$777,$A286,СВЦЭМ!$B$34:$B$777,C$260)+'СЕТ СН'!$F$12</f>
        <v>538.70401181</v>
      </c>
      <c r="D286" s="36">
        <f>SUMIFS(СВЦЭМ!$H$34:$H$777,СВЦЭМ!$A$34:$A$777,$A286,СВЦЭМ!$B$34:$B$777,D$260)+'СЕТ СН'!$F$12</f>
        <v>566.79376262999995</v>
      </c>
      <c r="E286" s="36">
        <f>SUMIFS(СВЦЭМ!$H$34:$H$777,СВЦЭМ!$A$34:$A$777,$A286,СВЦЭМ!$B$34:$B$777,E$260)+'СЕТ СН'!$F$12</f>
        <v>565.84251563999999</v>
      </c>
      <c r="F286" s="36">
        <f>SUMIFS(СВЦЭМ!$H$34:$H$777,СВЦЭМ!$A$34:$A$777,$A286,СВЦЭМ!$B$34:$B$777,F$260)+'СЕТ СН'!$F$12</f>
        <v>566.50999542</v>
      </c>
      <c r="G286" s="36">
        <f>SUMIFS(СВЦЭМ!$H$34:$H$777,СВЦЭМ!$A$34:$A$777,$A286,СВЦЭМ!$B$34:$B$777,G$260)+'СЕТ СН'!$F$12</f>
        <v>568.67321350999998</v>
      </c>
      <c r="H286" s="36">
        <f>SUMIFS(СВЦЭМ!$H$34:$H$777,СВЦЭМ!$A$34:$A$777,$A286,СВЦЭМ!$B$34:$B$777,H$260)+'СЕТ СН'!$F$12</f>
        <v>540.00838737000004</v>
      </c>
      <c r="I286" s="36">
        <f>SUMIFS(СВЦЭМ!$H$34:$H$777,СВЦЭМ!$A$34:$A$777,$A286,СВЦЭМ!$B$34:$B$777,I$260)+'СЕТ СН'!$F$12</f>
        <v>516.04863881000006</v>
      </c>
      <c r="J286" s="36">
        <f>SUMIFS(СВЦЭМ!$H$34:$H$777,СВЦЭМ!$A$34:$A$777,$A286,СВЦЭМ!$B$34:$B$777,J$260)+'СЕТ СН'!$F$12</f>
        <v>500.71899532999998</v>
      </c>
      <c r="K286" s="36">
        <f>SUMIFS(СВЦЭМ!$H$34:$H$777,СВЦЭМ!$A$34:$A$777,$A286,СВЦЭМ!$B$34:$B$777,K$260)+'СЕТ СН'!$F$12</f>
        <v>488.86800778000003</v>
      </c>
      <c r="L286" s="36">
        <f>SUMIFS(СВЦЭМ!$H$34:$H$777,СВЦЭМ!$A$34:$A$777,$A286,СВЦЭМ!$B$34:$B$777,L$260)+'СЕТ СН'!$F$12</f>
        <v>486.37804176999998</v>
      </c>
      <c r="M286" s="36">
        <f>SUMIFS(СВЦЭМ!$H$34:$H$777,СВЦЭМ!$A$34:$A$777,$A286,СВЦЭМ!$B$34:$B$777,M$260)+'СЕТ СН'!$F$12</f>
        <v>486.76405435999999</v>
      </c>
      <c r="N286" s="36">
        <f>SUMIFS(СВЦЭМ!$H$34:$H$777,СВЦЭМ!$A$34:$A$777,$A286,СВЦЭМ!$B$34:$B$777,N$260)+'СЕТ СН'!$F$12</f>
        <v>483.84416506999997</v>
      </c>
      <c r="O286" s="36">
        <f>SUMIFS(СВЦЭМ!$H$34:$H$777,СВЦЭМ!$A$34:$A$777,$A286,СВЦЭМ!$B$34:$B$777,O$260)+'СЕТ СН'!$F$12</f>
        <v>470.03186896</v>
      </c>
      <c r="P286" s="36">
        <f>SUMIFS(СВЦЭМ!$H$34:$H$777,СВЦЭМ!$A$34:$A$777,$A286,СВЦЭМ!$B$34:$B$777,P$260)+'СЕТ СН'!$F$12</f>
        <v>444.84523373000002</v>
      </c>
      <c r="Q286" s="36">
        <f>SUMIFS(СВЦЭМ!$H$34:$H$777,СВЦЭМ!$A$34:$A$777,$A286,СВЦЭМ!$B$34:$B$777,Q$260)+'СЕТ СН'!$F$12</f>
        <v>439.44894347000002</v>
      </c>
      <c r="R286" s="36">
        <f>SUMIFS(СВЦЭМ!$H$34:$H$777,СВЦЭМ!$A$34:$A$777,$A286,СВЦЭМ!$B$34:$B$777,R$260)+'СЕТ СН'!$F$12</f>
        <v>431.76471472999998</v>
      </c>
      <c r="S286" s="36">
        <f>SUMIFS(СВЦЭМ!$H$34:$H$777,СВЦЭМ!$A$34:$A$777,$A286,СВЦЭМ!$B$34:$B$777,S$260)+'СЕТ СН'!$F$12</f>
        <v>418.92868057999999</v>
      </c>
      <c r="T286" s="36">
        <f>SUMIFS(СВЦЭМ!$H$34:$H$777,СВЦЭМ!$A$34:$A$777,$A286,СВЦЭМ!$B$34:$B$777,T$260)+'СЕТ СН'!$F$12</f>
        <v>408.72780188000002</v>
      </c>
      <c r="U286" s="36">
        <f>SUMIFS(СВЦЭМ!$H$34:$H$777,СВЦЭМ!$A$34:$A$777,$A286,СВЦЭМ!$B$34:$B$777,U$260)+'СЕТ СН'!$F$12</f>
        <v>404.50558791999998</v>
      </c>
      <c r="V286" s="36">
        <f>SUMIFS(СВЦЭМ!$H$34:$H$777,СВЦЭМ!$A$34:$A$777,$A286,СВЦЭМ!$B$34:$B$777,V$260)+'СЕТ СН'!$F$12</f>
        <v>410.71112900999998</v>
      </c>
      <c r="W286" s="36">
        <f>SUMIFS(СВЦЭМ!$H$34:$H$777,СВЦЭМ!$A$34:$A$777,$A286,СВЦЭМ!$B$34:$B$777,W$260)+'СЕТ СН'!$F$12</f>
        <v>424.20745889</v>
      </c>
      <c r="X286" s="36">
        <f>SUMIFS(СВЦЭМ!$H$34:$H$777,СВЦЭМ!$A$34:$A$777,$A286,СВЦЭМ!$B$34:$B$777,X$260)+'СЕТ СН'!$F$12</f>
        <v>438.79157812</v>
      </c>
      <c r="Y286" s="36">
        <f>SUMIFS(СВЦЭМ!$H$34:$H$777,СВЦЭМ!$A$34:$A$777,$A286,СВЦЭМ!$B$34:$B$777,Y$260)+'СЕТ СН'!$F$12</f>
        <v>486.99201287</v>
      </c>
    </row>
    <row r="287" spans="1:25" ht="15.75" x14ac:dyDescent="0.2">
      <c r="A287" s="35">
        <f t="shared" si="7"/>
        <v>43431</v>
      </c>
      <c r="B287" s="36">
        <f>SUMIFS(СВЦЭМ!$H$34:$H$777,СВЦЭМ!$A$34:$A$777,$A287,СВЦЭМ!$B$34:$B$777,B$260)+'СЕТ СН'!$F$12</f>
        <v>517.49500173000001</v>
      </c>
      <c r="C287" s="36">
        <f>SUMIFS(СВЦЭМ!$H$34:$H$777,СВЦЭМ!$A$34:$A$777,$A287,СВЦЭМ!$B$34:$B$777,C$260)+'СЕТ СН'!$F$12</f>
        <v>541.11583590999999</v>
      </c>
      <c r="D287" s="36">
        <f>SUMIFS(СВЦЭМ!$H$34:$H$777,СВЦЭМ!$A$34:$A$777,$A287,СВЦЭМ!$B$34:$B$777,D$260)+'СЕТ СН'!$F$12</f>
        <v>566.58377585000005</v>
      </c>
      <c r="E287" s="36">
        <f>SUMIFS(СВЦЭМ!$H$34:$H$777,СВЦЭМ!$A$34:$A$777,$A287,СВЦЭМ!$B$34:$B$777,E$260)+'СЕТ СН'!$F$12</f>
        <v>565.56495638000001</v>
      </c>
      <c r="F287" s="36">
        <f>SUMIFS(СВЦЭМ!$H$34:$H$777,СВЦЭМ!$A$34:$A$777,$A287,СВЦЭМ!$B$34:$B$777,F$260)+'СЕТ СН'!$F$12</f>
        <v>565.93726385000002</v>
      </c>
      <c r="G287" s="36">
        <f>SUMIFS(СВЦЭМ!$H$34:$H$777,СВЦЭМ!$A$34:$A$777,$A287,СВЦЭМ!$B$34:$B$777,G$260)+'СЕТ СН'!$F$12</f>
        <v>566.19977236</v>
      </c>
      <c r="H287" s="36">
        <f>SUMIFS(СВЦЭМ!$H$34:$H$777,СВЦЭМ!$A$34:$A$777,$A287,СВЦЭМ!$B$34:$B$777,H$260)+'СЕТ СН'!$F$12</f>
        <v>539.94627834999994</v>
      </c>
      <c r="I287" s="36">
        <f>SUMIFS(СВЦЭМ!$H$34:$H$777,СВЦЭМ!$A$34:$A$777,$A287,СВЦЭМ!$B$34:$B$777,I$260)+'СЕТ СН'!$F$12</f>
        <v>532.82607419999999</v>
      </c>
      <c r="J287" s="36">
        <f>SUMIFS(СВЦЭМ!$H$34:$H$777,СВЦЭМ!$A$34:$A$777,$A287,СВЦЭМ!$B$34:$B$777,J$260)+'СЕТ СН'!$F$12</f>
        <v>512.05112166000004</v>
      </c>
      <c r="K287" s="36">
        <f>SUMIFS(СВЦЭМ!$H$34:$H$777,СВЦЭМ!$A$34:$A$777,$A287,СВЦЭМ!$B$34:$B$777,K$260)+'СЕТ СН'!$F$12</f>
        <v>504.61384571999997</v>
      </c>
      <c r="L287" s="36">
        <f>SUMIFS(СВЦЭМ!$H$34:$H$777,СВЦЭМ!$A$34:$A$777,$A287,СВЦЭМ!$B$34:$B$777,L$260)+'СЕТ СН'!$F$12</f>
        <v>505.99341142999998</v>
      </c>
      <c r="M287" s="36">
        <f>SUMIFS(СВЦЭМ!$H$34:$H$777,СВЦЭМ!$A$34:$A$777,$A287,СВЦЭМ!$B$34:$B$777,M$260)+'СЕТ СН'!$F$12</f>
        <v>512.18333242000006</v>
      </c>
      <c r="N287" s="36">
        <f>SUMIFS(СВЦЭМ!$H$34:$H$777,СВЦЭМ!$A$34:$A$777,$A287,СВЦЭМ!$B$34:$B$777,N$260)+'СЕТ СН'!$F$12</f>
        <v>495.99208498000002</v>
      </c>
      <c r="O287" s="36">
        <f>SUMIFS(СВЦЭМ!$H$34:$H$777,СВЦЭМ!$A$34:$A$777,$A287,СВЦЭМ!$B$34:$B$777,O$260)+'СЕТ СН'!$F$12</f>
        <v>468.05813623</v>
      </c>
      <c r="P287" s="36">
        <f>SUMIFS(СВЦЭМ!$H$34:$H$777,СВЦЭМ!$A$34:$A$777,$A287,СВЦЭМ!$B$34:$B$777,P$260)+'СЕТ СН'!$F$12</f>
        <v>438.52507494999998</v>
      </c>
      <c r="Q287" s="36">
        <f>SUMIFS(СВЦЭМ!$H$34:$H$777,СВЦЭМ!$A$34:$A$777,$A287,СВЦЭМ!$B$34:$B$777,Q$260)+'СЕТ СН'!$F$12</f>
        <v>431.43512810999999</v>
      </c>
      <c r="R287" s="36">
        <f>SUMIFS(СВЦЭМ!$H$34:$H$777,СВЦЭМ!$A$34:$A$777,$A287,СВЦЭМ!$B$34:$B$777,R$260)+'СЕТ СН'!$F$12</f>
        <v>434.66742084999998</v>
      </c>
      <c r="S287" s="36">
        <f>SUMIFS(СВЦЭМ!$H$34:$H$777,СВЦЭМ!$A$34:$A$777,$A287,СВЦЭМ!$B$34:$B$777,S$260)+'СЕТ СН'!$F$12</f>
        <v>422.74180841999998</v>
      </c>
      <c r="T287" s="36">
        <f>SUMIFS(СВЦЭМ!$H$34:$H$777,СВЦЭМ!$A$34:$A$777,$A287,СВЦЭМ!$B$34:$B$777,T$260)+'СЕТ СН'!$F$12</f>
        <v>401.13087103999999</v>
      </c>
      <c r="U287" s="36">
        <f>SUMIFS(СВЦЭМ!$H$34:$H$777,СВЦЭМ!$A$34:$A$777,$A287,СВЦЭМ!$B$34:$B$777,U$260)+'СЕТ СН'!$F$12</f>
        <v>405.53223064999997</v>
      </c>
      <c r="V287" s="36">
        <f>SUMIFS(СВЦЭМ!$H$34:$H$777,СВЦЭМ!$A$34:$A$777,$A287,СВЦЭМ!$B$34:$B$777,V$260)+'СЕТ СН'!$F$12</f>
        <v>413.47381875000002</v>
      </c>
      <c r="W287" s="36">
        <f>SUMIFS(СВЦЭМ!$H$34:$H$777,СВЦЭМ!$A$34:$A$777,$A287,СВЦЭМ!$B$34:$B$777,W$260)+'СЕТ СН'!$F$12</f>
        <v>419.13161408000002</v>
      </c>
      <c r="X287" s="36">
        <f>SUMIFS(СВЦЭМ!$H$34:$H$777,СВЦЭМ!$A$34:$A$777,$A287,СВЦЭМ!$B$34:$B$777,X$260)+'СЕТ СН'!$F$12</f>
        <v>430.98901101000001</v>
      </c>
      <c r="Y287" s="36">
        <f>SUMIFS(СВЦЭМ!$H$34:$H$777,СВЦЭМ!$A$34:$A$777,$A287,СВЦЭМ!$B$34:$B$777,Y$260)+'СЕТ СН'!$F$12</f>
        <v>472.33568729000001</v>
      </c>
    </row>
    <row r="288" spans="1:25" ht="15.75" x14ac:dyDescent="0.2">
      <c r="A288" s="35">
        <f t="shared" si="7"/>
        <v>43432</v>
      </c>
      <c r="B288" s="36">
        <f>SUMIFS(СВЦЭМ!$H$34:$H$777,СВЦЭМ!$A$34:$A$777,$A288,СВЦЭМ!$B$34:$B$777,B$260)+'СЕТ СН'!$F$12</f>
        <v>528.13279728999998</v>
      </c>
      <c r="C288" s="36">
        <f>SUMIFS(СВЦЭМ!$H$34:$H$777,СВЦЭМ!$A$34:$A$777,$A288,СВЦЭМ!$B$34:$B$777,C$260)+'СЕТ СН'!$F$12</f>
        <v>558.09126481999999</v>
      </c>
      <c r="D288" s="36">
        <f>SUMIFS(СВЦЭМ!$H$34:$H$777,СВЦЭМ!$A$34:$A$777,$A288,СВЦЭМ!$B$34:$B$777,D$260)+'СЕТ СН'!$F$12</f>
        <v>572.57728258999998</v>
      </c>
      <c r="E288" s="36">
        <f>SUMIFS(СВЦЭМ!$H$34:$H$777,СВЦЭМ!$A$34:$A$777,$A288,СВЦЭМ!$B$34:$B$777,E$260)+'СЕТ СН'!$F$12</f>
        <v>594.98228427000004</v>
      </c>
      <c r="F288" s="36">
        <f>SUMIFS(СВЦЭМ!$H$34:$H$777,СВЦЭМ!$A$34:$A$777,$A288,СВЦЭМ!$B$34:$B$777,F$260)+'СЕТ СН'!$F$12</f>
        <v>619.20612722999999</v>
      </c>
      <c r="G288" s="36">
        <f>SUMIFS(СВЦЭМ!$H$34:$H$777,СВЦЭМ!$A$34:$A$777,$A288,СВЦЭМ!$B$34:$B$777,G$260)+'СЕТ СН'!$F$12</f>
        <v>603.47653306999996</v>
      </c>
      <c r="H288" s="36">
        <f>SUMIFS(СВЦЭМ!$H$34:$H$777,СВЦЭМ!$A$34:$A$777,$A288,СВЦЭМ!$B$34:$B$777,H$260)+'СЕТ СН'!$F$12</f>
        <v>559.67914029999997</v>
      </c>
      <c r="I288" s="36">
        <f>SUMIFS(СВЦЭМ!$H$34:$H$777,СВЦЭМ!$A$34:$A$777,$A288,СВЦЭМ!$B$34:$B$777,I$260)+'СЕТ СН'!$F$12</f>
        <v>526.30514933999996</v>
      </c>
      <c r="J288" s="36">
        <f>SUMIFS(СВЦЭМ!$H$34:$H$777,СВЦЭМ!$A$34:$A$777,$A288,СВЦЭМ!$B$34:$B$777,J$260)+'СЕТ СН'!$F$12</f>
        <v>516.43464177999999</v>
      </c>
      <c r="K288" s="36">
        <f>SUMIFS(СВЦЭМ!$H$34:$H$777,СВЦЭМ!$A$34:$A$777,$A288,СВЦЭМ!$B$34:$B$777,K$260)+'СЕТ СН'!$F$12</f>
        <v>513.69242140999995</v>
      </c>
      <c r="L288" s="36">
        <f>SUMIFS(СВЦЭМ!$H$34:$H$777,СВЦЭМ!$A$34:$A$777,$A288,СВЦЭМ!$B$34:$B$777,L$260)+'СЕТ СН'!$F$12</f>
        <v>512.17315522000001</v>
      </c>
      <c r="M288" s="36">
        <f>SUMIFS(СВЦЭМ!$H$34:$H$777,СВЦЭМ!$A$34:$A$777,$A288,СВЦЭМ!$B$34:$B$777,M$260)+'СЕТ СН'!$F$12</f>
        <v>510.24455268000003</v>
      </c>
      <c r="N288" s="36">
        <f>SUMIFS(СВЦЭМ!$H$34:$H$777,СВЦЭМ!$A$34:$A$777,$A288,СВЦЭМ!$B$34:$B$777,N$260)+'СЕТ СН'!$F$12</f>
        <v>494.29545999999999</v>
      </c>
      <c r="O288" s="36">
        <f>SUMIFS(СВЦЭМ!$H$34:$H$777,СВЦЭМ!$A$34:$A$777,$A288,СВЦЭМ!$B$34:$B$777,O$260)+'СЕТ СН'!$F$12</f>
        <v>477.14434440999997</v>
      </c>
      <c r="P288" s="36">
        <f>SUMIFS(СВЦЭМ!$H$34:$H$777,СВЦЭМ!$A$34:$A$777,$A288,СВЦЭМ!$B$34:$B$777,P$260)+'СЕТ СН'!$F$12</f>
        <v>445.00051380000002</v>
      </c>
      <c r="Q288" s="36">
        <f>SUMIFS(СВЦЭМ!$H$34:$H$777,СВЦЭМ!$A$34:$A$777,$A288,СВЦЭМ!$B$34:$B$777,Q$260)+'СЕТ СН'!$F$12</f>
        <v>438.44413952000002</v>
      </c>
      <c r="R288" s="36">
        <f>SUMIFS(СВЦЭМ!$H$34:$H$777,СВЦЭМ!$A$34:$A$777,$A288,СВЦЭМ!$B$34:$B$777,R$260)+'СЕТ СН'!$F$12</f>
        <v>431.90719802000001</v>
      </c>
      <c r="S288" s="36">
        <f>SUMIFS(СВЦЭМ!$H$34:$H$777,СВЦЭМ!$A$34:$A$777,$A288,СВЦЭМ!$B$34:$B$777,S$260)+'СЕТ СН'!$F$12</f>
        <v>416.05050685999998</v>
      </c>
      <c r="T288" s="36">
        <f>SUMIFS(СВЦЭМ!$H$34:$H$777,СВЦЭМ!$A$34:$A$777,$A288,СВЦЭМ!$B$34:$B$777,T$260)+'СЕТ СН'!$F$12</f>
        <v>400.16851594000002</v>
      </c>
      <c r="U288" s="36">
        <f>SUMIFS(СВЦЭМ!$H$34:$H$777,СВЦЭМ!$A$34:$A$777,$A288,СВЦЭМ!$B$34:$B$777,U$260)+'СЕТ СН'!$F$12</f>
        <v>398.99502561000003</v>
      </c>
      <c r="V288" s="36">
        <f>SUMIFS(СВЦЭМ!$H$34:$H$777,СВЦЭМ!$A$34:$A$777,$A288,СВЦЭМ!$B$34:$B$777,V$260)+'СЕТ СН'!$F$12</f>
        <v>409.78960028</v>
      </c>
      <c r="W288" s="36">
        <f>SUMIFS(СВЦЭМ!$H$34:$H$777,СВЦЭМ!$A$34:$A$777,$A288,СВЦЭМ!$B$34:$B$777,W$260)+'СЕТ СН'!$F$12</f>
        <v>425.47484150999998</v>
      </c>
      <c r="X288" s="36">
        <f>SUMIFS(СВЦЭМ!$H$34:$H$777,СВЦЭМ!$A$34:$A$777,$A288,СВЦЭМ!$B$34:$B$777,X$260)+'СЕТ СН'!$F$12</f>
        <v>440.66012615</v>
      </c>
      <c r="Y288" s="36">
        <f>SUMIFS(СВЦЭМ!$H$34:$H$777,СВЦЭМ!$A$34:$A$777,$A288,СВЦЭМ!$B$34:$B$777,Y$260)+'СЕТ СН'!$F$12</f>
        <v>483.00105692</v>
      </c>
    </row>
    <row r="289" spans="1:27" ht="15.75" x14ac:dyDescent="0.2">
      <c r="A289" s="35">
        <f t="shared" si="7"/>
        <v>43433</v>
      </c>
      <c r="B289" s="36">
        <f>SUMIFS(СВЦЭМ!$H$34:$H$777,СВЦЭМ!$A$34:$A$777,$A289,СВЦЭМ!$B$34:$B$777,B$260)+'СЕТ СН'!$F$12</f>
        <v>524.44360757000004</v>
      </c>
      <c r="C289" s="36">
        <f>SUMIFS(СВЦЭМ!$H$34:$H$777,СВЦЭМ!$A$34:$A$777,$A289,СВЦЭМ!$B$34:$B$777,C$260)+'СЕТ СН'!$F$12</f>
        <v>573.99144899999999</v>
      </c>
      <c r="D289" s="36">
        <f>SUMIFS(СВЦЭМ!$H$34:$H$777,СВЦЭМ!$A$34:$A$777,$A289,СВЦЭМ!$B$34:$B$777,D$260)+'СЕТ СН'!$F$12</f>
        <v>606.81736163000005</v>
      </c>
      <c r="E289" s="36">
        <f>SUMIFS(СВЦЭМ!$H$34:$H$777,СВЦЭМ!$A$34:$A$777,$A289,СВЦЭМ!$B$34:$B$777,E$260)+'СЕТ СН'!$F$12</f>
        <v>609.18929901000001</v>
      </c>
      <c r="F289" s="36">
        <f>SUMIFS(СВЦЭМ!$H$34:$H$777,СВЦЭМ!$A$34:$A$777,$A289,СВЦЭМ!$B$34:$B$777,F$260)+'СЕТ СН'!$F$12</f>
        <v>607.43958659999998</v>
      </c>
      <c r="G289" s="36">
        <f>SUMIFS(СВЦЭМ!$H$34:$H$777,СВЦЭМ!$A$34:$A$777,$A289,СВЦЭМ!$B$34:$B$777,G$260)+'СЕТ СН'!$F$12</f>
        <v>594.96654325999998</v>
      </c>
      <c r="H289" s="36">
        <f>SUMIFS(СВЦЭМ!$H$34:$H$777,СВЦЭМ!$A$34:$A$777,$A289,СВЦЭМ!$B$34:$B$777,H$260)+'СЕТ СН'!$F$12</f>
        <v>555.14079877999995</v>
      </c>
      <c r="I289" s="36">
        <f>SUMIFS(СВЦЭМ!$H$34:$H$777,СВЦЭМ!$A$34:$A$777,$A289,СВЦЭМ!$B$34:$B$777,I$260)+'СЕТ СН'!$F$12</f>
        <v>530.61318516999995</v>
      </c>
      <c r="J289" s="36">
        <f>SUMIFS(СВЦЭМ!$H$34:$H$777,СВЦЭМ!$A$34:$A$777,$A289,СВЦЭМ!$B$34:$B$777,J$260)+'СЕТ СН'!$F$12</f>
        <v>505.09838227</v>
      </c>
      <c r="K289" s="36">
        <f>SUMIFS(СВЦЭМ!$H$34:$H$777,СВЦЭМ!$A$34:$A$777,$A289,СВЦЭМ!$B$34:$B$777,K$260)+'СЕТ СН'!$F$12</f>
        <v>494.33713309000001</v>
      </c>
      <c r="L289" s="36">
        <f>SUMIFS(СВЦЭМ!$H$34:$H$777,СВЦЭМ!$A$34:$A$777,$A289,СВЦЭМ!$B$34:$B$777,L$260)+'СЕТ СН'!$F$12</f>
        <v>493.11640567000001</v>
      </c>
      <c r="M289" s="36">
        <f>SUMIFS(СВЦЭМ!$H$34:$H$777,СВЦЭМ!$A$34:$A$777,$A289,СВЦЭМ!$B$34:$B$777,M$260)+'СЕТ СН'!$F$12</f>
        <v>495.84290205000002</v>
      </c>
      <c r="N289" s="36">
        <f>SUMIFS(СВЦЭМ!$H$34:$H$777,СВЦЭМ!$A$34:$A$777,$A289,СВЦЭМ!$B$34:$B$777,N$260)+'СЕТ СН'!$F$12</f>
        <v>482.77094111000002</v>
      </c>
      <c r="O289" s="36">
        <f>SUMIFS(СВЦЭМ!$H$34:$H$777,СВЦЭМ!$A$34:$A$777,$A289,СВЦЭМ!$B$34:$B$777,O$260)+'СЕТ СН'!$F$12</f>
        <v>467.79628780000002</v>
      </c>
      <c r="P289" s="36">
        <f>SUMIFS(СВЦЭМ!$H$34:$H$777,СВЦЭМ!$A$34:$A$777,$A289,СВЦЭМ!$B$34:$B$777,P$260)+'СЕТ СН'!$F$12</f>
        <v>443.12239699000003</v>
      </c>
      <c r="Q289" s="36">
        <f>SUMIFS(СВЦЭМ!$H$34:$H$777,СВЦЭМ!$A$34:$A$777,$A289,СВЦЭМ!$B$34:$B$777,Q$260)+'СЕТ СН'!$F$12</f>
        <v>434.52053081000003</v>
      </c>
      <c r="R289" s="36">
        <f>SUMIFS(СВЦЭМ!$H$34:$H$777,СВЦЭМ!$A$34:$A$777,$A289,СВЦЭМ!$B$34:$B$777,R$260)+'СЕТ СН'!$F$12</f>
        <v>432.32810469999998</v>
      </c>
      <c r="S289" s="36">
        <f>SUMIFS(СВЦЭМ!$H$34:$H$777,СВЦЭМ!$A$34:$A$777,$A289,СВЦЭМ!$B$34:$B$777,S$260)+'СЕТ СН'!$F$12</f>
        <v>412.85256489</v>
      </c>
      <c r="T289" s="36">
        <f>SUMIFS(СВЦЭМ!$H$34:$H$777,СВЦЭМ!$A$34:$A$777,$A289,СВЦЭМ!$B$34:$B$777,T$260)+'СЕТ СН'!$F$12</f>
        <v>395.88887907999998</v>
      </c>
      <c r="U289" s="36">
        <f>SUMIFS(СВЦЭМ!$H$34:$H$777,СВЦЭМ!$A$34:$A$777,$A289,СВЦЭМ!$B$34:$B$777,U$260)+'СЕТ СН'!$F$12</f>
        <v>404.27112098999999</v>
      </c>
      <c r="V289" s="36">
        <f>SUMIFS(СВЦЭМ!$H$34:$H$777,СВЦЭМ!$A$34:$A$777,$A289,СВЦЭМ!$B$34:$B$777,V$260)+'СЕТ СН'!$F$12</f>
        <v>412.48552408</v>
      </c>
      <c r="W289" s="36">
        <f>SUMIFS(СВЦЭМ!$H$34:$H$777,СВЦЭМ!$A$34:$A$777,$A289,СВЦЭМ!$B$34:$B$777,W$260)+'СЕТ СН'!$F$12</f>
        <v>425.52131205000001</v>
      </c>
      <c r="X289" s="36">
        <f>SUMIFS(СВЦЭМ!$H$34:$H$777,СВЦЭМ!$A$34:$A$777,$A289,СВЦЭМ!$B$34:$B$777,X$260)+'СЕТ СН'!$F$12</f>
        <v>442.40155355000002</v>
      </c>
      <c r="Y289" s="36">
        <f>SUMIFS(СВЦЭМ!$H$34:$H$777,СВЦЭМ!$A$34:$A$777,$A289,СВЦЭМ!$B$34:$B$777,Y$260)+'СЕТ СН'!$F$12</f>
        <v>481.47227013999998</v>
      </c>
    </row>
    <row r="290" spans="1:27" ht="15.75" x14ac:dyDescent="0.2">
      <c r="A290" s="35">
        <f t="shared" si="7"/>
        <v>43434</v>
      </c>
      <c r="B290" s="36">
        <f>SUMIFS(СВЦЭМ!$H$34:$H$777,СВЦЭМ!$A$34:$A$777,$A290,СВЦЭМ!$B$34:$B$777,B$260)+'СЕТ СН'!$F$12</f>
        <v>514.23918908999997</v>
      </c>
      <c r="C290" s="36">
        <f>SUMIFS(СВЦЭМ!$H$34:$H$777,СВЦЭМ!$A$34:$A$777,$A290,СВЦЭМ!$B$34:$B$777,C$260)+'СЕТ СН'!$F$12</f>
        <v>552.06513945999995</v>
      </c>
      <c r="D290" s="36">
        <f>SUMIFS(СВЦЭМ!$H$34:$H$777,СВЦЭМ!$A$34:$A$777,$A290,СВЦЭМ!$B$34:$B$777,D$260)+'СЕТ СН'!$F$12</f>
        <v>571.98707125999999</v>
      </c>
      <c r="E290" s="36">
        <f>SUMIFS(СВЦЭМ!$H$34:$H$777,СВЦЭМ!$A$34:$A$777,$A290,СВЦЭМ!$B$34:$B$777,E$260)+'СЕТ СН'!$F$12</f>
        <v>611.36763572999996</v>
      </c>
      <c r="F290" s="36">
        <f>SUMIFS(СВЦЭМ!$H$34:$H$777,СВЦЭМ!$A$34:$A$777,$A290,СВЦЭМ!$B$34:$B$777,F$260)+'СЕТ СН'!$F$12</f>
        <v>593.66769288</v>
      </c>
      <c r="G290" s="36">
        <f>SUMIFS(СВЦЭМ!$H$34:$H$777,СВЦЭМ!$A$34:$A$777,$A290,СВЦЭМ!$B$34:$B$777,G$260)+'СЕТ СН'!$F$12</f>
        <v>566.68882951000001</v>
      </c>
      <c r="H290" s="36">
        <f>SUMIFS(СВЦЭМ!$H$34:$H$777,СВЦЭМ!$A$34:$A$777,$A290,СВЦЭМ!$B$34:$B$777,H$260)+'СЕТ СН'!$F$12</f>
        <v>550.98672049000004</v>
      </c>
      <c r="I290" s="36">
        <f>SUMIFS(СВЦЭМ!$H$34:$H$777,СВЦЭМ!$A$34:$A$777,$A290,СВЦЭМ!$B$34:$B$777,I$260)+'СЕТ СН'!$F$12</f>
        <v>529.88292108999997</v>
      </c>
      <c r="J290" s="36">
        <f>SUMIFS(СВЦЭМ!$H$34:$H$777,СВЦЭМ!$A$34:$A$777,$A290,СВЦЭМ!$B$34:$B$777,J$260)+'СЕТ СН'!$F$12</f>
        <v>511.44935034000002</v>
      </c>
      <c r="K290" s="36">
        <f>SUMIFS(СВЦЭМ!$H$34:$H$777,СВЦЭМ!$A$34:$A$777,$A290,СВЦЭМ!$B$34:$B$777,K$260)+'СЕТ СН'!$F$12</f>
        <v>506.60608889000002</v>
      </c>
      <c r="L290" s="36">
        <f>SUMIFS(СВЦЭМ!$H$34:$H$777,СВЦЭМ!$A$34:$A$777,$A290,СВЦЭМ!$B$34:$B$777,L$260)+'СЕТ СН'!$F$12</f>
        <v>509.09900719000001</v>
      </c>
      <c r="M290" s="36">
        <f>SUMIFS(СВЦЭМ!$H$34:$H$777,СВЦЭМ!$A$34:$A$777,$A290,СВЦЭМ!$B$34:$B$777,M$260)+'СЕТ СН'!$F$12</f>
        <v>516.69535926000003</v>
      </c>
      <c r="N290" s="36">
        <f>SUMIFS(СВЦЭМ!$H$34:$H$777,СВЦЭМ!$A$34:$A$777,$A290,СВЦЭМ!$B$34:$B$777,N$260)+'СЕТ СН'!$F$12</f>
        <v>496.43449191000002</v>
      </c>
      <c r="O290" s="36">
        <f>SUMIFS(СВЦЭМ!$H$34:$H$777,СВЦЭМ!$A$34:$A$777,$A290,СВЦЭМ!$B$34:$B$777,O$260)+'СЕТ СН'!$F$12</f>
        <v>483.19258536000001</v>
      </c>
      <c r="P290" s="36">
        <f>SUMIFS(СВЦЭМ!$H$34:$H$777,СВЦЭМ!$A$34:$A$777,$A290,СВЦЭМ!$B$34:$B$777,P$260)+'СЕТ СН'!$F$12</f>
        <v>454.43643558000002</v>
      </c>
      <c r="Q290" s="36">
        <f>SUMIFS(СВЦЭМ!$H$34:$H$777,СВЦЭМ!$A$34:$A$777,$A290,СВЦЭМ!$B$34:$B$777,Q$260)+'СЕТ СН'!$F$12</f>
        <v>447.06477718999997</v>
      </c>
      <c r="R290" s="36">
        <f>SUMIFS(СВЦЭМ!$H$34:$H$777,СВЦЭМ!$A$34:$A$777,$A290,СВЦЭМ!$B$34:$B$777,R$260)+'СЕТ СН'!$F$12</f>
        <v>445.92725547999999</v>
      </c>
      <c r="S290" s="36">
        <f>SUMIFS(СВЦЭМ!$H$34:$H$777,СВЦЭМ!$A$34:$A$777,$A290,СВЦЭМ!$B$34:$B$777,S$260)+'СЕТ СН'!$F$12</f>
        <v>437.58135514999998</v>
      </c>
      <c r="T290" s="36">
        <f>SUMIFS(СВЦЭМ!$H$34:$H$777,СВЦЭМ!$A$34:$A$777,$A290,СВЦЭМ!$B$34:$B$777,T$260)+'СЕТ СН'!$F$12</f>
        <v>402.78238384999997</v>
      </c>
      <c r="U290" s="36">
        <f>SUMIFS(СВЦЭМ!$H$34:$H$777,СВЦЭМ!$A$34:$A$777,$A290,СВЦЭМ!$B$34:$B$777,U$260)+'СЕТ СН'!$F$12</f>
        <v>413.29405553999999</v>
      </c>
      <c r="V290" s="36">
        <f>SUMIFS(СВЦЭМ!$H$34:$H$777,СВЦЭМ!$A$34:$A$777,$A290,СВЦЭМ!$B$34:$B$777,V$260)+'СЕТ СН'!$F$12</f>
        <v>417.92010398000002</v>
      </c>
      <c r="W290" s="36">
        <f>SUMIFS(СВЦЭМ!$H$34:$H$777,СВЦЭМ!$A$34:$A$777,$A290,СВЦЭМ!$B$34:$B$777,W$260)+'СЕТ СН'!$F$12</f>
        <v>412.57150518999998</v>
      </c>
      <c r="X290" s="36">
        <f>SUMIFS(СВЦЭМ!$H$34:$H$777,СВЦЭМ!$A$34:$A$777,$A290,СВЦЭМ!$B$34:$B$777,X$260)+'СЕТ СН'!$F$12</f>
        <v>416.98196718999998</v>
      </c>
      <c r="Y290" s="36">
        <f>SUMIFS(СВЦЭМ!$H$34:$H$777,СВЦЭМ!$A$34:$A$777,$A290,СВЦЭМ!$B$34:$B$777,Y$260)+'СЕТ СН'!$F$12</f>
        <v>457.15787279</v>
      </c>
    </row>
    <row r="291" spans="1:27" ht="15.75" hidden="1" x14ac:dyDescent="0.2">
      <c r="A291" s="35">
        <f t="shared" si="7"/>
        <v>43435</v>
      </c>
      <c r="B291" s="36">
        <f>SUMIFS(СВЦЭМ!$H$34:$H$777,СВЦЭМ!$A$34:$A$777,$A291,СВЦЭМ!$B$34:$B$777,B$260)+'СЕТ СН'!$F$12</f>
        <v>0</v>
      </c>
      <c r="C291" s="36">
        <f>SUMIFS(СВЦЭМ!$H$34:$H$777,СВЦЭМ!$A$34:$A$777,$A291,СВЦЭМ!$B$34:$B$777,C$260)+'СЕТ СН'!$F$12</f>
        <v>0</v>
      </c>
      <c r="D291" s="36">
        <f>SUMIFS(СВЦЭМ!$H$34:$H$777,СВЦЭМ!$A$34:$A$777,$A291,СВЦЭМ!$B$34:$B$777,D$260)+'СЕТ СН'!$F$12</f>
        <v>0</v>
      </c>
      <c r="E291" s="36">
        <f>SUMIFS(СВЦЭМ!$H$34:$H$777,СВЦЭМ!$A$34:$A$777,$A291,СВЦЭМ!$B$34:$B$777,E$260)+'СЕТ СН'!$F$12</f>
        <v>0</v>
      </c>
      <c r="F291" s="36">
        <f>SUMIFS(СВЦЭМ!$H$34:$H$777,СВЦЭМ!$A$34:$A$777,$A291,СВЦЭМ!$B$34:$B$777,F$260)+'СЕТ СН'!$F$12</f>
        <v>0</v>
      </c>
      <c r="G291" s="36">
        <f>SUMIFS(СВЦЭМ!$H$34:$H$777,СВЦЭМ!$A$34:$A$777,$A291,СВЦЭМ!$B$34:$B$777,G$260)+'СЕТ СН'!$F$12</f>
        <v>0</v>
      </c>
      <c r="H291" s="36">
        <f>SUMIFS(СВЦЭМ!$H$34:$H$777,СВЦЭМ!$A$34:$A$777,$A291,СВЦЭМ!$B$34:$B$777,H$260)+'СЕТ СН'!$F$12</f>
        <v>0</v>
      </c>
      <c r="I291" s="36">
        <f>SUMIFS(СВЦЭМ!$H$34:$H$777,СВЦЭМ!$A$34:$A$777,$A291,СВЦЭМ!$B$34:$B$777,I$260)+'СЕТ СН'!$F$12</f>
        <v>0</v>
      </c>
      <c r="J291" s="36">
        <f>SUMIFS(СВЦЭМ!$H$34:$H$777,СВЦЭМ!$A$34:$A$777,$A291,СВЦЭМ!$B$34:$B$777,J$260)+'СЕТ СН'!$F$12</f>
        <v>0</v>
      </c>
      <c r="K291" s="36">
        <f>SUMIFS(СВЦЭМ!$H$34:$H$777,СВЦЭМ!$A$34:$A$777,$A291,СВЦЭМ!$B$34:$B$777,K$260)+'СЕТ СН'!$F$12</f>
        <v>0</v>
      </c>
      <c r="L291" s="36">
        <f>SUMIFS(СВЦЭМ!$H$34:$H$777,СВЦЭМ!$A$34:$A$777,$A291,СВЦЭМ!$B$34:$B$777,L$260)+'СЕТ СН'!$F$12</f>
        <v>0</v>
      </c>
      <c r="M291" s="36">
        <f>SUMIFS(СВЦЭМ!$H$34:$H$777,СВЦЭМ!$A$34:$A$777,$A291,СВЦЭМ!$B$34:$B$777,M$260)+'СЕТ СН'!$F$12</f>
        <v>0</v>
      </c>
      <c r="N291" s="36">
        <f>SUMIFS(СВЦЭМ!$H$34:$H$777,СВЦЭМ!$A$34:$A$777,$A291,СВЦЭМ!$B$34:$B$777,N$260)+'СЕТ СН'!$F$12</f>
        <v>0</v>
      </c>
      <c r="O291" s="36">
        <f>SUMIFS(СВЦЭМ!$H$34:$H$777,СВЦЭМ!$A$34:$A$777,$A291,СВЦЭМ!$B$34:$B$777,O$260)+'СЕТ СН'!$F$12</f>
        <v>0</v>
      </c>
      <c r="P291" s="36">
        <f>SUMIFS(СВЦЭМ!$H$34:$H$777,СВЦЭМ!$A$34:$A$777,$A291,СВЦЭМ!$B$34:$B$777,P$260)+'СЕТ СН'!$F$12</f>
        <v>0</v>
      </c>
      <c r="Q291" s="36">
        <f>SUMIFS(СВЦЭМ!$H$34:$H$777,СВЦЭМ!$A$34:$A$777,$A291,СВЦЭМ!$B$34:$B$777,Q$260)+'СЕТ СН'!$F$12</f>
        <v>0</v>
      </c>
      <c r="R291" s="36">
        <f>SUMIFS(СВЦЭМ!$H$34:$H$777,СВЦЭМ!$A$34:$A$777,$A291,СВЦЭМ!$B$34:$B$777,R$260)+'СЕТ СН'!$F$12</f>
        <v>0</v>
      </c>
      <c r="S291" s="36">
        <f>SUMIFS(СВЦЭМ!$H$34:$H$777,СВЦЭМ!$A$34:$A$777,$A291,СВЦЭМ!$B$34:$B$777,S$260)+'СЕТ СН'!$F$12</f>
        <v>0</v>
      </c>
      <c r="T291" s="36">
        <f>SUMIFS(СВЦЭМ!$H$34:$H$777,СВЦЭМ!$A$34:$A$777,$A291,СВЦЭМ!$B$34:$B$777,T$260)+'СЕТ СН'!$F$12</f>
        <v>0</v>
      </c>
      <c r="U291" s="36">
        <f>SUMIFS(СВЦЭМ!$H$34:$H$777,СВЦЭМ!$A$34:$A$777,$A291,СВЦЭМ!$B$34:$B$777,U$260)+'СЕТ СН'!$F$12</f>
        <v>0</v>
      </c>
      <c r="V291" s="36">
        <f>SUMIFS(СВЦЭМ!$H$34:$H$777,СВЦЭМ!$A$34:$A$777,$A291,СВЦЭМ!$B$34:$B$777,V$260)+'СЕТ СН'!$F$12</f>
        <v>0</v>
      </c>
      <c r="W291" s="36">
        <f>SUMIFS(СВЦЭМ!$H$34:$H$777,СВЦЭМ!$A$34:$A$777,$A291,СВЦЭМ!$B$34:$B$777,W$260)+'СЕТ СН'!$F$12</f>
        <v>0</v>
      </c>
      <c r="X291" s="36">
        <f>SUMIFS(СВЦЭМ!$H$34:$H$777,СВЦЭМ!$A$34:$A$777,$A291,СВЦЭМ!$B$34:$B$777,X$260)+'СЕТ СН'!$F$12</f>
        <v>0</v>
      </c>
      <c r="Y291" s="36">
        <f>SUMIFS(СВЦЭМ!$H$34:$H$777,СВЦЭМ!$A$34:$A$777,$A291,СВЦЭМ!$B$34:$B$777,Y$260)+'СЕТ СН'!$F$12</f>
        <v>0</v>
      </c>
    </row>
    <row r="292" spans="1:27" ht="15.75"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customHeight="1" x14ac:dyDescent="0.2">
      <c r="A294" s="117"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18"/>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6" customFormat="1" ht="12.75" customHeight="1" x14ac:dyDescent="0.2">
      <c r="A296" s="11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customHeight="1" x14ac:dyDescent="0.2">
      <c r="A297" s="35" t="str">
        <f>A261</f>
        <v>01.11.2018</v>
      </c>
      <c r="B297" s="36">
        <f>SUMIFS(СВЦЭМ!$I$34:$I$777,СВЦЭМ!$A$34:$A$777,$A297,СВЦЭМ!$B$34:$B$777,B$296)+'СЕТ СН'!$F$13</f>
        <v>0</v>
      </c>
      <c r="C297" s="36">
        <f>SUMIFS(СВЦЭМ!$I$34:$I$777,СВЦЭМ!$A$34:$A$777,$A297,СВЦЭМ!$B$34:$B$777,C$296)+'СЕТ СН'!$F$13</f>
        <v>0</v>
      </c>
      <c r="D297" s="36">
        <f>SUMIFS(СВЦЭМ!$I$34:$I$777,СВЦЭМ!$A$34:$A$777,$A297,СВЦЭМ!$B$34:$B$777,D$296)+'СЕТ СН'!$F$13</f>
        <v>0</v>
      </c>
      <c r="E297" s="36">
        <f>SUMIFS(СВЦЭМ!$I$34:$I$777,СВЦЭМ!$A$34:$A$777,$A297,СВЦЭМ!$B$34:$B$777,E$296)+'СЕТ СН'!$F$13</f>
        <v>0</v>
      </c>
      <c r="F297" s="36">
        <f>SUMIFS(СВЦЭМ!$I$34:$I$777,СВЦЭМ!$A$34:$A$777,$A297,СВЦЭМ!$B$34:$B$777,F$296)+'СЕТ СН'!$F$13</f>
        <v>0</v>
      </c>
      <c r="G297" s="36">
        <f>SUMIFS(СВЦЭМ!$I$34:$I$777,СВЦЭМ!$A$34:$A$777,$A297,СВЦЭМ!$B$34:$B$777,G$296)+'СЕТ СН'!$F$13</f>
        <v>0</v>
      </c>
      <c r="H297" s="36">
        <f>SUMIFS(СВЦЭМ!$I$34:$I$777,СВЦЭМ!$A$34:$A$777,$A297,СВЦЭМ!$B$34:$B$777,H$296)+'СЕТ СН'!$F$13</f>
        <v>0</v>
      </c>
      <c r="I297" s="36">
        <f>SUMIFS(СВЦЭМ!$I$34:$I$777,СВЦЭМ!$A$34:$A$777,$A297,СВЦЭМ!$B$34:$B$777,I$296)+'СЕТ СН'!$F$13</f>
        <v>0</v>
      </c>
      <c r="J297" s="36">
        <f>SUMIFS(СВЦЭМ!$I$34:$I$777,СВЦЭМ!$A$34:$A$777,$A297,СВЦЭМ!$B$34:$B$777,J$296)+'СЕТ СН'!$F$13</f>
        <v>0</v>
      </c>
      <c r="K297" s="36">
        <f>SUMIFS(СВЦЭМ!$I$34:$I$777,СВЦЭМ!$A$34:$A$777,$A297,СВЦЭМ!$B$34:$B$777,K$296)+'СЕТ СН'!$F$13</f>
        <v>0</v>
      </c>
      <c r="L297" s="36">
        <f>SUMIFS(СВЦЭМ!$I$34:$I$777,СВЦЭМ!$A$34:$A$777,$A297,СВЦЭМ!$B$34:$B$777,L$296)+'СЕТ СН'!$F$13</f>
        <v>0</v>
      </c>
      <c r="M297" s="36">
        <f>SUMIFS(СВЦЭМ!$I$34:$I$777,СВЦЭМ!$A$34:$A$777,$A297,СВЦЭМ!$B$34:$B$777,M$296)+'СЕТ СН'!$F$13</f>
        <v>0</v>
      </c>
      <c r="N297" s="36">
        <f>SUMIFS(СВЦЭМ!$I$34:$I$777,СВЦЭМ!$A$34:$A$777,$A297,СВЦЭМ!$B$34:$B$777,N$296)+'СЕТ СН'!$F$13</f>
        <v>0</v>
      </c>
      <c r="O297" s="36">
        <f>SUMIFS(СВЦЭМ!$I$34:$I$777,СВЦЭМ!$A$34:$A$777,$A297,СВЦЭМ!$B$34:$B$777,O$296)+'СЕТ СН'!$F$13</f>
        <v>0</v>
      </c>
      <c r="P297" s="36">
        <f>SUMIFS(СВЦЭМ!$I$34:$I$777,СВЦЭМ!$A$34:$A$777,$A297,СВЦЭМ!$B$34:$B$777,P$296)+'СЕТ СН'!$F$13</f>
        <v>0</v>
      </c>
      <c r="Q297" s="36">
        <f>SUMIFS(СВЦЭМ!$I$34:$I$777,СВЦЭМ!$A$34:$A$777,$A297,СВЦЭМ!$B$34:$B$777,Q$296)+'СЕТ СН'!$F$13</f>
        <v>0</v>
      </c>
      <c r="R297" s="36">
        <f>SUMIFS(СВЦЭМ!$I$34:$I$777,СВЦЭМ!$A$34:$A$777,$A297,СВЦЭМ!$B$34:$B$777,R$296)+'СЕТ СН'!$F$13</f>
        <v>0</v>
      </c>
      <c r="S297" s="36">
        <f>SUMIFS(СВЦЭМ!$I$34:$I$777,СВЦЭМ!$A$34:$A$777,$A297,СВЦЭМ!$B$34:$B$777,S$296)+'СЕТ СН'!$F$13</f>
        <v>0</v>
      </c>
      <c r="T297" s="36">
        <f>SUMIFS(СВЦЭМ!$I$34:$I$777,СВЦЭМ!$A$34:$A$777,$A297,СВЦЭМ!$B$34:$B$777,T$296)+'СЕТ СН'!$F$13</f>
        <v>0</v>
      </c>
      <c r="U297" s="36">
        <f>SUMIFS(СВЦЭМ!$I$34:$I$777,СВЦЭМ!$A$34:$A$777,$A297,СВЦЭМ!$B$34:$B$777,U$296)+'СЕТ СН'!$F$13</f>
        <v>0</v>
      </c>
      <c r="V297" s="36">
        <f>SUMIFS(СВЦЭМ!$I$34:$I$777,СВЦЭМ!$A$34:$A$777,$A297,СВЦЭМ!$B$34:$B$777,V$296)+'СЕТ СН'!$F$13</f>
        <v>0</v>
      </c>
      <c r="W297" s="36">
        <f>SUMIFS(СВЦЭМ!$I$34:$I$777,СВЦЭМ!$A$34:$A$777,$A297,СВЦЭМ!$B$34:$B$777,W$296)+'СЕТ СН'!$F$13</f>
        <v>0</v>
      </c>
      <c r="X297" s="36">
        <f>SUMIFS(СВЦЭМ!$I$34:$I$777,СВЦЭМ!$A$34:$A$777,$A297,СВЦЭМ!$B$34:$B$777,X$296)+'СЕТ СН'!$F$13</f>
        <v>0</v>
      </c>
      <c r="Y297" s="36">
        <f>SUMIFS(СВЦЭМ!$I$34:$I$777,СВЦЭМ!$A$34:$A$777,$A297,СВЦЭМ!$B$34:$B$777,Y$296)+'СЕТ СН'!$F$13</f>
        <v>0</v>
      </c>
      <c r="AA297" s="45"/>
    </row>
    <row r="298" spans="1:27" ht="15.75" x14ac:dyDescent="0.2">
      <c r="A298" s="35">
        <f>A297+1</f>
        <v>43406</v>
      </c>
      <c r="B298" s="36">
        <f>SUMIFS(СВЦЭМ!$I$34:$I$777,СВЦЭМ!$A$34:$A$777,$A298,СВЦЭМ!$B$34:$B$777,B$296)+'СЕТ СН'!$F$13</f>
        <v>0</v>
      </c>
      <c r="C298" s="36">
        <f>SUMIFS(СВЦЭМ!$I$34:$I$777,СВЦЭМ!$A$34:$A$777,$A298,СВЦЭМ!$B$34:$B$777,C$296)+'СЕТ СН'!$F$13</f>
        <v>0</v>
      </c>
      <c r="D298" s="36">
        <f>SUMIFS(СВЦЭМ!$I$34:$I$777,СВЦЭМ!$A$34:$A$777,$A298,СВЦЭМ!$B$34:$B$777,D$296)+'СЕТ СН'!$F$13</f>
        <v>0</v>
      </c>
      <c r="E298" s="36">
        <f>SUMIFS(СВЦЭМ!$I$34:$I$777,СВЦЭМ!$A$34:$A$777,$A298,СВЦЭМ!$B$34:$B$777,E$296)+'СЕТ СН'!$F$13</f>
        <v>0</v>
      </c>
      <c r="F298" s="36">
        <f>SUMIFS(СВЦЭМ!$I$34:$I$777,СВЦЭМ!$A$34:$A$777,$A298,СВЦЭМ!$B$34:$B$777,F$296)+'СЕТ СН'!$F$13</f>
        <v>0</v>
      </c>
      <c r="G298" s="36">
        <f>SUMIFS(СВЦЭМ!$I$34:$I$777,СВЦЭМ!$A$34:$A$777,$A298,СВЦЭМ!$B$34:$B$777,G$296)+'СЕТ СН'!$F$13</f>
        <v>0</v>
      </c>
      <c r="H298" s="36">
        <f>SUMIFS(СВЦЭМ!$I$34:$I$777,СВЦЭМ!$A$34:$A$777,$A298,СВЦЭМ!$B$34:$B$777,H$296)+'СЕТ СН'!$F$13</f>
        <v>0</v>
      </c>
      <c r="I298" s="36">
        <f>SUMIFS(СВЦЭМ!$I$34:$I$777,СВЦЭМ!$A$34:$A$777,$A298,СВЦЭМ!$B$34:$B$777,I$296)+'СЕТ СН'!$F$13</f>
        <v>0</v>
      </c>
      <c r="J298" s="36">
        <f>SUMIFS(СВЦЭМ!$I$34:$I$777,СВЦЭМ!$A$34:$A$777,$A298,СВЦЭМ!$B$34:$B$777,J$296)+'СЕТ СН'!$F$13</f>
        <v>0</v>
      </c>
      <c r="K298" s="36">
        <f>SUMIFS(СВЦЭМ!$I$34:$I$777,СВЦЭМ!$A$34:$A$777,$A298,СВЦЭМ!$B$34:$B$777,K$296)+'СЕТ СН'!$F$13</f>
        <v>0</v>
      </c>
      <c r="L298" s="36">
        <f>SUMIFS(СВЦЭМ!$I$34:$I$777,СВЦЭМ!$A$34:$A$777,$A298,СВЦЭМ!$B$34:$B$777,L$296)+'СЕТ СН'!$F$13</f>
        <v>0</v>
      </c>
      <c r="M298" s="36">
        <f>SUMIFS(СВЦЭМ!$I$34:$I$777,СВЦЭМ!$A$34:$A$777,$A298,СВЦЭМ!$B$34:$B$777,M$296)+'СЕТ СН'!$F$13</f>
        <v>0</v>
      </c>
      <c r="N298" s="36">
        <f>SUMIFS(СВЦЭМ!$I$34:$I$777,СВЦЭМ!$A$34:$A$777,$A298,СВЦЭМ!$B$34:$B$777,N$296)+'СЕТ СН'!$F$13</f>
        <v>0</v>
      </c>
      <c r="O298" s="36">
        <f>SUMIFS(СВЦЭМ!$I$34:$I$777,СВЦЭМ!$A$34:$A$777,$A298,СВЦЭМ!$B$34:$B$777,O$296)+'СЕТ СН'!$F$13</f>
        <v>0</v>
      </c>
      <c r="P298" s="36">
        <f>SUMIFS(СВЦЭМ!$I$34:$I$777,СВЦЭМ!$A$34:$A$777,$A298,СВЦЭМ!$B$34:$B$777,P$296)+'СЕТ СН'!$F$13</f>
        <v>0</v>
      </c>
      <c r="Q298" s="36">
        <f>SUMIFS(СВЦЭМ!$I$34:$I$777,СВЦЭМ!$A$34:$A$777,$A298,СВЦЭМ!$B$34:$B$777,Q$296)+'СЕТ СН'!$F$13</f>
        <v>0</v>
      </c>
      <c r="R298" s="36">
        <f>SUMIFS(СВЦЭМ!$I$34:$I$777,СВЦЭМ!$A$34:$A$777,$A298,СВЦЭМ!$B$34:$B$777,R$296)+'СЕТ СН'!$F$13</f>
        <v>0</v>
      </c>
      <c r="S298" s="36">
        <f>SUMIFS(СВЦЭМ!$I$34:$I$777,СВЦЭМ!$A$34:$A$777,$A298,СВЦЭМ!$B$34:$B$777,S$296)+'СЕТ СН'!$F$13</f>
        <v>0</v>
      </c>
      <c r="T298" s="36">
        <f>SUMIFS(СВЦЭМ!$I$34:$I$777,СВЦЭМ!$A$34:$A$777,$A298,СВЦЭМ!$B$34:$B$777,T$296)+'СЕТ СН'!$F$13</f>
        <v>0</v>
      </c>
      <c r="U298" s="36">
        <f>SUMIFS(СВЦЭМ!$I$34:$I$777,СВЦЭМ!$A$34:$A$777,$A298,СВЦЭМ!$B$34:$B$777,U$296)+'СЕТ СН'!$F$13</f>
        <v>0</v>
      </c>
      <c r="V298" s="36">
        <f>SUMIFS(СВЦЭМ!$I$34:$I$777,СВЦЭМ!$A$34:$A$777,$A298,СВЦЭМ!$B$34:$B$777,V$296)+'СЕТ СН'!$F$13</f>
        <v>0</v>
      </c>
      <c r="W298" s="36">
        <f>SUMIFS(СВЦЭМ!$I$34:$I$777,СВЦЭМ!$A$34:$A$777,$A298,СВЦЭМ!$B$34:$B$777,W$296)+'СЕТ СН'!$F$13</f>
        <v>0</v>
      </c>
      <c r="X298" s="36">
        <f>SUMIFS(СВЦЭМ!$I$34:$I$777,СВЦЭМ!$A$34:$A$777,$A298,СВЦЭМ!$B$34:$B$777,X$296)+'СЕТ СН'!$F$13</f>
        <v>0</v>
      </c>
      <c r="Y298" s="36">
        <f>SUMIFS(СВЦЭМ!$I$34:$I$777,СВЦЭМ!$A$34:$A$777,$A298,СВЦЭМ!$B$34:$B$777,Y$296)+'СЕТ СН'!$F$13</f>
        <v>0</v>
      </c>
    </row>
    <row r="299" spans="1:27" ht="15.75" x14ac:dyDescent="0.2">
      <c r="A299" s="35">
        <f t="shared" ref="A299:A327" si="8">A298+1</f>
        <v>43407</v>
      </c>
      <c r="B299" s="36">
        <f>SUMIFS(СВЦЭМ!$I$34:$I$777,СВЦЭМ!$A$34:$A$777,$A299,СВЦЭМ!$B$34:$B$777,B$296)+'СЕТ СН'!$F$13</f>
        <v>0</v>
      </c>
      <c r="C299" s="36">
        <f>SUMIFS(СВЦЭМ!$I$34:$I$777,СВЦЭМ!$A$34:$A$777,$A299,СВЦЭМ!$B$34:$B$777,C$296)+'СЕТ СН'!$F$13</f>
        <v>0</v>
      </c>
      <c r="D299" s="36">
        <f>SUMIFS(СВЦЭМ!$I$34:$I$777,СВЦЭМ!$A$34:$A$777,$A299,СВЦЭМ!$B$34:$B$777,D$296)+'СЕТ СН'!$F$13</f>
        <v>0</v>
      </c>
      <c r="E299" s="36">
        <f>SUMIFS(СВЦЭМ!$I$34:$I$777,СВЦЭМ!$A$34:$A$777,$A299,СВЦЭМ!$B$34:$B$777,E$296)+'СЕТ СН'!$F$13</f>
        <v>0</v>
      </c>
      <c r="F299" s="36">
        <f>SUMIFS(СВЦЭМ!$I$34:$I$777,СВЦЭМ!$A$34:$A$777,$A299,СВЦЭМ!$B$34:$B$777,F$296)+'СЕТ СН'!$F$13</f>
        <v>0</v>
      </c>
      <c r="G299" s="36">
        <f>SUMIFS(СВЦЭМ!$I$34:$I$777,СВЦЭМ!$A$34:$A$777,$A299,СВЦЭМ!$B$34:$B$777,G$296)+'СЕТ СН'!$F$13</f>
        <v>0</v>
      </c>
      <c r="H299" s="36">
        <f>SUMIFS(СВЦЭМ!$I$34:$I$777,СВЦЭМ!$A$34:$A$777,$A299,СВЦЭМ!$B$34:$B$777,H$296)+'СЕТ СН'!$F$13</f>
        <v>0</v>
      </c>
      <c r="I299" s="36">
        <f>SUMIFS(СВЦЭМ!$I$34:$I$777,СВЦЭМ!$A$34:$A$777,$A299,СВЦЭМ!$B$34:$B$777,I$296)+'СЕТ СН'!$F$13</f>
        <v>0</v>
      </c>
      <c r="J299" s="36">
        <f>SUMIFS(СВЦЭМ!$I$34:$I$777,СВЦЭМ!$A$34:$A$777,$A299,СВЦЭМ!$B$34:$B$777,J$296)+'СЕТ СН'!$F$13</f>
        <v>0</v>
      </c>
      <c r="K299" s="36">
        <f>SUMIFS(СВЦЭМ!$I$34:$I$777,СВЦЭМ!$A$34:$A$777,$A299,СВЦЭМ!$B$34:$B$777,K$296)+'СЕТ СН'!$F$13</f>
        <v>0</v>
      </c>
      <c r="L299" s="36">
        <f>SUMIFS(СВЦЭМ!$I$34:$I$777,СВЦЭМ!$A$34:$A$777,$A299,СВЦЭМ!$B$34:$B$777,L$296)+'СЕТ СН'!$F$13</f>
        <v>0</v>
      </c>
      <c r="M299" s="36">
        <f>SUMIFS(СВЦЭМ!$I$34:$I$777,СВЦЭМ!$A$34:$A$777,$A299,СВЦЭМ!$B$34:$B$777,M$296)+'СЕТ СН'!$F$13</f>
        <v>0</v>
      </c>
      <c r="N299" s="36">
        <f>SUMIFS(СВЦЭМ!$I$34:$I$777,СВЦЭМ!$A$34:$A$777,$A299,СВЦЭМ!$B$34:$B$777,N$296)+'СЕТ СН'!$F$13</f>
        <v>0</v>
      </c>
      <c r="O299" s="36">
        <f>SUMIFS(СВЦЭМ!$I$34:$I$777,СВЦЭМ!$A$34:$A$777,$A299,СВЦЭМ!$B$34:$B$777,O$296)+'СЕТ СН'!$F$13</f>
        <v>0</v>
      </c>
      <c r="P299" s="36">
        <f>SUMIFS(СВЦЭМ!$I$34:$I$777,СВЦЭМ!$A$34:$A$777,$A299,СВЦЭМ!$B$34:$B$777,P$296)+'СЕТ СН'!$F$13</f>
        <v>0</v>
      </c>
      <c r="Q299" s="36">
        <f>SUMIFS(СВЦЭМ!$I$34:$I$777,СВЦЭМ!$A$34:$A$777,$A299,СВЦЭМ!$B$34:$B$777,Q$296)+'СЕТ СН'!$F$13</f>
        <v>0</v>
      </c>
      <c r="R299" s="36">
        <f>SUMIFS(СВЦЭМ!$I$34:$I$777,СВЦЭМ!$A$34:$A$777,$A299,СВЦЭМ!$B$34:$B$777,R$296)+'СЕТ СН'!$F$13</f>
        <v>0</v>
      </c>
      <c r="S299" s="36">
        <f>SUMIFS(СВЦЭМ!$I$34:$I$777,СВЦЭМ!$A$34:$A$777,$A299,СВЦЭМ!$B$34:$B$777,S$296)+'СЕТ СН'!$F$13</f>
        <v>0</v>
      </c>
      <c r="T299" s="36">
        <f>SUMIFS(СВЦЭМ!$I$34:$I$777,СВЦЭМ!$A$34:$A$777,$A299,СВЦЭМ!$B$34:$B$777,T$296)+'СЕТ СН'!$F$13</f>
        <v>0</v>
      </c>
      <c r="U299" s="36">
        <f>SUMIFS(СВЦЭМ!$I$34:$I$777,СВЦЭМ!$A$34:$A$777,$A299,СВЦЭМ!$B$34:$B$777,U$296)+'СЕТ СН'!$F$13</f>
        <v>0</v>
      </c>
      <c r="V299" s="36">
        <f>SUMIFS(СВЦЭМ!$I$34:$I$777,СВЦЭМ!$A$34:$A$777,$A299,СВЦЭМ!$B$34:$B$777,V$296)+'СЕТ СН'!$F$13</f>
        <v>0</v>
      </c>
      <c r="W299" s="36">
        <f>SUMIFS(СВЦЭМ!$I$34:$I$777,СВЦЭМ!$A$34:$A$777,$A299,СВЦЭМ!$B$34:$B$777,W$296)+'СЕТ СН'!$F$13</f>
        <v>0</v>
      </c>
      <c r="X299" s="36">
        <f>SUMIFS(СВЦЭМ!$I$34:$I$777,СВЦЭМ!$A$34:$A$777,$A299,СВЦЭМ!$B$34:$B$777,X$296)+'СЕТ СН'!$F$13</f>
        <v>0</v>
      </c>
      <c r="Y299" s="36">
        <f>SUMIFS(СВЦЭМ!$I$34:$I$777,СВЦЭМ!$A$34:$A$777,$A299,СВЦЭМ!$B$34:$B$777,Y$296)+'СЕТ СН'!$F$13</f>
        <v>0</v>
      </c>
    </row>
    <row r="300" spans="1:27" ht="15.75" x14ac:dyDescent="0.2">
      <c r="A300" s="35">
        <f t="shared" si="8"/>
        <v>43408</v>
      </c>
      <c r="B300" s="36">
        <f>SUMIFS(СВЦЭМ!$I$34:$I$777,СВЦЭМ!$A$34:$A$777,$A300,СВЦЭМ!$B$34:$B$777,B$296)+'СЕТ СН'!$F$13</f>
        <v>0</v>
      </c>
      <c r="C300" s="36">
        <f>SUMIFS(СВЦЭМ!$I$34:$I$777,СВЦЭМ!$A$34:$A$777,$A300,СВЦЭМ!$B$34:$B$777,C$296)+'СЕТ СН'!$F$13</f>
        <v>0</v>
      </c>
      <c r="D300" s="36">
        <f>SUMIFS(СВЦЭМ!$I$34:$I$777,СВЦЭМ!$A$34:$A$777,$A300,СВЦЭМ!$B$34:$B$777,D$296)+'СЕТ СН'!$F$13</f>
        <v>0</v>
      </c>
      <c r="E300" s="36">
        <f>SUMIFS(СВЦЭМ!$I$34:$I$777,СВЦЭМ!$A$34:$A$777,$A300,СВЦЭМ!$B$34:$B$777,E$296)+'СЕТ СН'!$F$13</f>
        <v>0</v>
      </c>
      <c r="F300" s="36">
        <f>SUMIFS(СВЦЭМ!$I$34:$I$777,СВЦЭМ!$A$34:$A$777,$A300,СВЦЭМ!$B$34:$B$777,F$296)+'СЕТ СН'!$F$13</f>
        <v>0</v>
      </c>
      <c r="G300" s="36">
        <f>SUMIFS(СВЦЭМ!$I$34:$I$777,СВЦЭМ!$A$34:$A$777,$A300,СВЦЭМ!$B$34:$B$777,G$296)+'СЕТ СН'!$F$13</f>
        <v>0</v>
      </c>
      <c r="H300" s="36">
        <f>SUMIFS(СВЦЭМ!$I$34:$I$777,СВЦЭМ!$A$34:$A$777,$A300,СВЦЭМ!$B$34:$B$777,H$296)+'СЕТ СН'!$F$13</f>
        <v>0</v>
      </c>
      <c r="I300" s="36">
        <f>SUMIFS(СВЦЭМ!$I$34:$I$777,СВЦЭМ!$A$34:$A$777,$A300,СВЦЭМ!$B$34:$B$777,I$296)+'СЕТ СН'!$F$13</f>
        <v>0</v>
      </c>
      <c r="J300" s="36">
        <f>SUMIFS(СВЦЭМ!$I$34:$I$777,СВЦЭМ!$A$34:$A$777,$A300,СВЦЭМ!$B$34:$B$777,J$296)+'СЕТ СН'!$F$13</f>
        <v>0</v>
      </c>
      <c r="K300" s="36">
        <f>SUMIFS(СВЦЭМ!$I$34:$I$777,СВЦЭМ!$A$34:$A$777,$A300,СВЦЭМ!$B$34:$B$777,K$296)+'СЕТ СН'!$F$13</f>
        <v>0</v>
      </c>
      <c r="L300" s="36">
        <f>SUMIFS(СВЦЭМ!$I$34:$I$777,СВЦЭМ!$A$34:$A$777,$A300,СВЦЭМ!$B$34:$B$777,L$296)+'СЕТ СН'!$F$13</f>
        <v>0</v>
      </c>
      <c r="M300" s="36">
        <f>SUMIFS(СВЦЭМ!$I$34:$I$777,СВЦЭМ!$A$34:$A$777,$A300,СВЦЭМ!$B$34:$B$777,M$296)+'СЕТ СН'!$F$13</f>
        <v>0</v>
      </c>
      <c r="N300" s="36">
        <f>SUMIFS(СВЦЭМ!$I$34:$I$777,СВЦЭМ!$A$34:$A$777,$A300,СВЦЭМ!$B$34:$B$777,N$296)+'СЕТ СН'!$F$13</f>
        <v>0</v>
      </c>
      <c r="O300" s="36">
        <f>SUMIFS(СВЦЭМ!$I$34:$I$777,СВЦЭМ!$A$34:$A$777,$A300,СВЦЭМ!$B$34:$B$777,O$296)+'СЕТ СН'!$F$13</f>
        <v>0</v>
      </c>
      <c r="P300" s="36">
        <f>SUMIFS(СВЦЭМ!$I$34:$I$777,СВЦЭМ!$A$34:$A$777,$A300,СВЦЭМ!$B$34:$B$777,P$296)+'СЕТ СН'!$F$13</f>
        <v>0</v>
      </c>
      <c r="Q300" s="36">
        <f>SUMIFS(СВЦЭМ!$I$34:$I$777,СВЦЭМ!$A$34:$A$777,$A300,СВЦЭМ!$B$34:$B$777,Q$296)+'СЕТ СН'!$F$13</f>
        <v>0</v>
      </c>
      <c r="R300" s="36">
        <f>SUMIFS(СВЦЭМ!$I$34:$I$777,СВЦЭМ!$A$34:$A$777,$A300,СВЦЭМ!$B$34:$B$777,R$296)+'СЕТ СН'!$F$13</f>
        <v>0</v>
      </c>
      <c r="S300" s="36">
        <f>SUMIFS(СВЦЭМ!$I$34:$I$777,СВЦЭМ!$A$34:$A$777,$A300,СВЦЭМ!$B$34:$B$777,S$296)+'СЕТ СН'!$F$13</f>
        <v>0</v>
      </c>
      <c r="T300" s="36">
        <f>SUMIFS(СВЦЭМ!$I$34:$I$777,СВЦЭМ!$A$34:$A$777,$A300,СВЦЭМ!$B$34:$B$777,T$296)+'СЕТ СН'!$F$13</f>
        <v>0</v>
      </c>
      <c r="U300" s="36">
        <f>SUMIFS(СВЦЭМ!$I$34:$I$777,СВЦЭМ!$A$34:$A$777,$A300,СВЦЭМ!$B$34:$B$777,U$296)+'СЕТ СН'!$F$13</f>
        <v>0</v>
      </c>
      <c r="V300" s="36">
        <f>SUMIFS(СВЦЭМ!$I$34:$I$777,СВЦЭМ!$A$34:$A$777,$A300,СВЦЭМ!$B$34:$B$777,V$296)+'СЕТ СН'!$F$13</f>
        <v>0</v>
      </c>
      <c r="W300" s="36">
        <f>SUMIFS(СВЦЭМ!$I$34:$I$777,СВЦЭМ!$A$34:$A$777,$A300,СВЦЭМ!$B$34:$B$777,W$296)+'СЕТ СН'!$F$13</f>
        <v>0</v>
      </c>
      <c r="X300" s="36">
        <f>SUMIFS(СВЦЭМ!$I$34:$I$777,СВЦЭМ!$A$34:$A$777,$A300,СВЦЭМ!$B$34:$B$777,X$296)+'СЕТ СН'!$F$13</f>
        <v>0</v>
      </c>
      <c r="Y300" s="36">
        <f>SUMIFS(СВЦЭМ!$I$34:$I$777,СВЦЭМ!$A$34:$A$777,$A300,СВЦЭМ!$B$34:$B$777,Y$296)+'СЕТ СН'!$F$13</f>
        <v>0</v>
      </c>
    </row>
    <row r="301" spans="1:27" ht="15.75" x14ac:dyDescent="0.2">
      <c r="A301" s="35">
        <f t="shared" si="8"/>
        <v>43409</v>
      </c>
      <c r="B301" s="36">
        <f>SUMIFS(СВЦЭМ!$I$34:$I$777,СВЦЭМ!$A$34:$A$777,$A301,СВЦЭМ!$B$34:$B$777,B$296)+'СЕТ СН'!$F$13</f>
        <v>0</v>
      </c>
      <c r="C301" s="36">
        <f>SUMIFS(СВЦЭМ!$I$34:$I$777,СВЦЭМ!$A$34:$A$777,$A301,СВЦЭМ!$B$34:$B$777,C$296)+'СЕТ СН'!$F$13</f>
        <v>0</v>
      </c>
      <c r="D301" s="36">
        <f>SUMIFS(СВЦЭМ!$I$34:$I$777,СВЦЭМ!$A$34:$A$777,$A301,СВЦЭМ!$B$34:$B$777,D$296)+'СЕТ СН'!$F$13</f>
        <v>0</v>
      </c>
      <c r="E301" s="36">
        <f>SUMIFS(СВЦЭМ!$I$34:$I$777,СВЦЭМ!$A$34:$A$777,$A301,СВЦЭМ!$B$34:$B$777,E$296)+'СЕТ СН'!$F$13</f>
        <v>0</v>
      </c>
      <c r="F301" s="36">
        <f>SUMIFS(СВЦЭМ!$I$34:$I$777,СВЦЭМ!$A$34:$A$777,$A301,СВЦЭМ!$B$34:$B$777,F$296)+'СЕТ СН'!$F$13</f>
        <v>0</v>
      </c>
      <c r="G301" s="36">
        <f>SUMIFS(СВЦЭМ!$I$34:$I$777,СВЦЭМ!$A$34:$A$777,$A301,СВЦЭМ!$B$34:$B$777,G$296)+'СЕТ СН'!$F$13</f>
        <v>0</v>
      </c>
      <c r="H301" s="36">
        <f>SUMIFS(СВЦЭМ!$I$34:$I$777,СВЦЭМ!$A$34:$A$777,$A301,СВЦЭМ!$B$34:$B$777,H$296)+'СЕТ СН'!$F$13</f>
        <v>0</v>
      </c>
      <c r="I301" s="36">
        <f>SUMIFS(СВЦЭМ!$I$34:$I$777,СВЦЭМ!$A$34:$A$777,$A301,СВЦЭМ!$B$34:$B$777,I$296)+'СЕТ СН'!$F$13</f>
        <v>0</v>
      </c>
      <c r="J301" s="36">
        <f>SUMIFS(СВЦЭМ!$I$34:$I$777,СВЦЭМ!$A$34:$A$777,$A301,СВЦЭМ!$B$34:$B$777,J$296)+'СЕТ СН'!$F$13</f>
        <v>0</v>
      </c>
      <c r="K301" s="36">
        <f>SUMIFS(СВЦЭМ!$I$34:$I$777,СВЦЭМ!$A$34:$A$777,$A301,СВЦЭМ!$B$34:$B$777,K$296)+'СЕТ СН'!$F$13</f>
        <v>0</v>
      </c>
      <c r="L301" s="36">
        <f>SUMIFS(СВЦЭМ!$I$34:$I$777,СВЦЭМ!$A$34:$A$777,$A301,СВЦЭМ!$B$34:$B$777,L$296)+'СЕТ СН'!$F$13</f>
        <v>0</v>
      </c>
      <c r="M301" s="36">
        <f>SUMIFS(СВЦЭМ!$I$34:$I$777,СВЦЭМ!$A$34:$A$777,$A301,СВЦЭМ!$B$34:$B$777,M$296)+'СЕТ СН'!$F$13</f>
        <v>0</v>
      </c>
      <c r="N301" s="36">
        <f>SUMIFS(СВЦЭМ!$I$34:$I$777,СВЦЭМ!$A$34:$A$777,$A301,СВЦЭМ!$B$34:$B$777,N$296)+'СЕТ СН'!$F$13</f>
        <v>0</v>
      </c>
      <c r="O301" s="36">
        <f>SUMIFS(СВЦЭМ!$I$34:$I$777,СВЦЭМ!$A$34:$A$777,$A301,СВЦЭМ!$B$34:$B$777,O$296)+'СЕТ СН'!$F$13</f>
        <v>0</v>
      </c>
      <c r="P301" s="36">
        <f>SUMIFS(СВЦЭМ!$I$34:$I$777,СВЦЭМ!$A$34:$A$777,$A301,СВЦЭМ!$B$34:$B$777,P$296)+'СЕТ СН'!$F$13</f>
        <v>0</v>
      </c>
      <c r="Q301" s="36">
        <f>SUMIFS(СВЦЭМ!$I$34:$I$777,СВЦЭМ!$A$34:$A$777,$A301,СВЦЭМ!$B$34:$B$777,Q$296)+'СЕТ СН'!$F$13</f>
        <v>0</v>
      </c>
      <c r="R301" s="36">
        <f>SUMIFS(СВЦЭМ!$I$34:$I$777,СВЦЭМ!$A$34:$A$777,$A301,СВЦЭМ!$B$34:$B$777,R$296)+'СЕТ СН'!$F$13</f>
        <v>0</v>
      </c>
      <c r="S301" s="36">
        <f>SUMIFS(СВЦЭМ!$I$34:$I$777,СВЦЭМ!$A$34:$A$777,$A301,СВЦЭМ!$B$34:$B$777,S$296)+'СЕТ СН'!$F$13</f>
        <v>0</v>
      </c>
      <c r="T301" s="36">
        <f>SUMIFS(СВЦЭМ!$I$34:$I$777,СВЦЭМ!$A$34:$A$777,$A301,СВЦЭМ!$B$34:$B$777,T$296)+'СЕТ СН'!$F$13</f>
        <v>0</v>
      </c>
      <c r="U301" s="36">
        <f>SUMIFS(СВЦЭМ!$I$34:$I$777,СВЦЭМ!$A$34:$A$777,$A301,СВЦЭМ!$B$34:$B$777,U$296)+'СЕТ СН'!$F$13</f>
        <v>0</v>
      </c>
      <c r="V301" s="36">
        <f>SUMIFS(СВЦЭМ!$I$34:$I$777,СВЦЭМ!$A$34:$A$777,$A301,СВЦЭМ!$B$34:$B$777,V$296)+'СЕТ СН'!$F$13</f>
        <v>0</v>
      </c>
      <c r="W301" s="36">
        <f>SUMIFS(СВЦЭМ!$I$34:$I$777,СВЦЭМ!$A$34:$A$777,$A301,СВЦЭМ!$B$34:$B$777,W$296)+'СЕТ СН'!$F$13</f>
        <v>0</v>
      </c>
      <c r="X301" s="36">
        <f>SUMIFS(СВЦЭМ!$I$34:$I$777,СВЦЭМ!$A$34:$A$777,$A301,СВЦЭМ!$B$34:$B$777,X$296)+'СЕТ СН'!$F$13</f>
        <v>0</v>
      </c>
      <c r="Y301" s="36">
        <f>SUMIFS(СВЦЭМ!$I$34:$I$777,СВЦЭМ!$A$34:$A$777,$A301,СВЦЭМ!$B$34:$B$777,Y$296)+'СЕТ СН'!$F$13</f>
        <v>0</v>
      </c>
    </row>
    <row r="302" spans="1:27" ht="15.75" x14ac:dyDescent="0.2">
      <c r="A302" s="35">
        <f t="shared" si="8"/>
        <v>43410</v>
      </c>
      <c r="B302" s="36">
        <f>SUMIFS(СВЦЭМ!$I$34:$I$777,СВЦЭМ!$A$34:$A$777,$A302,СВЦЭМ!$B$34:$B$777,B$296)+'СЕТ СН'!$F$13</f>
        <v>0</v>
      </c>
      <c r="C302" s="36">
        <f>SUMIFS(СВЦЭМ!$I$34:$I$777,СВЦЭМ!$A$34:$A$777,$A302,СВЦЭМ!$B$34:$B$777,C$296)+'СЕТ СН'!$F$13</f>
        <v>0</v>
      </c>
      <c r="D302" s="36">
        <f>SUMIFS(СВЦЭМ!$I$34:$I$777,СВЦЭМ!$A$34:$A$777,$A302,СВЦЭМ!$B$34:$B$777,D$296)+'СЕТ СН'!$F$13</f>
        <v>0</v>
      </c>
      <c r="E302" s="36">
        <f>SUMIFS(СВЦЭМ!$I$34:$I$777,СВЦЭМ!$A$34:$A$777,$A302,СВЦЭМ!$B$34:$B$777,E$296)+'СЕТ СН'!$F$13</f>
        <v>0</v>
      </c>
      <c r="F302" s="36">
        <f>SUMIFS(СВЦЭМ!$I$34:$I$777,СВЦЭМ!$A$34:$A$777,$A302,СВЦЭМ!$B$34:$B$777,F$296)+'СЕТ СН'!$F$13</f>
        <v>0</v>
      </c>
      <c r="G302" s="36">
        <f>SUMIFS(СВЦЭМ!$I$34:$I$777,СВЦЭМ!$A$34:$A$777,$A302,СВЦЭМ!$B$34:$B$777,G$296)+'СЕТ СН'!$F$13</f>
        <v>0</v>
      </c>
      <c r="H302" s="36">
        <f>SUMIFS(СВЦЭМ!$I$34:$I$777,СВЦЭМ!$A$34:$A$777,$A302,СВЦЭМ!$B$34:$B$777,H$296)+'СЕТ СН'!$F$13</f>
        <v>0</v>
      </c>
      <c r="I302" s="36">
        <f>SUMIFS(СВЦЭМ!$I$34:$I$777,СВЦЭМ!$A$34:$A$777,$A302,СВЦЭМ!$B$34:$B$777,I$296)+'СЕТ СН'!$F$13</f>
        <v>0</v>
      </c>
      <c r="J302" s="36">
        <f>SUMIFS(СВЦЭМ!$I$34:$I$777,СВЦЭМ!$A$34:$A$777,$A302,СВЦЭМ!$B$34:$B$777,J$296)+'СЕТ СН'!$F$13</f>
        <v>0</v>
      </c>
      <c r="K302" s="36">
        <f>SUMIFS(СВЦЭМ!$I$34:$I$777,СВЦЭМ!$A$34:$A$777,$A302,СВЦЭМ!$B$34:$B$777,K$296)+'СЕТ СН'!$F$13</f>
        <v>0</v>
      </c>
      <c r="L302" s="36">
        <f>SUMIFS(СВЦЭМ!$I$34:$I$777,СВЦЭМ!$A$34:$A$777,$A302,СВЦЭМ!$B$34:$B$777,L$296)+'СЕТ СН'!$F$13</f>
        <v>0</v>
      </c>
      <c r="M302" s="36">
        <f>SUMIFS(СВЦЭМ!$I$34:$I$777,СВЦЭМ!$A$34:$A$777,$A302,СВЦЭМ!$B$34:$B$777,M$296)+'СЕТ СН'!$F$13</f>
        <v>0</v>
      </c>
      <c r="N302" s="36">
        <f>SUMIFS(СВЦЭМ!$I$34:$I$777,СВЦЭМ!$A$34:$A$777,$A302,СВЦЭМ!$B$34:$B$777,N$296)+'СЕТ СН'!$F$13</f>
        <v>0</v>
      </c>
      <c r="O302" s="36">
        <f>SUMIFS(СВЦЭМ!$I$34:$I$777,СВЦЭМ!$A$34:$A$777,$A302,СВЦЭМ!$B$34:$B$777,O$296)+'СЕТ СН'!$F$13</f>
        <v>0</v>
      </c>
      <c r="P302" s="36">
        <f>SUMIFS(СВЦЭМ!$I$34:$I$777,СВЦЭМ!$A$34:$A$777,$A302,СВЦЭМ!$B$34:$B$777,P$296)+'СЕТ СН'!$F$13</f>
        <v>0</v>
      </c>
      <c r="Q302" s="36">
        <f>SUMIFS(СВЦЭМ!$I$34:$I$777,СВЦЭМ!$A$34:$A$777,$A302,СВЦЭМ!$B$34:$B$777,Q$296)+'СЕТ СН'!$F$13</f>
        <v>0</v>
      </c>
      <c r="R302" s="36">
        <f>SUMIFS(СВЦЭМ!$I$34:$I$777,СВЦЭМ!$A$34:$A$777,$A302,СВЦЭМ!$B$34:$B$777,R$296)+'СЕТ СН'!$F$13</f>
        <v>0</v>
      </c>
      <c r="S302" s="36">
        <f>SUMIFS(СВЦЭМ!$I$34:$I$777,СВЦЭМ!$A$34:$A$777,$A302,СВЦЭМ!$B$34:$B$777,S$296)+'СЕТ СН'!$F$13</f>
        <v>0</v>
      </c>
      <c r="T302" s="36">
        <f>SUMIFS(СВЦЭМ!$I$34:$I$777,СВЦЭМ!$A$34:$A$777,$A302,СВЦЭМ!$B$34:$B$777,T$296)+'СЕТ СН'!$F$13</f>
        <v>0</v>
      </c>
      <c r="U302" s="36">
        <f>SUMIFS(СВЦЭМ!$I$34:$I$777,СВЦЭМ!$A$34:$A$777,$A302,СВЦЭМ!$B$34:$B$777,U$296)+'СЕТ СН'!$F$13</f>
        <v>0</v>
      </c>
      <c r="V302" s="36">
        <f>SUMIFS(СВЦЭМ!$I$34:$I$777,СВЦЭМ!$A$34:$A$777,$A302,СВЦЭМ!$B$34:$B$777,V$296)+'СЕТ СН'!$F$13</f>
        <v>0</v>
      </c>
      <c r="W302" s="36">
        <f>SUMIFS(СВЦЭМ!$I$34:$I$777,СВЦЭМ!$A$34:$A$777,$A302,СВЦЭМ!$B$34:$B$777,W$296)+'СЕТ СН'!$F$13</f>
        <v>0</v>
      </c>
      <c r="X302" s="36">
        <f>SUMIFS(СВЦЭМ!$I$34:$I$777,СВЦЭМ!$A$34:$A$777,$A302,СВЦЭМ!$B$34:$B$777,X$296)+'СЕТ СН'!$F$13</f>
        <v>0</v>
      </c>
      <c r="Y302" s="36">
        <f>SUMIFS(СВЦЭМ!$I$34:$I$777,СВЦЭМ!$A$34:$A$777,$A302,СВЦЭМ!$B$34:$B$777,Y$296)+'СЕТ СН'!$F$13</f>
        <v>0</v>
      </c>
    </row>
    <row r="303" spans="1:27" ht="15.75" x14ac:dyDescent="0.2">
      <c r="A303" s="35">
        <f t="shared" si="8"/>
        <v>43411</v>
      </c>
      <c r="B303" s="36">
        <f>SUMIFS(СВЦЭМ!$I$34:$I$777,СВЦЭМ!$A$34:$A$777,$A303,СВЦЭМ!$B$34:$B$777,B$296)+'СЕТ СН'!$F$13</f>
        <v>0</v>
      </c>
      <c r="C303" s="36">
        <f>SUMIFS(СВЦЭМ!$I$34:$I$777,СВЦЭМ!$A$34:$A$777,$A303,СВЦЭМ!$B$34:$B$777,C$296)+'СЕТ СН'!$F$13</f>
        <v>0</v>
      </c>
      <c r="D303" s="36">
        <f>SUMIFS(СВЦЭМ!$I$34:$I$777,СВЦЭМ!$A$34:$A$777,$A303,СВЦЭМ!$B$34:$B$777,D$296)+'СЕТ СН'!$F$13</f>
        <v>0</v>
      </c>
      <c r="E303" s="36">
        <f>SUMIFS(СВЦЭМ!$I$34:$I$777,СВЦЭМ!$A$34:$A$777,$A303,СВЦЭМ!$B$34:$B$777,E$296)+'СЕТ СН'!$F$13</f>
        <v>0</v>
      </c>
      <c r="F303" s="36">
        <f>SUMIFS(СВЦЭМ!$I$34:$I$777,СВЦЭМ!$A$34:$A$777,$A303,СВЦЭМ!$B$34:$B$777,F$296)+'СЕТ СН'!$F$13</f>
        <v>0</v>
      </c>
      <c r="G303" s="36">
        <f>SUMIFS(СВЦЭМ!$I$34:$I$777,СВЦЭМ!$A$34:$A$777,$A303,СВЦЭМ!$B$34:$B$777,G$296)+'СЕТ СН'!$F$13</f>
        <v>0</v>
      </c>
      <c r="H303" s="36">
        <f>SUMIFS(СВЦЭМ!$I$34:$I$777,СВЦЭМ!$A$34:$A$777,$A303,СВЦЭМ!$B$34:$B$777,H$296)+'СЕТ СН'!$F$13</f>
        <v>0</v>
      </c>
      <c r="I303" s="36">
        <f>SUMIFS(СВЦЭМ!$I$34:$I$777,СВЦЭМ!$A$34:$A$777,$A303,СВЦЭМ!$B$34:$B$777,I$296)+'СЕТ СН'!$F$13</f>
        <v>0</v>
      </c>
      <c r="J303" s="36">
        <f>SUMIFS(СВЦЭМ!$I$34:$I$777,СВЦЭМ!$A$34:$A$777,$A303,СВЦЭМ!$B$34:$B$777,J$296)+'СЕТ СН'!$F$13</f>
        <v>0</v>
      </c>
      <c r="K303" s="36">
        <f>SUMIFS(СВЦЭМ!$I$34:$I$777,СВЦЭМ!$A$34:$A$777,$A303,СВЦЭМ!$B$34:$B$777,K$296)+'СЕТ СН'!$F$13</f>
        <v>0</v>
      </c>
      <c r="L303" s="36">
        <f>SUMIFS(СВЦЭМ!$I$34:$I$777,СВЦЭМ!$A$34:$A$777,$A303,СВЦЭМ!$B$34:$B$777,L$296)+'СЕТ СН'!$F$13</f>
        <v>0</v>
      </c>
      <c r="M303" s="36">
        <f>SUMIFS(СВЦЭМ!$I$34:$I$777,СВЦЭМ!$A$34:$A$777,$A303,СВЦЭМ!$B$34:$B$777,M$296)+'СЕТ СН'!$F$13</f>
        <v>0</v>
      </c>
      <c r="N303" s="36">
        <f>SUMIFS(СВЦЭМ!$I$34:$I$777,СВЦЭМ!$A$34:$A$777,$A303,СВЦЭМ!$B$34:$B$777,N$296)+'СЕТ СН'!$F$13</f>
        <v>0</v>
      </c>
      <c r="O303" s="36">
        <f>SUMIFS(СВЦЭМ!$I$34:$I$777,СВЦЭМ!$A$34:$A$777,$A303,СВЦЭМ!$B$34:$B$777,O$296)+'СЕТ СН'!$F$13</f>
        <v>0</v>
      </c>
      <c r="P303" s="36">
        <f>SUMIFS(СВЦЭМ!$I$34:$I$777,СВЦЭМ!$A$34:$A$777,$A303,СВЦЭМ!$B$34:$B$777,P$296)+'СЕТ СН'!$F$13</f>
        <v>0</v>
      </c>
      <c r="Q303" s="36">
        <f>SUMIFS(СВЦЭМ!$I$34:$I$777,СВЦЭМ!$A$34:$A$777,$A303,СВЦЭМ!$B$34:$B$777,Q$296)+'СЕТ СН'!$F$13</f>
        <v>0</v>
      </c>
      <c r="R303" s="36">
        <f>SUMIFS(СВЦЭМ!$I$34:$I$777,СВЦЭМ!$A$34:$A$777,$A303,СВЦЭМ!$B$34:$B$777,R$296)+'СЕТ СН'!$F$13</f>
        <v>0</v>
      </c>
      <c r="S303" s="36">
        <f>SUMIFS(СВЦЭМ!$I$34:$I$777,СВЦЭМ!$A$34:$A$777,$A303,СВЦЭМ!$B$34:$B$777,S$296)+'СЕТ СН'!$F$13</f>
        <v>0</v>
      </c>
      <c r="T303" s="36">
        <f>SUMIFS(СВЦЭМ!$I$34:$I$777,СВЦЭМ!$A$34:$A$777,$A303,СВЦЭМ!$B$34:$B$777,T$296)+'СЕТ СН'!$F$13</f>
        <v>0</v>
      </c>
      <c r="U303" s="36">
        <f>SUMIFS(СВЦЭМ!$I$34:$I$777,СВЦЭМ!$A$34:$A$777,$A303,СВЦЭМ!$B$34:$B$777,U$296)+'СЕТ СН'!$F$13</f>
        <v>0</v>
      </c>
      <c r="V303" s="36">
        <f>SUMIFS(СВЦЭМ!$I$34:$I$777,СВЦЭМ!$A$34:$A$777,$A303,СВЦЭМ!$B$34:$B$777,V$296)+'СЕТ СН'!$F$13</f>
        <v>0</v>
      </c>
      <c r="W303" s="36">
        <f>SUMIFS(СВЦЭМ!$I$34:$I$777,СВЦЭМ!$A$34:$A$777,$A303,СВЦЭМ!$B$34:$B$777,W$296)+'СЕТ СН'!$F$13</f>
        <v>0</v>
      </c>
      <c r="X303" s="36">
        <f>SUMIFS(СВЦЭМ!$I$34:$I$777,СВЦЭМ!$A$34:$A$777,$A303,СВЦЭМ!$B$34:$B$777,X$296)+'СЕТ СН'!$F$13</f>
        <v>0</v>
      </c>
      <c r="Y303" s="36">
        <f>SUMIFS(СВЦЭМ!$I$34:$I$777,СВЦЭМ!$A$34:$A$777,$A303,СВЦЭМ!$B$34:$B$777,Y$296)+'СЕТ СН'!$F$13</f>
        <v>0</v>
      </c>
    </row>
    <row r="304" spans="1:27" ht="15.75" x14ac:dyDescent="0.2">
      <c r="A304" s="35">
        <f t="shared" si="8"/>
        <v>43412</v>
      </c>
      <c r="B304" s="36">
        <f>SUMIFS(СВЦЭМ!$I$34:$I$777,СВЦЭМ!$A$34:$A$777,$A304,СВЦЭМ!$B$34:$B$777,B$296)+'СЕТ СН'!$F$13</f>
        <v>0</v>
      </c>
      <c r="C304" s="36">
        <f>SUMIFS(СВЦЭМ!$I$34:$I$777,СВЦЭМ!$A$34:$A$777,$A304,СВЦЭМ!$B$34:$B$777,C$296)+'СЕТ СН'!$F$13</f>
        <v>0</v>
      </c>
      <c r="D304" s="36">
        <f>SUMIFS(СВЦЭМ!$I$34:$I$777,СВЦЭМ!$A$34:$A$777,$A304,СВЦЭМ!$B$34:$B$777,D$296)+'СЕТ СН'!$F$13</f>
        <v>0</v>
      </c>
      <c r="E304" s="36">
        <f>SUMIFS(СВЦЭМ!$I$34:$I$777,СВЦЭМ!$A$34:$A$777,$A304,СВЦЭМ!$B$34:$B$777,E$296)+'СЕТ СН'!$F$13</f>
        <v>0</v>
      </c>
      <c r="F304" s="36">
        <f>SUMIFS(СВЦЭМ!$I$34:$I$777,СВЦЭМ!$A$34:$A$777,$A304,СВЦЭМ!$B$34:$B$777,F$296)+'СЕТ СН'!$F$13</f>
        <v>0</v>
      </c>
      <c r="G304" s="36">
        <f>SUMIFS(СВЦЭМ!$I$34:$I$777,СВЦЭМ!$A$34:$A$777,$A304,СВЦЭМ!$B$34:$B$777,G$296)+'СЕТ СН'!$F$13</f>
        <v>0</v>
      </c>
      <c r="H304" s="36">
        <f>SUMIFS(СВЦЭМ!$I$34:$I$777,СВЦЭМ!$A$34:$A$777,$A304,СВЦЭМ!$B$34:$B$777,H$296)+'СЕТ СН'!$F$13</f>
        <v>0</v>
      </c>
      <c r="I304" s="36">
        <f>SUMIFS(СВЦЭМ!$I$34:$I$777,СВЦЭМ!$A$34:$A$777,$A304,СВЦЭМ!$B$34:$B$777,I$296)+'СЕТ СН'!$F$13</f>
        <v>0</v>
      </c>
      <c r="J304" s="36">
        <f>SUMIFS(СВЦЭМ!$I$34:$I$777,СВЦЭМ!$A$34:$A$777,$A304,СВЦЭМ!$B$34:$B$777,J$296)+'СЕТ СН'!$F$13</f>
        <v>0</v>
      </c>
      <c r="K304" s="36">
        <f>SUMIFS(СВЦЭМ!$I$34:$I$777,СВЦЭМ!$A$34:$A$777,$A304,СВЦЭМ!$B$34:$B$777,K$296)+'СЕТ СН'!$F$13</f>
        <v>0</v>
      </c>
      <c r="L304" s="36">
        <f>SUMIFS(СВЦЭМ!$I$34:$I$777,СВЦЭМ!$A$34:$A$777,$A304,СВЦЭМ!$B$34:$B$777,L$296)+'СЕТ СН'!$F$13</f>
        <v>0</v>
      </c>
      <c r="M304" s="36">
        <f>SUMIFS(СВЦЭМ!$I$34:$I$777,СВЦЭМ!$A$34:$A$777,$A304,СВЦЭМ!$B$34:$B$777,M$296)+'СЕТ СН'!$F$13</f>
        <v>0</v>
      </c>
      <c r="N304" s="36">
        <f>SUMIFS(СВЦЭМ!$I$34:$I$777,СВЦЭМ!$A$34:$A$777,$A304,СВЦЭМ!$B$34:$B$777,N$296)+'СЕТ СН'!$F$13</f>
        <v>0</v>
      </c>
      <c r="O304" s="36">
        <f>SUMIFS(СВЦЭМ!$I$34:$I$777,СВЦЭМ!$A$34:$A$777,$A304,СВЦЭМ!$B$34:$B$777,O$296)+'СЕТ СН'!$F$13</f>
        <v>0</v>
      </c>
      <c r="P304" s="36">
        <f>SUMIFS(СВЦЭМ!$I$34:$I$777,СВЦЭМ!$A$34:$A$777,$A304,СВЦЭМ!$B$34:$B$777,P$296)+'СЕТ СН'!$F$13</f>
        <v>0</v>
      </c>
      <c r="Q304" s="36">
        <f>SUMIFS(СВЦЭМ!$I$34:$I$777,СВЦЭМ!$A$34:$A$777,$A304,СВЦЭМ!$B$34:$B$777,Q$296)+'СЕТ СН'!$F$13</f>
        <v>0</v>
      </c>
      <c r="R304" s="36">
        <f>SUMIFS(СВЦЭМ!$I$34:$I$777,СВЦЭМ!$A$34:$A$777,$A304,СВЦЭМ!$B$34:$B$777,R$296)+'СЕТ СН'!$F$13</f>
        <v>0</v>
      </c>
      <c r="S304" s="36">
        <f>SUMIFS(СВЦЭМ!$I$34:$I$777,СВЦЭМ!$A$34:$A$777,$A304,СВЦЭМ!$B$34:$B$777,S$296)+'СЕТ СН'!$F$13</f>
        <v>0</v>
      </c>
      <c r="T304" s="36">
        <f>SUMIFS(СВЦЭМ!$I$34:$I$777,СВЦЭМ!$A$34:$A$777,$A304,СВЦЭМ!$B$34:$B$777,T$296)+'СЕТ СН'!$F$13</f>
        <v>0</v>
      </c>
      <c r="U304" s="36">
        <f>SUMIFS(СВЦЭМ!$I$34:$I$777,СВЦЭМ!$A$34:$A$777,$A304,СВЦЭМ!$B$34:$B$777,U$296)+'СЕТ СН'!$F$13</f>
        <v>0</v>
      </c>
      <c r="V304" s="36">
        <f>SUMIFS(СВЦЭМ!$I$34:$I$777,СВЦЭМ!$A$34:$A$777,$A304,СВЦЭМ!$B$34:$B$777,V$296)+'СЕТ СН'!$F$13</f>
        <v>0</v>
      </c>
      <c r="W304" s="36">
        <f>SUMIFS(СВЦЭМ!$I$34:$I$777,СВЦЭМ!$A$34:$A$777,$A304,СВЦЭМ!$B$34:$B$777,W$296)+'СЕТ СН'!$F$13</f>
        <v>0</v>
      </c>
      <c r="X304" s="36">
        <f>SUMIFS(СВЦЭМ!$I$34:$I$777,СВЦЭМ!$A$34:$A$777,$A304,СВЦЭМ!$B$34:$B$777,X$296)+'СЕТ СН'!$F$13</f>
        <v>0</v>
      </c>
      <c r="Y304" s="36">
        <f>SUMIFS(СВЦЭМ!$I$34:$I$777,СВЦЭМ!$A$34:$A$777,$A304,СВЦЭМ!$B$34:$B$777,Y$296)+'СЕТ СН'!$F$13</f>
        <v>0</v>
      </c>
    </row>
    <row r="305" spans="1:25" ht="15.75" x14ac:dyDescent="0.2">
      <c r="A305" s="35">
        <f t="shared" si="8"/>
        <v>43413</v>
      </c>
      <c r="B305" s="36">
        <f>SUMIFS(СВЦЭМ!$I$34:$I$777,СВЦЭМ!$A$34:$A$777,$A305,СВЦЭМ!$B$34:$B$777,B$296)+'СЕТ СН'!$F$13</f>
        <v>0</v>
      </c>
      <c r="C305" s="36">
        <f>SUMIFS(СВЦЭМ!$I$34:$I$777,СВЦЭМ!$A$34:$A$777,$A305,СВЦЭМ!$B$34:$B$777,C$296)+'СЕТ СН'!$F$13</f>
        <v>0</v>
      </c>
      <c r="D305" s="36">
        <f>SUMIFS(СВЦЭМ!$I$34:$I$777,СВЦЭМ!$A$34:$A$777,$A305,СВЦЭМ!$B$34:$B$777,D$296)+'СЕТ СН'!$F$13</f>
        <v>0</v>
      </c>
      <c r="E305" s="36">
        <f>SUMIFS(СВЦЭМ!$I$34:$I$777,СВЦЭМ!$A$34:$A$777,$A305,СВЦЭМ!$B$34:$B$777,E$296)+'СЕТ СН'!$F$13</f>
        <v>0</v>
      </c>
      <c r="F305" s="36">
        <f>SUMIFS(СВЦЭМ!$I$34:$I$777,СВЦЭМ!$A$34:$A$777,$A305,СВЦЭМ!$B$34:$B$777,F$296)+'СЕТ СН'!$F$13</f>
        <v>0</v>
      </c>
      <c r="G305" s="36">
        <f>SUMIFS(СВЦЭМ!$I$34:$I$777,СВЦЭМ!$A$34:$A$777,$A305,СВЦЭМ!$B$34:$B$777,G$296)+'СЕТ СН'!$F$13</f>
        <v>0</v>
      </c>
      <c r="H305" s="36">
        <f>SUMIFS(СВЦЭМ!$I$34:$I$777,СВЦЭМ!$A$34:$A$777,$A305,СВЦЭМ!$B$34:$B$777,H$296)+'СЕТ СН'!$F$13</f>
        <v>0</v>
      </c>
      <c r="I305" s="36">
        <f>SUMIFS(СВЦЭМ!$I$34:$I$777,СВЦЭМ!$A$34:$A$777,$A305,СВЦЭМ!$B$34:$B$777,I$296)+'СЕТ СН'!$F$13</f>
        <v>0</v>
      </c>
      <c r="J305" s="36">
        <f>SUMIFS(СВЦЭМ!$I$34:$I$777,СВЦЭМ!$A$34:$A$777,$A305,СВЦЭМ!$B$34:$B$777,J$296)+'СЕТ СН'!$F$13</f>
        <v>0</v>
      </c>
      <c r="K305" s="36">
        <f>SUMIFS(СВЦЭМ!$I$34:$I$777,СВЦЭМ!$A$34:$A$777,$A305,СВЦЭМ!$B$34:$B$777,K$296)+'СЕТ СН'!$F$13</f>
        <v>0</v>
      </c>
      <c r="L305" s="36">
        <f>SUMIFS(СВЦЭМ!$I$34:$I$777,СВЦЭМ!$A$34:$A$777,$A305,СВЦЭМ!$B$34:$B$777,L$296)+'СЕТ СН'!$F$13</f>
        <v>0</v>
      </c>
      <c r="M305" s="36">
        <f>SUMIFS(СВЦЭМ!$I$34:$I$777,СВЦЭМ!$A$34:$A$777,$A305,СВЦЭМ!$B$34:$B$777,M$296)+'СЕТ СН'!$F$13</f>
        <v>0</v>
      </c>
      <c r="N305" s="36">
        <f>SUMIFS(СВЦЭМ!$I$34:$I$777,СВЦЭМ!$A$34:$A$777,$A305,СВЦЭМ!$B$34:$B$777,N$296)+'СЕТ СН'!$F$13</f>
        <v>0</v>
      </c>
      <c r="O305" s="36">
        <f>SUMIFS(СВЦЭМ!$I$34:$I$777,СВЦЭМ!$A$34:$A$777,$A305,СВЦЭМ!$B$34:$B$777,O$296)+'СЕТ СН'!$F$13</f>
        <v>0</v>
      </c>
      <c r="P305" s="36">
        <f>SUMIFS(СВЦЭМ!$I$34:$I$777,СВЦЭМ!$A$34:$A$777,$A305,СВЦЭМ!$B$34:$B$777,P$296)+'СЕТ СН'!$F$13</f>
        <v>0</v>
      </c>
      <c r="Q305" s="36">
        <f>SUMIFS(СВЦЭМ!$I$34:$I$777,СВЦЭМ!$A$34:$A$777,$A305,СВЦЭМ!$B$34:$B$777,Q$296)+'СЕТ СН'!$F$13</f>
        <v>0</v>
      </c>
      <c r="R305" s="36">
        <f>SUMIFS(СВЦЭМ!$I$34:$I$777,СВЦЭМ!$A$34:$A$777,$A305,СВЦЭМ!$B$34:$B$777,R$296)+'СЕТ СН'!$F$13</f>
        <v>0</v>
      </c>
      <c r="S305" s="36">
        <f>SUMIFS(СВЦЭМ!$I$34:$I$777,СВЦЭМ!$A$34:$A$777,$A305,СВЦЭМ!$B$34:$B$777,S$296)+'СЕТ СН'!$F$13</f>
        <v>0</v>
      </c>
      <c r="T305" s="36">
        <f>SUMIFS(СВЦЭМ!$I$34:$I$777,СВЦЭМ!$A$34:$A$777,$A305,СВЦЭМ!$B$34:$B$777,T$296)+'СЕТ СН'!$F$13</f>
        <v>0</v>
      </c>
      <c r="U305" s="36">
        <f>SUMIFS(СВЦЭМ!$I$34:$I$777,СВЦЭМ!$A$34:$A$777,$A305,СВЦЭМ!$B$34:$B$777,U$296)+'СЕТ СН'!$F$13</f>
        <v>0</v>
      </c>
      <c r="V305" s="36">
        <f>SUMIFS(СВЦЭМ!$I$34:$I$777,СВЦЭМ!$A$34:$A$777,$A305,СВЦЭМ!$B$34:$B$777,V$296)+'СЕТ СН'!$F$13</f>
        <v>0</v>
      </c>
      <c r="W305" s="36">
        <f>SUMIFS(СВЦЭМ!$I$34:$I$777,СВЦЭМ!$A$34:$A$777,$A305,СВЦЭМ!$B$34:$B$777,W$296)+'СЕТ СН'!$F$13</f>
        <v>0</v>
      </c>
      <c r="X305" s="36">
        <f>SUMIFS(СВЦЭМ!$I$34:$I$777,СВЦЭМ!$A$34:$A$777,$A305,СВЦЭМ!$B$34:$B$777,X$296)+'СЕТ СН'!$F$13</f>
        <v>0</v>
      </c>
      <c r="Y305" s="36">
        <f>SUMIFS(СВЦЭМ!$I$34:$I$777,СВЦЭМ!$A$34:$A$777,$A305,СВЦЭМ!$B$34:$B$777,Y$296)+'СЕТ СН'!$F$13</f>
        <v>0</v>
      </c>
    </row>
    <row r="306" spans="1:25" ht="15.75" x14ac:dyDescent="0.2">
      <c r="A306" s="35">
        <f t="shared" si="8"/>
        <v>43414</v>
      </c>
      <c r="B306" s="36">
        <f>SUMIFS(СВЦЭМ!$I$34:$I$777,СВЦЭМ!$A$34:$A$777,$A306,СВЦЭМ!$B$34:$B$777,B$296)+'СЕТ СН'!$F$13</f>
        <v>0</v>
      </c>
      <c r="C306" s="36">
        <f>SUMIFS(СВЦЭМ!$I$34:$I$777,СВЦЭМ!$A$34:$A$777,$A306,СВЦЭМ!$B$34:$B$777,C$296)+'СЕТ СН'!$F$13</f>
        <v>0</v>
      </c>
      <c r="D306" s="36">
        <f>SUMIFS(СВЦЭМ!$I$34:$I$777,СВЦЭМ!$A$34:$A$777,$A306,СВЦЭМ!$B$34:$B$777,D$296)+'СЕТ СН'!$F$13</f>
        <v>0</v>
      </c>
      <c r="E306" s="36">
        <f>SUMIFS(СВЦЭМ!$I$34:$I$777,СВЦЭМ!$A$34:$A$777,$A306,СВЦЭМ!$B$34:$B$777,E$296)+'СЕТ СН'!$F$13</f>
        <v>0</v>
      </c>
      <c r="F306" s="36">
        <f>SUMIFS(СВЦЭМ!$I$34:$I$777,СВЦЭМ!$A$34:$A$777,$A306,СВЦЭМ!$B$34:$B$777,F$296)+'СЕТ СН'!$F$13</f>
        <v>0</v>
      </c>
      <c r="G306" s="36">
        <f>SUMIFS(СВЦЭМ!$I$34:$I$777,СВЦЭМ!$A$34:$A$777,$A306,СВЦЭМ!$B$34:$B$777,G$296)+'СЕТ СН'!$F$13</f>
        <v>0</v>
      </c>
      <c r="H306" s="36">
        <f>SUMIFS(СВЦЭМ!$I$34:$I$777,СВЦЭМ!$A$34:$A$777,$A306,СВЦЭМ!$B$34:$B$777,H$296)+'СЕТ СН'!$F$13</f>
        <v>0</v>
      </c>
      <c r="I306" s="36">
        <f>SUMIFS(СВЦЭМ!$I$34:$I$777,СВЦЭМ!$A$34:$A$777,$A306,СВЦЭМ!$B$34:$B$777,I$296)+'СЕТ СН'!$F$13</f>
        <v>0</v>
      </c>
      <c r="J306" s="36">
        <f>SUMIFS(СВЦЭМ!$I$34:$I$777,СВЦЭМ!$A$34:$A$777,$A306,СВЦЭМ!$B$34:$B$777,J$296)+'СЕТ СН'!$F$13</f>
        <v>0</v>
      </c>
      <c r="K306" s="36">
        <f>SUMIFS(СВЦЭМ!$I$34:$I$777,СВЦЭМ!$A$34:$A$777,$A306,СВЦЭМ!$B$34:$B$777,K$296)+'СЕТ СН'!$F$13</f>
        <v>0</v>
      </c>
      <c r="L306" s="36">
        <f>SUMIFS(СВЦЭМ!$I$34:$I$777,СВЦЭМ!$A$34:$A$777,$A306,СВЦЭМ!$B$34:$B$777,L$296)+'СЕТ СН'!$F$13</f>
        <v>0</v>
      </c>
      <c r="M306" s="36">
        <f>SUMIFS(СВЦЭМ!$I$34:$I$777,СВЦЭМ!$A$34:$A$777,$A306,СВЦЭМ!$B$34:$B$777,M$296)+'СЕТ СН'!$F$13</f>
        <v>0</v>
      </c>
      <c r="N306" s="36">
        <f>SUMIFS(СВЦЭМ!$I$34:$I$777,СВЦЭМ!$A$34:$A$777,$A306,СВЦЭМ!$B$34:$B$777,N$296)+'СЕТ СН'!$F$13</f>
        <v>0</v>
      </c>
      <c r="O306" s="36">
        <f>SUMIFS(СВЦЭМ!$I$34:$I$777,СВЦЭМ!$A$34:$A$777,$A306,СВЦЭМ!$B$34:$B$777,O$296)+'СЕТ СН'!$F$13</f>
        <v>0</v>
      </c>
      <c r="P306" s="36">
        <f>SUMIFS(СВЦЭМ!$I$34:$I$777,СВЦЭМ!$A$34:$A$777,$A306,СВЦЭМ!$B$34:$B$777,P$296)+'СЕТ СН'!$F$13</f>
        <v>0</v>
      </c>
      <c r="Q306" s="36">
        <f>SUMIFS(СВЦЭМ!$I$34:$I$777,СВЦЭМ!$A$34:$A$777,$A306,СВЦЭМ!$B$34:$B$777,Q$296)+'СЕТ СН'!$F$13</f>
        <v>0</v>
      </c>
      <c r="R306" s="36">
        <f>SUMIFS(СВЦЭМ!$I$34:$I$777,СВЦЭМ!$A$34:$A$777,$A306,СВЦЭМ!$B$34:$B$777,R$296)+'СЕТ СН'!$F$13</f>
        <v>0</v>
      </c>
      <c r="S306" s="36">
        <f>SUMIFS(СВЦЭМ!$I$34:$I$777,СВЦЭМ!$A$34:$A$777,$A306,СВЦЭМ!$B$34:$B$777,S$296)+'СЕТ СН'!$F$13</f>
        <v>0</v>
      </c>
      <c r="T306" s="36">
        <f>SUMIFS(СВЦЭМ!$I$34:$I$777,СВЦЭМ!$A$34:$A$777,$A306,СВЦЭМ!$B$34:$B$777,T$296)+'СЕТ СН'!$F$13</f>
        <v>0</v>
      </c>
      <c r="U306" s="36">
        <f>SUMIFS(СВЦЭМ!$I$34:$I$777,СВЦЭМ!$A$34:$A$777,$A306,СВЦЭМ!$B$34:$B$777,U$296)+'СЕТ СН'!$F$13</f>
        <v>0</v>
      </c>
      <c r="V306" s="36">
        <f>SUMIFS(СВЦЭМ!$I$34:$I$777,СВЦЭМ!$A$34:$A$777,$A306,СВЦЭМ!$B$34:$B$777,V$296)+'СЕТ СН'!$F$13</f>
        <v>0</v>
      </c>
      <c r="W306" s="36">
        <f>SUMIFS(СВЦЭМ!$I$34:$I$777,СВЦЭМ!$A$34:$A$777,$A306,СВЦЭМ!$B$34:$B$777,W$296)+'СЕТ СН'!$F$13</f>
        <v>0</v>
      </c>
      <c r="X306" s="36">
        <f>SUMIFS(СВЦЭМ!$I$34:$I$777,СВЦЭМ!$A$34:$A$777,$A306,СВЦЭМ!$B$34:$B$777,X$296)+'СЕТ СН'!$F$13</f>
        <v>0</v>
      </c>
      <c r="Y306" s="36">
        <f>SUMIFS(СВЦЭМ!$I$34:$I$777,СВЦЭМ!$A$34:$A$777,$A306,СВЦЭМ!$B$34:$B$777,Y$296)+'СЕТ СН'!$F$13</f>
        <v>0</v>
      </c>
    </row>
    <row r="307" spans="1:25" ht="15.75" x14ac:dyDescent="0.2">
      <c r="A307" s="35">
        <f t="shared" si="8"/>
        <v>43415</v>
      </c>
      <c r="B307" s="36">
        <f>SUMIFS(СВЦЭМ!$I$34:$I$777,СВЦЭМ!$A$34:$A$777,$A307,СВЦЭМ!$B$34:$B$777,B$296)+'СЕТ СН'!$F$13</f>
        <v>0</v>
      </c>
      <c r="C307" s="36">
        <f>SUMIFS(СВЦЭМ!$I$34:$I$777,СВЦЭМ!$A$34:$A$777,$A307,СВЦЭМ!$B$34:$B$777,C$296)+'СЕТ СН'!$F$13</f>
        <v>0</v>
      </c>
      <c r="D307" s="36">
        <f>SUMIFS(СВЦЭМ!$I$34:$I$777,СВЦЭМ!$A$34:$A$777,$A307,СВЦЭМ!$B$34:$B$777,D$296)+'СЕТ СН'!$F$13</f>
        <v>0</v>
      </c>
      <c r="E307" s="36">
        <f>SUMIFS(СВЦЭМ!$I$34:$I$777,СВЦЭМ!$A$34:$A$777,$A307,СВЦЭМ!$B$34:$B$777,E$296)+'СЕТ СН'!$F$13</f>
        <v>0</v>
      </c>
      <c r="F307" s="36">
        <f>SUMIFS(СВЦЭМ!$I$34:$I$777,СВЦЭМ!$A$34:$A$777,$A307,СВЦЭМ!$B$34:$B$777,F$296)+'СЕТ СН'!$F$13</f>
        <v>0</v>
      </c>
      <c r="G307" s="36">
        <f>SUMIFS(СВЦЭМ!$I$34:$I$777,СВЦЭМ!$A$34:$A$777,$A307,СВЦЭМ!$B$34:$B$777,G$296)+'СЕТ СН'!$F$13</f>
        <v>0</v>
      </c>
      <c r="H307" s="36">
        <f>SUMIFS(СВЦЭМ!$I$34:$I$777,СВЦЭМ!$A$34:$A$777,$A307,СВЦЭМ!$B$34:$B$777,H$296)+'СЕТ СН'!$F$13</f>
        <v>0</v>
      </c>
      <c r="I307" s="36">
        <f>SUMIFS(СВЦЭМ!$I$34:$I$777,СВЦЭМ!$A$34:$A$777,$A307,СВЦЭМ!$B$34:$B$777,I$296)+'СЕТ СН'!$F$13</f>
        <v>0</v>
      </c>
      <c r="J307" s="36">
        <f>SUMIFS(СВЦЭМ!$I$34:$I$777,СВЦЭМ!$A$34:$A$777,$A307,СВЦЭМ!$B$34:$B$777,J$296)+'СЕТ СН'!$F$13</f>
        <v>0</v>
      </c>
      <c r="K307" s="36">
        <f>SUMIFS(СВЦЭМ!$I$34:$I$777,СВЦЭМ!$A$34:$A$777,$A307,СВЦЭМ!$B$34:$B$777,K$296)+'СЕТ СН'!$F$13</f>
        <v>0</v>
      </c>
      <c r="L307" s="36">
        <f>SUMIFS(СВЦЭМ!$I$34:$I$777,СВЦЭМ!$A$34:$A$777,$A307,СВЦЭМ!$B$34:$B$777,L$296)+'СЕТ СН'!$F$13</f>
        <v>0</v>
      </c>
      <c r="M307" s="36">
        <f>SUMIFS(СВЦЭМ!$I$34:$I$777,СВЦЭМ!$A$34:$A$777,$A307,СВЦЭМ!$B$34:$B$777,M$296)+'СЕТ СН'!$F$13</f>
        <v>0</v>
      </c>
      <c r="N307" s="36">
        <f>SUMIFS(СВЦЭМ!$I$34:$I$777,СВЦЭМ!$A$34:$A$777,$A307,СВЦЭМ!$B$34:$B$777,N$296)+'СЕТ СН'!$F$13</f>
        <v>0</v>
      </c>
      <c r="O307" s="36">
        <f>SUMIFS(СВЦЭМ!$I$34:$I$777,СВЦЭМ!$A$34:$A$777,$A307,СВЦЭМ!$B$34:$B$777,O$296)+'СЕТ СН'!$F$13</f>
        <v>0</v>
      </c>
      <c r="P307" s="36">
        <f>SUMIFS(СВЦЭМ!$I$34:$I$777,СВЦЭМ!$A$34:$A$777,$A307,СВЦЭМ!$B$34:$B$777,P$296)+'СЕТ СН'!$F$13</f>
        <v>0</v>
      </c>
      <c r="Q307" s="36">
        <f>SUMIFS(СВЦЭМ!$I$34:$I$777,СВЦЭМ!$A$34:$A$777,$A307,СВЦЭМ!$B$34:$B$777,Q$296)+'СЕТ СН'!$F$13</f>
        <v>0</v>
      </c>
      <c r="R307" s="36">
        <f>SUMIFS(СВЦЭМ!$I$34:$I$777,СВЦЭМ!$A$34:$A$777,$A307,СВЦЭМ!$B$34:$B$777,R$296)+'СЕТ СН'!$F$13</f>
        <v>0</v>
      </c>
      <c r="S307" s="36">
        <f>SUMIFS(СВЦЭМ!$I$34:$I$777,СВЦЭМ!$A$34:$A$777,$A307,СВЦЭМ!$B$34:$B$777,S$296)+'СЕТ СН'!$F$13</f>
        <v>0</v>
      </c>
      <c r="T307" s="36">
        <f>SUMIFS(СВЦЭМ!$I$34:$I$777,СВЦЭМ!$A$34:$A$777,$A307,СВЦЭМ!$B$34:$B$777,T$296)+'СЕТ СН'!$F$13</f>
        <v>0</v>
      </c>
      <c r="U307" s="36">
        <f>SUMIFS(СВЦЭМ!$I$34:$I$777,СВЦЭМ!$A$34:$A$777,$A307,СВЦЭМ!$B$34:$B$777,U$296)+'СЕТ СН'!$F$13</f>
        <v>0</v>
      </c>
      <c r="V307" s="36">
        <f>SUMIFS(СВЦЭМ!$I$34:$I$777,СВЦЭМ!$A$34:$A$777,$A307,СВЦЭМ!$B$34:$B$777,V$296)+'СЕТ СН'!$F$13</f>
        <v>0</v>
      </c>
      <c r="W307" s="36">
        <f>SUMIFS(СВЦЭМ!$I$34:$I$777,СВЦЭМ!$A$34:$A$777,$A307,СВЦЭМ!$B$34:$B$777,W$296)+'СЕТ СН'!$F$13</f>
        <v>0</v>
      </c>
      <c r="X307" s="36">
        <f>SUMIFS(СВЦЭМ!$I$34:$I$777,СВЦЭМ!$A$34:$A$777,$A307,СВЦЭМ!$B$34:$B$777,X$296)+'СЕТ СН'!$F$13</f>
        <v>0</v>
      </c>
      <c r="Y307" s="36">
        <f>SUMIFS(СВЦЭМ!$I$34:$I$777,СВЦЭМ!$A$34:$A$777,$A307,СВЦЭМ!$B$34:$B$777,Y$296)+'СЕТ СН'!$F$13</f>
        <v>0</v>
      </c>
    </row>
    <row r="308" spans="1:25" ht="15.75" x14ac:dyDescent="0.2">
      <c r="A308" s="35">
        <f t="shared" si="8"/>
        <v>43416</v>
      </c>
      <c r="B308" s="36">
        <f>SUMIFS(СВЦЭМ!$I$34:$I$777,СВЦЭМ!$A$34:$A$777,$A308,СВЦЭМ!$B$34:$B$777,B$296)+'СЕТ СН'!$F$13</f>
        <v>0</v>
      </c>
      <c r="C308" s="36">
        <f>SUMIFS(СВЦЭМ!$I$34:$I$777,СВЦЭМ!$A$34:$A$777,$A308,СВЦЭМ!$B$34:$B$777,C$296)+'СЕТ СН'!$F$13</f>
        <v>0</v>
      </c>
      <c r="D308" s="36">
        <f>SUMIFS(СВЦЭМ!$I$34:$I$777,СВЦЭМ!$A$34:$A$777,$A308,СВЦЭМ!$B$34:$B$777,D$296)+'СЕТ СН'!$F$13</f>
        <v>0</v>
      </c>
      <c r="E308" s="36">
        <f>SUMIFS(СВЦЭМ!$I$34:$I$777,СВЦЭМ!$A$34:$A$777,$A308,СВЦЭМ!$B$34:$B$777,E$296)+'СЕТ СН'!$F$13</f>
        <v>0</v>
      </c>
      <c r="F308" s="36">
        <f>SUMIFS(СВЦЭМ!$I$34:$I$777,СВЦЭМ!$A$34:$A$777,$A308,СВЦЭМ!$B$34:$B$777,F$296)+'СЕТ СН'!$F$13</f>
        <v>0</v>
      </c>
      <c r="G308" s="36">
        <f>SUMIFS(СВЦЭМ!$I$34:$I$777,СВЦЭМ!$A$34:$A$777,$A308,СВЦЭМ!$B$34:$B$777,G$296)+'СЕТ СН'!$F$13</f>
        <v>0</v>
      </c>
      <c r="H308" s="36">
        <f>SUMIFS(СВЦЭМ!$I$34:$I$777,СВЦЭМ!$A$34:$A$777,$A308,СВЦЭМ!$B$34:$B$777,H$296)+'СЕТ СН'!$F$13</f>
        <v>0</v>
      </c>
      <c r="I308" s="36">
        <f>SUMIFS(СВЦЭМ!$I$34:$I$777,СВЦЭМ!$A$34:$A$777,$A308,СВЦЭМ!$B$34:$B$777,I$296)+'СЕТ СН'!$F$13</f>
        <v>0</v>
      </c>
      <c r="J308" s="36">
        <f>SUMIFS(СВЦЭМ!$I$34:$I$777,СВЦЭМ!$A$34:$A$777,$A308,СВЦЭМ!$B$34:$B$777,J$296)+'СЕТ СН'!$F$13</f>
        <v>0</v>
      </c>
      <c r="K308" s="36">
        <f>SUMIFS(СВЦЭМ!$I$34:$I$777,СВЦЭМ!$A$34:$A$777,$A308,СВЦЭМ!$B$34:$B$777,K$296)+'СЕТ СН'!$F$13</f>
        <v>0</v>
      </c>
      <c r="L308" s="36">
        <f>SUMIFS(СВЦЭМ!$I$34:$I$777,СВЦЭМ!$A$34:$A$777,$A308,СВЦЭМ!$B$34:$B$777,L$296)+'СЕТ СН'!$F$13</f>
        <v>0</v>
      </c>
      <c r="M308" s="36">
        <f>SUMIFS(СВЦЭМ!$I$34:$I$777,СВЦЭМ!$A$34:$A$777,$A308,СВЦЭМ!$B$34:$B$777,M$296)+'СЕТ СН'!$F$13</f>
        <v>0</v>
      </c>
      <c r="N308" s="36">
        <f>SUMIFS(СВЦЭМ!$I$34:$I$777,СВЦЭМ!$A$34:$A$777,$A308,СВЦЭМ!$B$34:$B$777,N$296)+'СЕТ СН'!$F$13</f>
        <v>0</v>
      </c>
      <c r="O308" s="36">
        <f>SUMIFS(СВЦЭМ!$I$34:$I$777,СВЦЭМ!$A$34:$A$777,$A308,СВЦЭМ!$B$34:$B$777,O$296)+'СЕТ СН'!$F$13</f>
        <v>0</v>
      </c>
      <c r="P308" s="36">
        <f>SUMIFS(СВЦЭМ!$I$34:$I$777,СВЦЭМ!$A$34:$A$777,$A308,СВЦЭМ!$B$34:$B$777,P$296)+'СЕТ СН'!$F$13</f>
        <v>0</v>
      </c>
      <c r="Q308" s="36">
        <f>SUMIFS(СВЦЭМ!$I$34:$I$777,СВЦЭМ!$A$34:$A$777,$A308,СВЦЭМ!$B$34:$B$777,Q$296)+'СЕТ СН'!$F$13</f>
        <v>0</v>
      </c>
      <c r="R308" s="36">
        <f>SUMIFS(СВЦЭМ!$I$34:$I$777,СВЦЭМ!$A$34:$A$777,$A308,СВЦЭМ!$B$34:$B$777,R$296)+'СЕТ СН'!$F$13</f>
        <v>0</v>
      </c>
      <c r="S308" s="36">
        <f>SUMIFS(СВЦЭМ!$I$34:$I$777,СВЦЭМ!$A$34:$A$777,$A308,СВЦЭМ!$B$34:$B$777,S$296)+'СЕТ СН'!$F$13</f>
        <v>0</v>
      </c>
      <c r="T308" s="36">
        <f>SUMIFS(СВЦЭМ!$I$34:$I$777,СВЦЭМ!$A$34:$A$777,$A308,СВЦЭМ!$B$34:$B$777,T$296)+'СЕТ СН'!$F$13</f>
        <v>0</v>
      </c>
      <c r="U308" s="36">
        <f>SUMIFS(СВЦЭМ!$I$34:$I$777,СВЦЭМ!$A$34:$A$777,$A308,СВЦЭМ!$B$34:$B$777,U$296)+'СЕТ СН'!$F$13</f>
        <v>0</v>
      </c>
      <c r="V308" s="36">
        <f>SUMIFS(СВЦЭМ!$I$34:$I$777,СВЦЭМ!$A$34:$A$777,$A308,СВЦЭМ!$B$34:$B$777,V$296)+'СЕТ СН'!$F$13</f>
        <v>0</v>
      </c>
      <c r="W308" s="36">
        <f>SUMIFS(СВЦЭМ!$I$34:$I$777,СВЦЭМ!$A$34:$A$777,$A308,СВЦЭМ!$B$34:$B$777,W$296)+'СЕТ СН'!$F$13</f>
        <v>0</v>
      </c>
      <c r="X308" s="36">
        <f>SUMIFS(СВЦЭМ!$I$34:$I$777,СВЦЭМ!$A$34:$A$777,$A308,СВЦЭМ!$B$34:$B$777,X$296)+'СЕТ СН'!$F$13</f>
        <v>0</v>
      </c>
      <c r="Y308" s="36">
        <f>SUMIFS(СВЦЭМ!$I$34:$I$777,СВЦЭМ!$A$34:$A$777,$A308,СВЦЭМ!$B$34:$B$777,Y$296)+'СЕТ СН'!$F$13</f>
        <v>0</v>
      </c>
    </row>
    <row r="309" spans="1:25" ht="15.75" x14ac:dyDescent="0.2">
      <c r="A309" s="35">
        <f t="shared" si="8"/>
        <v>43417</v>
      </c>
      <c r="B309" s="36">
        <f>SUMIFS(СВЦЭМ!$I$34:$I$777,СВЦЭМ!$A$34:$A$777,$A309,СВЦЭМ!$B$34:$B$777,B$296)+'СЕТ СН'!$F$13</f>
        <v>0</v>
      </c>
      <c r="C309" s="36">
        <f>SUMIFS(СВЦЭМ!$I$34:$I$777,СВЦЭМ!$A$34:$A$777,$A309,СВЦЭМ!$B$34:$B$777,C$296)+'СЕТ СН'!$F$13</f>
        <v>0</v>
      </c>
      <c r="D309" s="36">
        <f>SUMIFS(СВЦЭМ!$I$34:$I$777,СВЦЭМ!$A$34:$A$777,$A309,СВЦЭМ!$B$34:$B$777,D$296)+'СЕТ СН'!$F$13</f>
        <v>0</v>
      </c>
      <c r="E309" s="36">
        <f>SUMIFS(СВЦЭМ!$I$34:$I$777,СВЦЭМ!$A$34:$A$777,$A309,СВЦЭМ!$B$34:$B$777,E$296)+'СЕТ СН'!$F$13</f>
        <v>0</v>
      </c>
      <c r="F309" s="36">
        <f>SUMIFS(СВЦЭМ!$I$34:$I$777,СВЦЭМ!$A$34:$A$777,$A309,СВЦЭМ!$B$34:$B$777,F$296)+'СЕТ СН'!$F$13</f>
        <v>0</v>
      </c>
      <c r="G309" s="36">
        <f>SUMIFS(СВЦЭМ!$I$34:$I$777,СВЦЭМ!$A$34:$A$777,$A309,СВЦЭМ!$B$34:$B$777,G$296)+'СЕТ СН'!$F$13</f>
        <v>0</v>
      </c>
      <c r="H309" s="36">
        <f>SUMIFS(СВЦЭМ!$I$34:$I$777,СВЦЭМ!$A$34:$A$777,$A309,СВЦЭМ!$B$34:$B$777,H$296)+'СЕТ СН'!$F$13</f>
        <v>0</v>
      </c>
      <c r="I309" s="36">
        <f>SUMIFS(СВЦЭМ!$I$34:$I$777,СВЦЭМ!$A$34:$A$777,$A309,СВЦЭМ!$B$34:$B$777,I$296)+'СЕТ СН'!$F$13</f>
        <v>0</v>
      </c>
      <c r="J309" s="36">
        <f>SUMIFS(СВЦЭМ!$I$34:$I$777,СВЦЭМ!$A$34:$A$777,$A309,СВЦЭМ!$B$34:$B$777,J$296)+'СЕТ СН'!$F$13</f>
        <v>0</v>
      </c>
      <c r="K309" s="36">
        <f>SUMIFS(СВЦЭМ!$I$34:$I$777,СВЦЭМ!$A$34:$A$777,$A309,СВЦЭМ!$B$34:$B$777,K$296)+'СЕТ СН'!$F$13</f>
        <v>0</v>
      </c>
      <c r="L309" s="36">
        <f>SUMIFS(СВЦЭМ!$I$34:$I$777,СВЦЭМ!$A$34:$A$777,$A309,СВЦЭМ!$B$34:$B$777,L$296)+'СЕТ СН'!$F$13</f>
        <v>0</v>
      </c>
      <c r="M309" s="36">
        <f>SUMIFS(СВЦЭМ!$I$34:$I$777,СВЦЭМ!$A$34:$A$777,$A309,СВЦЭМ!$B$34:$B$777,M$296)+'СЕТ СН'!$F$13</f>
        <v>0</v>
      </c>
      <c r="N309" s="36">
        <f>SUMIFS(СВЦЭМ!$I$34:$I$777,СВЦЭМ!$A$34:$A$777,$A309,СВЦЭМ!$B$34:$B$777,N$296)+'СЕТ СН'!$F$13</f>
        <v>0</v>
      </c>
      <c r="O309" s="36">
        <f>SUMIFS(СВЦЭМ!$I$34:$I$777,СВЦЭМ!$A$34:$A$777,$A309,СВЦЭМ!$B$34:$B$777,O$296)+'СЕТ СН'!$F$13</f>
        <v>0</v>
      </c>
      <c r="P309" s="36">
        <f>SUMIFS(СВЦЭМ!$I$34:$I$777,СВЦЭМ!$A$34:$A$777,$A309,СВЦЭМ!$B$34:$B$777,P$296)+'СЕТ СН'!$F$13</f>
        <v>0</v>
      </c>
      <c r="Q309" s="36">
        <f>SUMIFS(СВЦЭМ!$I$34:$I$777,СВЦЭМ!$A$34:$A$777,$A309,СВЦЭМ!$B$34:$B$777,Q$296)+'СЕТ СН'!$F$13</f>
        <v>0</v>
      </c>
      <c r="R309" s="36">
        <f>SUMIFS(СВЦЭМ!$I$34:$I$777,СВЦЭМ!$A$34:$A$777,$A309,СВЦЭМ!$B$34:$B$777,R$296)+'СЕТ СН'!$F$13</f>
        <v>0</v>
      </c>
      <c r="S309" s="36">
        <f>SUMIFS(СВЦЭМ!$I$34:$I$777,СВЦЭМ!$A$34:$A$777,$A309,СВЦЭМ!$B$34:$B$777,S$296)+'СЕТ СН'!$F$13</f>
        <v>0</v>
      </c>
      <c r="T309" s="36">
        <f>SUMIFS(СВЦЭМ!$I$34:$I$777,СВЦЭМ!$A$34:$A$777,$A309,СВЦЭМ!$B$34:$B$777,T$296)+'СЕТ СН'!$F$13</f>
        <v>0</v>
      </c>
      <c r="U309" s="36">
        <f>SUMIFS(СВЦЭМ!$I$34:$I$777,СВЦЭМ!$A$34:$A$777,$A309,СВЦЭМ!$B$34:$B$777,U$296)+'СЕТ СН'!$F$13</f>
        <v>0</v>
      </c>
      <c r="V309" s="36">
        <f>SUMIFS(СВЦЭМ!$I$34:$I$777,СВЦЭМ!$A$34:$A$777,$A309,СВЦЭМ!$B$34:$B$777,V$296)+'СЕТ СН'!$F$13</f>
        <v>0</v>
      </c>
      <c r="W309" s="36">
        <f>SUMIFS(СВЦЭМ!$I$34:$I$777,СВЦЭМ!$A$34:$A$777,$A309,СВЦЭМ!$B$34:$B$777,W$296)+'СЕТ СН'!$F$13</f>
        <v>0</v>
      </c>
      <c r="X309" s="36">
        <f>SUMIFS(СВЦЭМ!$I$34:$I$777,СВЦЭМ!$A$34:$A$777,$A309,СВЦЭМ!$B$34:$B$777,X$296)+'СЕТ СН'!$F$13</f>
        <v>0</v>
      </c>
      <c r="Y309" s="36">
        <f>SUMIFS(СВЦЭМ!$I$34:$I$777,СВЦЭМ!$A$34:$A$777,$A309,СВЦЭМ!$B$34:$B$777,Y$296)+'СЕТ СН'!$F$13</f>
        <v>0</v>
      </c>
    </row>
    <row r="310" spans="1:25" ht="15.75" x14ac:dyDescent="0.2">
      <c r="A310" s="35">
        <f t="shared" si="8"/>
        <v>43418</v>
      </c>
      <c r="B310" s="36">
        <f>SUMIFS(СВЦЭМ!$I$34:$I$777,СВЦЭМ!$A$34:$A$777,$A310,СВЦЭМ!$B$34:$B$777,B$296)+'СЕТ СН'!$F$13</f>
        <v>0</v>
      </c>
      <c r="C310" s="36">
        <f>SUMIFS(СВЦЭМ!$I$34:$I$777,СВЦЭМ!$A$34:$A$777,$A310,СВЦЭМ!$B$34:$B$777,C$296)+'СЕТ СН'!$F$13</f>
        <v>0</v>
      </c>
      <c r="D310" s="36">
        <f>SUMIFS(СВЦЭМ!$I$34:$I$777,СВЦЭМ!$A$34:$A$777,$A310,СВЦЭМ!$B$34:$B$777,D$296)+'СЕТ СН'!$F$13</f>
        <v>0</v>
      </c>
      <c r="E310" s="36">
        <f>SUMIFS(СВЦЭМ!$I$34:$I$777,СВЦЭМ!$A$34:$A$777,$A310,СВЦЭМ!$B$34:$B$777,E$296)+'СЕТ СН'!$F$13</f>
        <v>0</v>
      </c>
      <c r="F310" s="36">
        <f>SUMIFS(СВЦЭМ!$I$34:$I$777,СВЦЭМ!$A$34:$A$777,$A310,СВЦЭМ!$B$34:$B$777,F$296)+'СЕТ СН'!$F$13</f>
        <v>0</v>
      </c>
      <c r="G310" s="36">
        <f>SUMIFS(СВЦЭМ!$I$34:$I$777,СВЦЭМ!$A$34:$A$777,$A310,СВЦЭМ!$B$34:$B$777,G$296)+'СЕТ СН'!$F$13</f>
        <v>0</v>
      </c>
      <c r="H310" s="36">
        <f>SUMIFS(СВЦЭМ!$I$34:$I$777,СВЦЭМ!$A$34:$A$777,$A310,СВЦЭМ!$B$34:$B$777,H$296)+'СЕТ СН'!$F$13</f>
        <v>0</v>
      </c>
      <c r="I310" s="36">
        <f>SUMIFS(СВЦЭМ!$I$34:$I$777,СВЦЭМ!$A$34:$A$777,$A310,СВЦЭМ!$B$34:$B$777,I$296)+'СЕТ СН'!$F$13</f>
        <v>0</v>
      </c>
      <c r="J310" s="36">
        <f>SUMIFS(СВЦЭМ!$I$34:$I$777,СВЦЭМ!$A$34:$A$777,$A310,СВЦЭМ!$B$34:$B$777,J$296)+'СЕТ СН'!$F$13</f>
        <v>0</v>
      </c>
      <c r="K310" s="36">
        <f>SUMIFS(СВЦЭМ!$I$34:$I$777,СВЦЭМ!$A$34:$A$777,$A310,СВЦЭМ!$B$34:$B$777,K$296)+'СЕТ СН'!$F$13</f>
        <v>0</v>
      </c>
      <c r="L310" s="36">
        <f>SUMIFS(СВЦЭМ!$I$34:$I$777,СВЦЭМ!$A$34:$A$777,$A310,СВЦЭМ!$B$34:$B$777,L$296)+'СЕТ СН'!$F$13</f>
        <v>0</v>
      </c>
      <c r="M310" s="36">
        <f>SUMIFS(СВЦЭМ!$I$34:$I$777,СВЦЭМ!$A$34:$A$777,$A310,СВЦЭМ!$B$34:$B$777,M$296)+'СЕТ СН'!$F$13</f>
        <v>0</v>
      </c>
      <c r="N310" s="36">
        <f>SUMIFS(СВЦЭМ!$I$34:$I$777,СВЦЭМ!$A$34:$A$777,$A310,СВЦЭМ!$B$34:$B$777,N$296)+'СЕТ СН'!$F$13</f>
        <v>0</v>
      </c>
      <c r="O310" s="36">
        <f>SUMIFS(СВЦЭМ!$I$34:$I$777,СВЦЭМ!$A$34:$A$777,$A310,СВЦЭМ!$B$34:$B$777,O$296)+'СЕТ СН'!$F$13</f>
        <v>0</v>
      </c>
      <c r="P310" s="36">
        <f>SUMIFS(СВЦЭМ!$I$34:$I$777,СВЦЭМ!$A$34:$A$777,$A310,СВЦЭМ!$B$34:$B$777,P$296)+'СЕТ СН'!$F$13</f>
        <v>0</v>
      </c>
      <c r="Q310" s="36">
        <f>SUMIFS(СВЦЭМ!$I$34:$I$777,СВЦЭМ!$A$34:$A$777,$A310,СВЦЭМ!$B$34:$B$777,Q$296)+'СЕТ СН'!$F$13</f>
        <v>0</v>
      </c>
      <c r="R310" s="36">
        <f>SUMIFS(СВЦЭМ!$I$34:$I$777,СВЦЭМ!$A$34:$A$777,$A310,СВЦЭМ!$B$34:$B$777,R$296)+'СЕТ СН'!$F$13</f>
        <v>0</v>
      </c>
      <c r="S310" s="36">
        <f>SUMIFS(СВЦЭМ!$I$34:$I$777,СВЦЭМ!$A$34:$A$777,$A310,СВЦЭМ!$B$34:$B$777,S$296)+'СЕТ СН'!$F$13</f>
        <v>0</v>
      </c>
      <c r="T310" s="36">
        <f>SUMIFS(СВЦЭМ!$I$34:$I$777,СВЦЭМ!$A$34:$A$777,$A310,СВЦЭМ!$B$34:$B$777,T$296)+'СЕТ СН'!$F$13</f>
        <v>0</v>
      </c>
      <c r="U310" s="36">
        <f>SUMIFS(СВЦЭМ!$I$34:$I$777,СВЦЭМ!$A$34:$A$777,$A310,СВЦЭМ!$B$34:$B$777,U$296)+'СЕТ СН'!$F$13</f>
        <v>0</v>
      </c>
      <c r="V310" s="36">
        <f>SUMIFS(СВЦЭМ!$I$34:$I$777,СВЦЭМ!$A$34:$A$777,$A310,СВЦЭМ!$B$34:$B$777,V$296)+'СЕТ СН'!$F$13</f>
        <v>0</v>
      </c>
      <c r="W310" s="36">
        <f>SUMIFS(СВЦЭМ!$I$34:$I$777,СВЦЭМ!$A$34:$A$777,$A310,СВЦЭМ!$B$34:$B$777,W$296)+'СЕТ СН'!$F$13</f>
        <v>0</v>
      </c>
      <c r="X310" s="36">
        <f>SUMIFS(СВЦЭМ!$I$34:$I$777,СВЦЭМ!$A$34:$A$777,$A310,СВЦЭМ!$B$34:$B$777,X$296)+'СЕТ СН'!$F$13</f>
        <v>0</v>
      </c>
      <c r="Y310" s="36">
        <f>SUMIFS(СВЦЭМ!$I$34:$I$777,СВЦЭМ!$A$34:$A$777,$A310,СВЦЭМ!$B$34:$B$777,Y$296)+'СЕТ СН'!$F$13</f>
        <v>0</v>
      </c>
    </row>
    <row r="311" spans="1:25" ht="15.75" x14ac:dyDescent="0.2">
      <c r="A311" s="35">
        <f t="shared" si="8"/>
        <v>43419</v>
      </c>
      <c r="B311" s="36">
        <f>SUMIFS(СВЦЭМ!$I$34:$I$777,СВЦЭМ!$A$34:$A$777,$A311,СВЦЭМ!$B$34:$B$777,B$296)+'СЕТ СН'!$F$13</f>
        <v>0</v>
      </c>
      <c r="C311" s="36">
        <f>SUMIFS(СВЦЭМ!$I$34:$I$777,СВЦЭМ!$A$34:$A$777,$A311,СВЦЭМ!$B$34:$B$777,C$296)+'СЕТ СН'!$F$13</f>
        <v>0</v>
      </c>
      <c r="D311" s="36">
        <f>SUMIFS(СВЦЭМ!$I$34:$I$777,СВЦЭМ!$A$34:$A$777,$A311,СВЦЭМ!$B$34:$B$777,D$296)+'СЕТ СН'!$F$13</f>
        <v>0</v>
      </c>
      <c r="E311" s="36">
        <f>SUMIFS(СВЦЭМ!$I$34:$I$777,СВЦЭМ!$A$34:$A$777,$A311,СВЦЭМ!$B$34:$B$777,E$296)+'СЕТ СН'!$F$13</f>
        <v>0</v>
      </c>
      <c r="F311" s="36">
        <f>SUMIFS(СВЦЭМ!$I$34:$I$777,СВЦЭМ!$A$34:$A$777,$A311,СВЦЭМ!$B$34:$B$777,F$296)+'СЕТ СН'!$F$13</f>
        <v>0</v>
      </c>
      <c r="G311" s="36">
        <f>SUMIFS(СВЦЭМ!$I$34:$I$777,СВЦЭМ!$A$34:$A$777,$A311,СВЦЭМ!$B$34:$B$777,G$296)+'СЕТ СН'!$F$13</f>
        <v>0</v>
      </c>
      <c r="H311" s="36">
        <f>SUMIFS(СВЦЭМ!$I$34:$I$777,СВЦЭМ!$A$34:$A$777,$A311,СВЦЭМ!$B$34:$B$777,H$296)+'СЕТ СН'!$F$13</f>
        <v>0</v>
      </c>
      <c r="I311" s="36">
        <f>SUMIFS(СВЦЭМ!$I$34:$I$777,СВЦЭМ!$A$34:$A$777,$A311,СВЦЭМ!$B$34:$B$777,I$296)+'СЕТ СН'!$F$13</f>
        <v>0</v>
      </c>
      <c r="J311" s="36">
        <f>SUMIFS(СВЦЭМ!$I$34:$I$777,СВЦЭМ!$A$34:$A$777,$A311,СВЦЭМ!$B$34:$B$777,J$296)+'СЕТ СН'!$F$13</f>
        <v>0</v>
      </c>
      <c r="K311" s="36">
        <f>SUMIFS(СВЦЭМ!$I$34:$I$777,СВЦЭМ!$A$34:$A$777,$A311,СВЦЭМ!$B$34:$B$777,K$296)+'СЕТ СН'!$F$13</f>
        <v>0</v>
      </c>
      <c r="L311" s="36">
        <f>SUMIFS(СВЦЭМ!$I$34:$I$777,СВЦЭМ!$A$34:$A$777,$A311,СВЦЭМ!$B$34:$B$777,L$296)+'СЕТ СН'!$F$13</f>
        <v>0</v>
      </c>
      <c r="M311" s="36">
        <f>SUMIFS(СВЦЭМ!$I$34:$I$777,СВЦЭМ!$A$34:$A$777,$A311,СВЦЭМ!$B$34:$B$777,M$296)+'СЕТ СН'!$F$13</f>
        <v>0</v>
      </c>
      <c r="N311" s="36">
        <f>SUMIFS(СВЦЭМ!$I$34:$I$777,СВЦЭМ!$A$34:$A$777,$A311,СВЦЭМ!$B$34:$B$777,N$296)+'СЕТ СН'!$F$13</f>
        <v>0</v>
      </c>
      <c r="O311" s="36">
        <f>SUMIFS(СВЦЭМ!$I$34:$I$777,СВЦЭМ!$A$34:$A$777,$A311,СВЦЭМ!$B$34:$B$777,O$296)+'СЕТ СН'!$F$13</f>
        <v>0</v>
      </c>
      <c r="P311" s="36">
        <f>SUMIFS(СВЦЭМ!$I$34:$I$777,СВЦЭМ!$A$34:$A$777,$A311,СВЦЭМ!$B$34:$B$777,P$296)+'СЕТ СН'!$F$13</f>
        <v>0</v>
      </c>
      <c r="Q311" s="36">
        <f>SUMIFS(СВЦЭМ!$I$34:$I$777,СВЦЭМ!$A$34:$A$777,$A311,СВЦЭМ!$B$34:$B$777,Q$296)+'СЕТ СН'!$F$13</f>
        <v>0</v>
      </c>
      <c r="R311" s="36">
        <f>SUMIFS(СВЦЭМ!$I$34:$I$777,СВЦЭМ!$A$34:$A$777,$A311,СВЦЭМ!$B$34:$B$777,R$296)+'СЕТ СН'!$F$13</f>
        <v>0</v>
      </c>
      <c r="S311" s="36">
        <f>SUMIFS(СВЦЭМ!$I$34:$I$777,СВЦЭМ!$A$34:$A$777,$A311,СВЦЭМ!$B$34:$B$777,S$296)+'СЕТ СН'!$F$13</f>
        <v>0</v>
      </c>
      <c r="T311" s="36">
        <f>SUMIFS(СВЦЭМ!$I$34:$I$777,СВЦЭМ!$A$34:$A$777,$A311,СВЦЭМ!$B$34:$B$777,T$296)+'СЕТ СН'!$F$13</f>
        <v>0</v>
      </c>
      <c r="U311" s="36">
        <f>SUMIFS(СВЦЭМ!$I$34:$I$777,СВЦЭМ!$A$34:$A$777,$A311,СВЦЭМ!$B$34:$B$777,U$296)+'СЕТ СН'!$F$13</f>
        <v>0</v>
      </c>
      <c r="V311" s="36">
        <f>SUMIFS(СВЦЭМ!$I$34:$I$777,СВЦЭМ!$A$34:$A$777,$A311,СВЦЭМ!$B$34:$B$777,V$296)+'СЕТ СН'!$F$13</f>
        <v>0</v>
      </c>
      <c r="W311" s="36">
        <f>SUMIFS(СВЦЭМ!$I$34:$I$777,СВЦЭМ!$A$34:$A$777,$A311,СВЦЭМ!$B$34:$B$777,W$296)+'СЕТ СН'!$F$13</f>
        <v>0</v>
      </c>
      <c r="X311" s="36">
        <f>SUMIFS(СВЦЭМ!$I$34:$I$777,СВЦЭМ!$A$34:$A$777,$A311,СВЦЭМ!$B$34:$B$777,X$296)+'СЕТ СН'!$F$13</f>
        <v>0</v>
      </c>
      <c r="Y311" s="36">
        <f>SUMIFS(СВЦЭМ!$I$34:$I$777,СВЦЭМ!$A$34:$A$777,$A311,СВЦЭМ!$B$34:$B$777,Y$296)+'СЕТ СН'!$F$13</f>
        <v>0</v>
      </c>
    </row>
    <row r="312" spans="1:25" ht="15.75" x14ac:dyDescent="0.2">
      <c r="A312" s="35">
        <f t="shared" si="8"/>
        <v>43420</v>
      </c>
      <c r="B312" s="36">
        <f>SUMIFS(СВЦЭМ!$I$34:$I$777,СВЦЭМ!$A$34:$A$777,$A312,СВЦЭМ!$B$34:$B$777,B$296)+'СЕТ СН'!$F$13</f>
        <v>0</v>
      </c>
      <c r="C312" s="36">
        <f>SUMIFS(СВЦЭМ!$I$34:$I$777,СВЦЭМ!$A$34:$A$777,$A312,СВЦЭМ!$B$34:$B$777,C$296)+'СЕТ СН'!$F$13</f>
        <v>0</v>
      </c>
      <c r="D312" s="36">
        <f>SUMIFS(СВЦЭМ!$I$34:$I$777,СВЦЭМ!$A$34:$A$777,$A312,СВЦЭМ!$B$34:$B$777,D$296)+'СЕТ СН'!$F$13</f>
        <v>0</v>
      </c>
      <c r="E312" s="36">
        <f>SUMIFS(СВЦЭМ!$I$34:$I$777,СВЦЭМ!$A$34:$A$777,$A312,СВЦЭМ!$B$34:$B$777,E$296)+'СЕТ СН'!$F$13</f>
        <v>0</v>
      </c>
      <c r="F312" s="36">
        <f>SUMIFS(СВЦЭМ!$I$34:$I$777,СВЦЭМ!$A$34:$A$777,$A312,СВЦЭМ!$B$34:$B$777,F$296)+'СЕТ СН'!$F$13</f>
        <v>0</v>
      </c>
      <c r="G312" s="36">
        <f>SUMIFS(СВЦЭМ!$I$34:$I$777,СВЦЭМ!$A$34:$A$777,$A312,СВЦЭМ!$B$34:$B$777,G$296)+'СЕТ СН'!$F$13</f>
        <v>0</v>
      </c>
      <c r="H312" s="36">
        <f>SUMIFS(СВЦЭМ!$I$34:$I$777,СВЦЭМ!$A$34:$A$777,$A312,СВЦЭМ!$B$34:$B$777,H$296)+'СЕТ СН'!$F$13</f>
        <v>0</v>
      </c>
      <c r="I312" s="36">
        <f>SUMIFS(СВЦЭМ!$I$34:$I$777,СВЦЭМ!$A$34:$A$777,$A312,СВЦЭМ!$B$34:$B$777,I$296)+'СЕТ СН'!$F$13</f>
        <v>0</v>
      </c>
      <c r="J312" s="36">
        <f>SUMIFS(СВЦЭМ!$I$34:$I$777,СВЦЭМ!$A$34:$A$777,$A312,СВЦЭМ!$B$34:$B$777,J$296)+'СЕТ СН'!$F$13</f>
        <v>0</v>
      </c>
      <c r="K312" s="36">
        <f>SUMIFS(СВЦЭМ!$I$34:$I$777,СВЦЭМ!$A$34:$A$777,$A312,СВЦЭМ!$B$34:$B$777,K$296)+'СЕТ СН'!$F$13</f>
        <v>0</v>
      </c>
      <c r="L312" s="36">
        <f>SUMIFS(СВЦЭМ!$I$34:$I$777,СВЦЭМ!$A$34:$A$777,$A312,СВЦЭМ!$B$34:$B$777,L$296)+'СЕТ СН'!$F$13</f>
        <v>0</v>
      </c>
      <c r="M312" s="36">
        <f>SUMIFS(СВЦЭМ!$I$34:$I$777,СВЦЭМ!$A$34:$A$777,$A312,СВЦЭМ!$B$34:$B$777,M$296)+'СЕТ СН'!$F$13</f>
        <v>0</v>
      </c>
      <c r="N312" s="36">
        <f>SUMIFS(СВЦЭМ!$I$34:$I$777,СВЦЭМ!$A$34:$A$777,$A312,СВЦЭМ!$B$34:$B$777,N$296)+'СЕТ СН'!$F$13</f>
        <v>0</v>
      </c>
      <c r="O312" s="36">
        <f>SUMIFS(СВЦЭМ!$I$34:$I$777,СВЦЭМ!$A$34:$A$777,$A312,СВЦЭМ!$B$34:$B$777,O$296)+'СЕТ СН'!$F$13</f>
        <v>0</v>
      </c>
      <c r="P312" s="36">
        <f>SUMIFS(СВЦЭМ!$I$34:$I$777,СВЦЭМ!$A$34:$A$777,$A312,СВЦЭМ!$B$34:$B$777,P$296)+'СЕТ СН'!$F$13</f>
        <v>0</v>
      </c>
      <c r="Q312" s="36">
        <f>SUMIFS(СВЦЭМ!$I$34:$I$777,СВЦЭМ!$A$34:$A$777,$A312,СВЦЭМ!$B$34:$B$777,Q$296)+'СЕТ СН'!$F$13</f>
        <v>0</v>
      </c>
      <c r="R312" s="36">
        <f>SUMIFS(СВЦЭМ!$I$34:$I$777,СВЦЭМ!$A$34:$A$777,$A312,СВЦЭМ!$B$34:$B$777,R$296)+'СЕТ СН'!$F$13</f>
        <v>0</v>
      </c>
      <c r="S312" s="36">
        <f>SUMIFS(СВЦЭМ!$I$34:$I$777,СВЦЭМ!$A$34:$A$777,$A312,СВЦЭМ!$B$34:$B$777,S$296)+'СЕТ СН'!$F$13</f>
        <v>0</v>
      </c>
      <c r="T312" s="36">
        <f>SUMIFS(СВЦЭМ!$I$34:$I$777,СВЦЭМ!$A$34:$A$777,$A312,СВЦЭМ!$B$34:$B$777,T$296)+'СЕТ СН'!$F$13</f>
        <v>0</v>
      </c>
      <c r="U312" s="36">
        <f>SUMIFS(СВЦЭМ!$I$34:$I$777,СВЦЭМ!$A$34:$A$777,$A312,СВЦЭМ!$B$34:$B$777,U$296)+'СЕТ СН'!$F$13</f>
        <v>0</v>
      </c>
      <c r="V312" s="36">
        <f>SUMIFS(СВЦЭМ!$I$34:$I$777,СВЦЭМ!$A$34:$A$777,$A312,СВЦЭМ!$B$34:$B$777,V$296)+'СЕТ СН'!$F$13</f>
        <v>0</v>
      </c>
      <c r="W312" s="36">
        <f>SUMIFS(СВЦЭМ!$I$34:$I$777,СВЦЭМ!$A$34:$A$777,$A312,СВЦЭМ!$B$34:$B$777,W$296)+'СЕТ СН'!$F$13</f>
        <v>0</v>
      </c>
      <c r="X312" s="36">
        <f>SUMIFS(СВЦЭМ!$I$34:$I$777,СВЦЭМ!$A$34:$A$777,$A312,СВЦЭМ!$B$34:$B$777,X$296)+'СЕТ СН'!$F$13</f>
        <v>0</v>
      </c>
      <c r="Y312" s="36">
        <f>SUMIFS(СВЦЭМ!$I$34:$I$777,СВЦЭМ!$A$34:$A$777,$A312,СВЦЭМ!$B$34:$B$777,Y$296)+'СЕТ СН'!$F$13</f>
        <v>0</v>
      </c>
    </row>
    <row r="313" spans="1:25" ht="15.75" x14ac:dyDescent="0.2">
      <c r="A313" s="35">
        <f t="shared" si="8"/>
        <v>43421</v>
      </c>
      <c r="B313" s="36">
        <f>SUMIFS(СВЦЭМ!$I$34:$I$777,СВЦЭМ!$A$34:$A$777,$A313,СВЦЭМ!$B$34:$B$777,B$296)+'СЕТ СН'!$F$13</f>
        <v>0</v>
      </c>
      <c r="C313" s="36">
        <f>SUMIFS(СВЦЭМ!$I$34:$I$777,СВЦЭМ!$A$34:$A$777,$A313,СВЦЭМ!$B$34:$B$777,C$296)+'СЕТ СН'!$F$13</f>
        <v>0</v>
      </c>
      <c r="D313" s="36">
        <f>SUMIFS(СВЦЭМ!$I$34:$I$777,СВЦЭМ!$A$34:$A$777,$A313,СВЦЭМ!$B$34:$B$777,D$296)+'СЕТ СН'!$F$13</f>
        <v>0</v>
      </c>
      <c r="E313" s="36">
        <f>SUMIFS(СВЦЭМ!$I$34:$I$777,СВЦЭМ!$A$34:$A$777,$A313,СВЦЭМ!$B$34:$B$777,E$296)+'СЕТ СН'!$F$13</f>
        <v>0</v>
      </c>
      <c r="F313" s="36">
        <f>SUMIFS(СВЦЭМ!$I$34:$I$777,СВЦЭМ!$A$34:$A$777,$A313,СВЦЭМ!$B$34:$B$777,F$296)+'СЕТ СН'!$F$13</f>
        <v>0</v>
      </c>
      <c r="G313" s="36">
        <f>SUMIFS(СВЦЭМ!$I$34:$I$777,СВЦЭМ!$A$34:$A$777,$A313,СВЦЭМ!$B$34:$B$777,G$296)+'СЕТ СН'!$F$13</f>
        <v>0</v>
      </c>
      <c r="H313" s="36">
        <f>SUMIFS(СВЦЭМ!$I$34:$I$777,СВЦЭМ!$A$34:$A$777,$A313,СВЦЭМ!$B$34:$B$777,H$296)+'СЕТ СН'!$F$13</f>
        <v>0</v>
      </c>
      <c r="I313" s="36">
        <f>SUMIFS(СВЦЭМ!$I$34:$I$777,СВЦЭМ!$A$34:$A$777,$A313,СВЦЭМ!$B$34:$B$777,I$296)+'СЕТ СН'!$F$13</f>
        <v>0</v>
      </c>
      <c r="J313" s="36">
        <f>SUMIFS(СВЦЭМ!$I$34:$I$777,СВЦЭМ!$A$34:$A$777,$A313,СВЦЭМ!$B$34:$B$777,J$296)+'СЕТ СН'!$F$13</f>
        <v>0</v>
      </c>
      <c r="K313" s="36">
        <f>SUMIFS(СВЦЭМ!$I$34:$I$777,СВЦЭМ!$A$34:$A$777,$A313,СВЦЭМ!$B$34:$B$777,K$296)+'СЕТ СН'!$F$13</f>
        <v>0</v>
      </c>
      <c r="L313" s="36">
        <f>SUMIFS(СВЦЭМ!$I$34:$I$777,СВЦЭМ!$A$34:$A$777,$A313,СВЦЭМ!$B$34:$B$777,L$296)+'СЕТ СН'!$F$13</f>
        <v>0</v>
      </c>
      <c r="M313" s="36">
        <f>SUMIFS(СВЦЭМ!$I$34:$I$777,СВЦЭМ!$A$34:$A$777,$A313,СВЦЭМ!$B$34:$B$777,M$296)+'СЕТ СН'!$F$13</f>
        <v>0</v>
      </c>
      <c r="N313" s="36">
        <f>SUMIFS(СВЦЭМ!$I$34:$I$777,СВЦЭМ!$A$34:$A$777,$A313,СВЦЭМ!$B$34:$B$777,N$296)+'СЕТ СН'!$F$13</f>
        <v>0</v>
      </c>
      <c r="O313" s="36">
        <f>SUMIFS(СВЦЭМ!$I$34:$I$777,СВЦЭМ!$A$34:$A$777,$A313,СВЦЭМ!$B$34:$B$777,O$296)+'СЕТ СН'!$F$13</f>
        <v>0</v>
      </c>
      <c r="P313" s="36">
        <f>SUMIFS(СВЦЭМ!$I$34:$I$777,СВЦЭМ!$A$34:$A$777,$A313,СВЦЭМ!$B$34:$B$777,P$296)+'СЕТ СН'!$F$13</f>
        <v>0</v>
      </c>
      <c r="Q313" s="36">
        <f>SUMIFS(СВЦЭМ!$I$34:$I$777,СВЦЭМ!$A$34:$A$777,$A313,СВЦЭМ!$B$34:$B$777,Q$296)+'СЕТ СН'!$F$13</f>
        <v>0</v>
      </c>
      <c r="R313" s="36">
        <f>SUMIFS(СВЦЭМ!$I$34:$I$777,СВЦЭМ!$A$34:$A$777,$A313,СВЦЭМ!$B$34:$B$777,R$296)+'СЕТ СН'!$F$13</f>
        <v>0</v>
      </c>
      <c r="S313" s="36">
        <f>SUMIFS(СВЦЭМ!$I$34:$I$777,СВЦЭМ!$A$34:$A$777,$A313,СВЦЭМ!$B$34:$B$777,S$296)+'СЕТ СН'!$F$13</f>
        <v>0</v>
      </c>
      <c r="T313" s="36">
        <f>SUMIFS(СВЦЭМ!$I$34:$I$777,СВЦЭМ!$A$34:$A$777,$A313,СВЦЭМ!$B$34:$B$777,T$296)+'СЕТ СН'!$F$13</f>
        <v>0</v>
      </c>
      <c r="U313" s="36">
        <f>SUMIFS(СВЦЭМ!$I$34:$I$777,СВЦЭМ!$A$34:$A$777,$A313,СВЦЭМ!$B$34:$B$777,U$296)+'СЕТ СН'!$F$13</f>
        <v>0</v>
      </c>
      <c r="V313" s="36">
        <f>SUMIFS(СВЦЭМ!$I$34:$I$777,СВЦЭМ!$A$34:$A$777,$A313,СВЦЭМ!$B$34:$B$777,V$296)+'СЕТ СН'!$F$13</f>
        <v>0</v>
      </c>
      <c r="W313" s="36">
        <f>SUMIFS(СВЦЭМ!$I$34:$I$777,СВЦЭМ!$A$34:$A$777,$A313,СВЦЭМ!$B$34:$B$777,W$296)+'СЕТ СН'!$F$13</f>
        <v>0</v>
      </c>
      <c r="X313" s="36">
        <f>SUMIFS(СВЦЭМ!$I$34:$I$777,СВЦЭМ!$A$34:$A$777,$A313,СВЦЭМ!$B$34:$B$777,X$296)+'СЕТ СН'!$F$13</f>
        <v>0</v>
      </c>
      <c r="Y313" s="36">
        <f>SUMIFS(СВЦЭМ!$I$34:$I$777,СВЦЭМ!$A$34:$A$777,$A313,СВЦЭМ!$B$34:$B$777,Y$296)+'СЕТ СН'!$F$13</f>
        <v>0</v>
      </c>
    </row>
    <row r="314" spans="1:25" ht="15.75" x14ac:dyDescent="0.2">
      <c r="A314" s="35">
        <f t="shared" si="8"/>
        <v>43422</v>
      </c>
      <c r="B314" s="36">
        <f>SUMIFS(СВЦЭМ!$I$34:$I$777,СВЦЭМ!$A$34:$A$777,$A314,СВЦЭМ!$B$34:$B$777,B$296)+'СЕТ СН'!$F$13</f>
        <v>0</v>
      </c>
      <c r="C314" s="36">
        <f>SUMIFS(СВЦЭМ!$I$34:$I$777,СВЦЭМ!$A$34:$A$777,$A314,СВЦЭМ!$B$34:$B$777,C$296)+'СЕТ СН'!$F$13</f>
        <v>0</v>
      </c>
      <c r="D314" s="36">
        <f>SUMIFS(СВЦЭМ!$I$34:$I$777,СВЦЭМ!$A$34:$A$777,$A314,СВЦЭМ!$B$34:$B$777,D$296)+'СЕТ СН'!$F$13</f>
        <v>0</v>
      </c>
      <c r="E314" s="36">
        <f>SUMIFS(СВЦЭМ!$I$34:$I$777,СВЦЭМ!$A$34:$A$777,$A314,СВЦЭМ!$B$34:$B$777,E$296)+'СЕТ СН'!$F$13</f>
        <v>0</v>
      </c>
      <c r="F314" s="36">
        <f>SUMIFS(СВЦЭМ!$I$34:$I$777,СВЦЭМ!$A$34:$A$777,$A314,СВЦЭМ!$B$34:$B$777,F$296)+'СЕТ СН'!$F$13</f>
        <v>0</v>
      </c>
      <c r="G314" s="36">
        <f>SUMIFS(СВЦЭМ!$I$34:$I$777,СВЦЭМ!$A$34:$A$777,$A314,СВЦЭМ!$B$34:$B$777,G$296)+'СЕТ СН'!$F$13</f>
        <v>0</v>
      </c>
      <c r="H314" s="36">
        <f>SUMIFS(СВЦЭМ!$I$34:$I$777,СВЦЭМ!$A$34:$A$777,$A314,СВЦЭМ!$B$34:$B$777,H$296)+'СЕТ СН'!$F$13</f>
        <v>0</v>
      </c>
      <c r="I314" s="36">
        <f>SUMIFS(СВЦЭМ!$I$34:$I$777,СВЦЭМ!$A$34:$A$777,$A314,СВЦЭМ!$B$34:$B$777,I$296)+'СЕТ СН'!$F$13</f>
        <v>0</v>
      </c>
      <c r="J314" s="36">
        <f>SUMIFS(СВЦЭМ!$I$34:$I$777,СВЦЭМ!$A$34:$A$777,$A314,СВЦЭМ!$B$34:$B$777,J$296)+'СЕТ СН'!$F$13</f>
        <v>0</v>
      </c>
      <c r="K314" s="36">
        <f>SUMIFS(СВЦЭМ!$I$34:$I$777,СВЦЭМ!$A$34:$A$777,$A314,СВЦЭМ!$B$34:$B$777,K$296)+'СЕТ СН'!$F$13</f>
        <v>0</v>
      </c>
      <c r="L314" s="36">
        <f>SUMIFS(СВЦЭМ!$I$34:$I$777,СВЦЭМ!$A$34:$A$777,$A314,СВЦЭМ!$B$34:$B$777,L$296)+'СЕТ СН'!$F$13</f>
        <v>0</v>
      </c>
      <c r="M314" s="36">
        <f>SUMIFS(СВЦЭМ!$I$34:$I$777,СВЦЭМ!$A$34:$A$777,$A314,СВЦЭМ!$B$34:$B$777,M$296)+'СЕТ СН'!$F$13</f>
        <v>0</v>
      </c>
      <c r="N314" s="36">
        <f>SUMIFS(СВЦЭМ!$I$34:$I$777,СВЦЭМ!$A$34:$A$777,$A314,СВЦЭМ!$B$34:$B$777,N$296)+'СЕТ СН'!$F$13</f>
        <v>0</v>
      </c>
      <c r="O314" s="36">
        <f>SUMIFS(СВЦЭМ!$I$34:$I$777,СВЦЭМ!$A$34:$A$777,$A314,СВЦЭМ!$B$34:$B$777,O$296)+'СЕТ СН'!$F$13</f>
        <v>0</v>
      </c>
      <c r="P314" s="36">
        <f>SUMIFS(СВЦЭМ!$I$34:$I$777,СВЦЭМ!$A$34:$A$777,$A314,СВЦЭМ!$B$34:$B$777,P$296)+'СЕТ СН'!$F$13</f>
        <v>0</v>
      </c>
      <c r="Q314" s="36">
        <f>SUMIFS(СВЦЭМ!$I$34:$I$777,СВЦЭМ!$A$34:$A$777,$A314,СВЦЭМ!$B$34:$B$777,Q$296)+'СЕТ СН'!$F$13</f>
        <v>0</v>
      </c>
      <c r="R314" s="36">
        <f>SUMIFS(СВЦЭМ!$I$34:$I$777,СВЦЭМ!$A$34:$A$777,$A314,СВЦЭМ!$B$34:$B$777,R$296)+'СЕТ СН'!$F$13</f>
        <v>0</v>
      </c>
      <c r="S314" s="36">
        <f>SUMIFS(СВЦЭМ!$I$34:$I$777,СВЦЭМ!$A$34:$A$777,$A314,СВЦЭМ!$B$34:$B$777,S$296)+'СЕТ СН'!$F$13</f>
        <v>0</v>
      </c>
      <c r="T314" s="36">
        <f>SUMIFS(СВЦЭМ!$I$34:$I$777,СВЦЭМ!$A$34:$A$777,$A314,СВЦЭМ!$B$34:$B$777,T$296)+'СЕТ СН'!$F$13</f>
        <v>0</v>
      </c>
      <c r="U314" s="36">
        <f>SUMIFS(СВЦЭМ!$I$34:$I$777,СВЦЭМ!$A$34:$A$777,$A314,СВЦЭМ!$B$34:$B$777,U$296)+'СЕТ СН'!$F$13</f>
        <v>0</v>
      </c>
      <c r="V314" s="36">
        <f>SUMIFS(СВЦЭМ!$I$34:$I$777,СВЦЭМ!$A$34:$A$777,$A314,СВЦЭМ!$B$34:$B$777,V$296)+'СЕТ СН'!$F$13</f>
        <v>0</v>
      </c>
      <c r="W314" s="36">
        <f>SUMIFS(СВЦЭМ!$I$34:$I$777,СВЦЭМ!$A$34:$A$777,$A314,СВЦЭМ!$B$34:$B$777,W$296)+'СЕТ СН'!$F$13</f>
        <v>0</v>
      </c>
      <c r="X314" s="36">
        <f>SUMIFS(СВЦЭМ!$I$34:$I$777,СВЦЭМ!$A$34:$A$777,$A314,СВЦЭМ!$B$34:$B$777,X$296)+'СЕТ СН'!$F$13</f>
        <v>0</v>
      </c>
      <c r="Y314" s="36">
        <f>SUMIFS(СВЦЭМ!$I$34:$I$777,СВЦЭМ!$A$34:$A$777,$A314,СВЦЭМ!$B$34:$B$777,Y$296)+'СЕТ СН'!$F$13</f>
        <v>0</v>
      </c>
    </row>
    <row r="315" spans="1:25" ht="15.75" x14ac:dyDescent="0.2">
      <c r="A315" s="35">
        <f t="shared" si="8"/>
        <v>43423</v>
      </c>
      <c r="B315" s="36">
        <f>SUMIFS(СВЦЭМ!$I$34:$I$777,СВЦЭМ!$A$34:$A$777,$A315,СВЦЭМ!$B$34:$B$777,B$296)+'СЕТ СН'!$F$13</f>
        <v>0</v>
      </c>
      <c r="C315" s="36">
        <f>SUMIFS(СВЦЭМ!$I$34:$I$777,СВЦЭМ!$A$34:$A$777,$A315,СВЦЭМ!$B$34:$B$777,C$296)+'СЕТ СН'!$F$13</f>
        <v>0</v>
      </c>
      <c r="D315" s="36">
        <f>SUMIFS(СВЦЭМ!$I$34:$I$777,СВЦЭМ!$A$34:$A$777,$A315,СВЦЭМ!$B$34:$B$777,D$296)+'СЕТ СН'!$F$13</f>
        <v>0</v>
      </c>
      <c r="E315" s="36">
        <f>SUMIFS(СВЦЭМ!$I$34:$I$777,СВЦЭМ!$A$34:$A$777,$A315,СВЦЭМ!$B$34:$B$777,E$296)+'СЕТ СН'!$F$13</f>
        <v>0</v>
      </c>
      <c r="F315" s="36">
        <f>SUMIFS(СВЦЭМ!$I$34:$I$777,СВЦЭМ!$A$34:$A$777,$A315,СВЦЭМ!$B$34:$B$777,F$296)+'СЕТ СН'!$F$13</f>
        <v>0</v>
      </c>
      <c r="G315" s="36">
        <f>SUMIFS(СВЦЭМ!$I$34:$I$777,СВЦЭМ!$A$34:$A$777,$A315,СВЦЭМ!$B$34:$B$777,G$296)+'СЕТ СН'!$F$13</f>
        <v>0</v>
      </c>
      <c r="H315" s="36">
        <f>SUMIFS(СВЦЭМ!$I$34:$I$777,СВЦЭМ!$A$34:$A$777,$A315,СВЦЭМ!$B$34:$B$777,H$296)+'СЕТ СН'!$F$13</f>
        <v>0</v>
      </c>
      <c r="I315" s="36">
        <f>SUMIFS(СВЦЭМ!$I$34:$I$777,СВЦЭМ!$A$34:$A$777,$A315,СВЦЭМ!$B$34:$B$777,I$296)+'СЕТ СН'!$F$13</f>
        <v>0</v>
      </c>
      <c r="J315" s="36">
        <f>SUMIFS(СВЦЭМ!$I$34:$I$777,СВЦЭМ!$A$34:$A$777,$A315,СВЦЭМ!$B$34:$B$777,J$296)+'СЕТ СН'!$F$13</f>
        <v>0</v>
      </c>
      <c r="K315" s="36">
        <f>SUMIFS(СВЦЭМ!$I$34:$I$777,СВЦЭМ!$A$34:$A$777,$A315,СВЦЭМ!$B$34:$B$777,K$296)+'СЕТ СН'!$F$13</f>
        <v>0</v>
      </c>
      <c r="L315" s="36">
        <f>SUMIFS(СВЦЭМ!$I$34:$I$777,СВЦЭМ!$A$34:$A$777,$A315,СВЦЭМ!$B$34:$B$777,L$296)+'СЕТ СН'!$F$13</f>
        <v>0</v>
      </c>
      <c r="M315" s="36">
        <f>SUMIFS(СВЦЭМ!$I$34:$I$777,СВЦЭМ!$A$34:$A$777,$A315,СВЦЭМ!$B$34:$B$777,M$296)+'СЕТ СН'!$F$13</f>
        <v>0</v>
      </c>
      <c r="N315" s="36">
        <f>SUMIFS(СВЦЭМ!$I$34:$I$777,СВЦЭМ!$A$34:$A$777,$A315,СВЦЭМ!$B$34:$B$777,N$296)+'СЕТ СН'!$F$13</f>
        <v>0</v>
      </c>
      <c r="O315" s="36">
        <f>SUMIFS(СВЦЭМ!$I$34:$I$777,СВЦЭМ!$A$34:$A$777,$A315,СВЦЭМ!$B$34:$B$777,O$296)+'СЕТ СН'!$F$13</f>
        <v>0</v>
      </c>
      <c r="P315" s="36">
        <f>SUMIFS(СВЦЭМ!$I$34:$I$777,СВЦЭМ!$A$34:$A$777,$A315,СВЦЭМ!$B$34:$B$777,P$296)+'СЕТ СН'!$F$13</f>
        <v>0</v>
      </c>
      <c r="Q315" s="36">
        <f>SUMIFS(СВЦЭМ!$I$34:$I$777,СВЦЭМ!$A$34:$A$777,$A315,СВЦЭМ!$B$34:$B$777,Q$296)+'СЕТ СН'!$F$13</f>
        <v>0</v>
      </c>
      <c r="R315" s="36">
        <f>SUMIFS(СВЦЭМ!$I$34:$I$777,СВЦЭМ!$A$34:$A$777,$A315,СВЦЭМ!$B$34:$B$777,R$296)+'СЕТ СН'!$F$13</f>
        <v>0</v>
      </c>
      <c r="S315" s="36">
        <f>SUMIFS(СВЦЭМ!$I$34:$I$777,СВЦЭМ!$A$34:$A$777,$A315,СВЦЭМ!$B$34:$B$777,S$296)+'СЕТ СН'!$F$13</f>
        <v>0</v>
      </c>
      <c r="T315" s="36">
        <f>SUMIFS(СВЦЭМ!$I$34:$I$777,СВЦЭМ!$A$34:$A$777,$A315,СВЦЭМ!$B$34:$B$777,T$296)+'СЕТ СН'!$F$13</f>
        <v>0</v>
      </c>
      <c r="U315" s="36">
        <f>SUMIFS(СВЦЭМ!$I$34:$I$777,СВЦЭМ!$A$34:$A$777,$A315,СВЦЭМ!$B$34:$B$777,U$296)+'СЕТ СН'!$F$13</f>
        <v>0</v>
      </c>
      <c r="V315" s="36">
        <f>SUMIFS(СВЦЭМ!$I$34:$I$777,СВЦЭМ!$A$34:$A$777,$A315,СВЦЭМ!$B$34:$B$777,V$296)+'СЕТ СН'!$F$13</f>
        <v>0</v>
      </c>
      <c r="W315" s="36">
        <f>SUMIFS(СВЦЭМ!$I$34:$I$777,СВЦЭМ!$A$34:$A$777,$A315,СВЦЭМ!$B$34:$B$777,W$296)+'СЕТ СН'!$F$13</f>
        <v>0</v>
      </c>
      <c r="X315" s="36">
        <f>SUMIFS(СВЦЭМ!$I$34:$I$777,СВЦЭМ!$A$34:$A$777,$A315,СВЦЭМ!$B$34:$B$777,X$296)+'СЕТ СН'!$F$13</f>
        <v>0</v>
      </c>
      <c r="Y315" s="36">
        <f>SUMIFS(СВЦЭМ!$I$34:$I$777,СВЦЭМ!$A$34:$A$777,$A315,СВЦЭМ!$B$34:$B$777,Y$296)+'СЕТ СН'!$F$13</f>
        <v>0</v>
      </c>
    </row>
    <row r="316" spans="1:25" ht="15.75" x14ac:dyDescent="0.2">
      <c r="A316" s="35">
        <f t="shared" si="8"/>
        <v>43424</v>
      </c>
      <c r="B316" s="36">
        <f>SUMIFS(СВЦЭМ!$I$34:$I$777,СВЦЭМ!$A$34:$A$777,$A316,СВЦЭМ!$B$34:$B$777,B$296)+'СЕТ СН'!$F$13</f>
        <v>0</v>
      </c>
      <c r="C316" s="36">
        <f>SUMIFS(СВЦЭМ!$I$34:$I$777,СВЦЭМ!$A$34:$A$777,$A316,СВЦЭМ!$B$34:$B$777,C$296)+'СЕТ СН'!$F$13</f>
        <v>0</v>
      </c>
      <c r="D316" s="36">
        <f>SUMIFS(СВЦЭМ!$I$34:$I$777,СВЦЭМ!$A$34:$A$777,$A316,СВЦЭМ!$B$34:$B$777,D$296)+'СЕТ СН'!$F$13</f>
        <v>0</v>
      </c>
      <c r="E316" s="36">
        <f>SUMIFS(СВЦЭМ!$I$34:$I$777,СВЦЭМ!$A$34:$A$777,$A316,СВЦЭМ!$B$34:$B$777,E$296)+'СЕТ СН'!$F$13</f>
        <v>0</v>
      </c>
      <c r="F316" s="36">
        <f>SUMIFS(СВЦЭМ!$I$34:$I$777,СВЦЭМ!$A$34:$A$777,$A316,СВЦЭМ!$B$34:$B$777,F$296)+'СЕТ СН'!$F$13</f>
        <v>0</v>
      </c>
      <c r="G316" s="36">
        <f>SUMIFS(СВЦЭМ!$I$34:$I$777,СВЦЭМ!$A$34:$A$777,$A316,СВЦЭМ!$B$34:$B$777,G$296)+'СЕТ СН'!$F$13</f>
        <v>0</v>
      </c>
      <c r="H316" s="36">
        <f>SUMIFS(СВЦЭМ!$I$34:$I$777,СВЦЭМ!$A$34:$A$777,$A316,СВЦЭМ!$B$34:$B$777,H$296)+'СЕТ СН'!$F$13</f>
        <v>0</v>
      </c>
      <c r="I316" s="36">
        <f>SUMIFS(СВЦЭМ!$I$34:$I$777,СВЦЭМ!$A$34:$A$777,$A316,СВЦЭМ!$B$34:$B$777,I$296)+'СЕТ СН'!$F$13</f>
        <v>0</v>
      </c>
      <c r="J316" s="36">
        <f>SUMIFS(СВЦЭМ!$I$34:$I$777,СВЦЭМ!$A$34:$A$777,$A316,СВЦЭМ!$B$34:$B$777,J$296)+'СЕТ СН'!$F$13</f>
        <v>0</v>
      </c>
      <c r="K316" s="36">
        <f>SUMIFS(СВЦЭМ!$I$34:$I$777,СВЦЭМ!$A$34:$A$777,$A316,СВЦЭМ!$B$34:$B$777,K$296)+'СЕТ СН'!$F$13</f>
        <v>0</v>
      </c>
      <c r="L316" s="36">
        <f>SUMIFS(СВЦЭМ!$I$34:$I$777,СВЦЭМ!$A$34:$A$777,$A316,СВЦЭМ!$B$34:$B$777,L$296)+'СЕТ СН'!$F$13</f>
        <v>0</v>
      </c>
      <c r="M316" s="36">
        <f>SUMIFS(СВЦЭМ!$I$34:$I$777,СВЦЭМ!$A$34:$A$777,$A316,СВЦЭМ!$B$34:$B$777,M$296)+'СЕТ СН'!$F$13</f>
        <v>0</v>
      </c>
      <c r="N316" s="36">
        <f>SUMIFS(СВЦЭМ!$I$34:$I$777,СВЦЭМ!$A$34:$A$777,$A316,СВЦЭМ!$B$34:$B$777,N$296)+'СЕТ СН'!$F$13</f>
        <v>0</v>
      </c>
      <c r="O316" s="36">
        <f>SUMIFS(СВЦЭМ!$I$34:$I$777,СВЦЭМ!$A$34:$A$777,$A316,СВЦЭМ!$B$34:$B$777,O$296)+'СЕТ СН'!$F$13</f>
        <v>0</v>
      </c>
      <c r="P316" s="36">
        <f>SUMIFS(СВЦЭМ!$I$34:$I$777,СВЦЭМ!$A$34:$A$777,$A316,СВЦЭМ!$B$34:$B$777,P$296)+'СЕТ СН'!$F$13</f>
        <v>0</v>
      </c>
      <c r="Q316" s="36">
        <f>SUMIFS(СВЦЭМ!$I$34:$I$777,СВЦЭМ!$A$34:$A$777,$A316,СВЦЭМ!$B$34:$B$777,Q$296)+'СЕТ СН'!$F$13</f>
        <v>0</v>
      </c>
      <c r="R316" s="36">
        <f>SUMIFS(СВЦЭМ!$I$34:$I$777,СВЦЭМ!$A$34:$A$777,$A316,СВЦЭМ!$B$34:$B$777,R$296)+'СЕТ СН'!$F$13</f>
        <v>0</v>
      </c>
      <c r="S316" s="36">
        <f>SUMIFS(СВЦЭМ!$I$34:$I$777,СВЦЭМ!$A$34:$A$777,$A316,СВЦЭМ!$B$34:$B$777,S$296)+'СЕТ СН'!$F$13</f>
        <v>0</v>
      </c>
      <c r="T316" s="36">
        <f>SUMIFS(СВЦЭМ!$I$34:$I$777,СВЦЭМ!$A$34:$A$777,$A316,СВЦЭМ!$B$34:$B$777,T$296)+'СЕТ СН'!$F$13</f>
        <v>0</v>
      </c>
      <c r="U316" s="36">
        <f>SUMIFS(СВЦЭМ!$I$34:$I$777,СВЦЭМ!$A$34:$A$777,$A316,СВЦЭМ!$B$34:$B$777,U$296)+'СЕТ СН'!$F$13</f>
        <v>0</v>
      </c>
      <c r="V316" s="36">
        <f>SUMIFS(СВЦЭМ!$I$34:$I$777,СВЦЭМ!$A$34:$A$777,$A316,СВЦЭМ!$B$34:$B$777,V$296)+'СЕТ СН'!$F$13</f>
        <v>0</v>
      </c>
      <c r="W316" s="36">
        <f>SUMIFS(СВЦЭМ!$I$34:$I$777,СВЦЭМ!$A$34:$A$777,$A316,СВЦЭМ!$B$34:$B$777,W$296)+'СЕТ СН'!$F$13</f>
        <v>0</v>
      </c>
      <c r="X316" s="36">
        <f>SUMIFS(СВЦЭМ!$I$34:$I$777,СВЦЭМ!$A$34:$A$777,$A316,СВЦЭМ!$B$34:$B$777,X$296)+'СЕТ СН'!$F$13</f>
        <v>0</v>
      </c>
      <c r="Y316" s="36">
        <f>SUMIFS(СВЦЭМ!$I$34:$I$777,СВЦЭМ!$A$34:$A$777,$A316,СВЦЭМ!$B$34:$B$777,Y$296)+'СЕТ СН'!$F$13</f>
        <v>0</v>
      </c>
    </row>
    <row r="317" spans="1:25" ht="15.75" x14ac:dyDescent="0.2">
      <c r="A317" s="35">
        <f t="shared" si="8"/>
        <v>43425</v>
      </c>
      <c r="B317" s="36">
        <f>SUMIFS(СВЦЭМ!$I$34:$I$777,СВЦЭМ!$A$34:$A$777,$A317,СВЦЭМ!$B$34:$B$777,B$296)+'СЕТ СН'!$F$13</f>
        <v>0</v>
      </c>
      <c r="C317" s="36">
        <f>SUMIFS(СВЦЭМ!$I$34:$I$777,СВЦЭМ!$A$34:$A$777,$A317,СВЦЭМ!$B$34:$B$777,C$296)+'СЕТ СН'!$F$13</f>
        <v>0</v>
      </c>
      <c r="D317" s="36">
        <f>SUMIFS(СВЦЭМ!$I$34:$I$777,СВЦЭМ!$A$34:$A$777,$A317,СВЦЭМ!$B$34:$B$777,D$296)+'СЕТ СН'!$F$13</f>
        <v>0</v>
      </c>
      <c r="E317" s="36">
        <f>SUMIFS(СВЦЭМ!$I$34:$I$777,СВЦЭМ!$A$34:$A$777,$A317,СВЦЭМ!$B$34:$B$777,E$296)+'СЕТ СН'!$F$13</f>
        <v>0</v>
      </c>
      <c r="F317" s="36">
        <f>SUMIFS(СВЦЭМ!$I$34:$I$777,СВЦЭМ!$A$34:$A$777,$A317,СВЦЭМ!$B$34:$B$777,F$296)+'СЕТ СН'!$F$13</f>
        <v>0</v>
      </c>
      <c r="G317" s="36">
        <f>SUMIFS(СВЦЭМ!$I$34:$I$777,СВЦЭМ!$A$34:$A$777,$A317,СВЦЭМ!$B$34:$B$777,G$296)+'СЕТ СН'!$F$13</f>
        <v>0</v>
      </c>
      <c r="H317" s="36">
        <f>SUMIFS(СВЦЭМ!$I$34:$I$777,СВЦЭМ!$A$34:$A$777,$A317,СВЦЭМ!$B$34:$B$777,H$296)+'СЕТ СН'!$F$13</f>
        <v>0</v>
      </c>
      <c r="I317" s="36">
        <f>SUMIFS(СВЦЭМ!$I$34:$I$777,СВЦЭМ!$A$34:$A$777,$A317,СВЦЭМ!$B$34:$B$777,I$296)+'СЕТ СН'!$F$13</f>
        <v>0</v>
      </c>
      <c r="J317" s="36">
        <f>SUMIFS(СВЦЭМ!$I$34:$I$777,СВЦЭМ!$A$34:$A$777,$A317,СВЦЭМ!$B$34:$B$777,J$296)+'СЕТ СН'!$F$13</f>
        <v>0</v>
      </c>
      <c r="K317" s="36">
        <f>SUMIFS(СВЦЭМ!$I$34:$I$777,СВЦЭМ!$A$34:$A$777,$A317,СВЦЭМ!$B$34:$B$777,K$296)+'СЕТ СН'!$F$13</f>
        <v>0</v>
      </c>
      <c r="L317" s="36">
        <f>SUMIFS(СВЦЭМ!$I$34:$I$777,СВЦЭМ!$A$34:$A$777,$A317,СВЦЭМ!$B$34:$B$777,L$296)+'СЕТ СН'!$F$13</f>
        <v>0</v>
      </c>
      <c r="M317" s="36">
        <f>SUMIFS(СВЦЭМ!$I$34:$I$777,СВЦЭМ!$A$34:$A$777,$A317,СВЦЭМ!$B$34:$B$777,M$296)+'СЕТ СН'!$F$13</f>
        <v>0</v>
      </c>
      <c r="N317" s="36">
        <f>SUMIFS(СВЦЭМ!$I$34:$I$777,СВЦЭМ!$A$34:$A$777,$A317,СВЦЭМ!$B$34:$B$777,N$296)+'СЕТ СН'!$F$13</f>
        <v>0</v>
      </c>
      <c r="O317" s="36">
        <f>SUMIFS(СВЦЭМ!$I$34:$I$777,СВЦЭМ!$A$34:$A$777,$A317,СВЦЭМ!$B$34:$B$777,O$296)+'СЕТ СН'!$F$13</f>
        <v>0</v>
      </c>
      <c r="P317" s="36">
        <f>SUMIFS(СВЦЭМ!$I$34:$I$777,СВЦЭМ!$A$34:$A$777,$A317,СВЦЭМ!$B$34:$B$777,P$296)+'СЕТ СН'!$F$13</f>
        <v>0</v>
      </c>
      <c r="Q317" s="36">
        <f>SUMIFS(СВЦЭМ!$I$34:$I$777,СВЦЭМ!$A$34:$A$777,$A317,СВЦЭМ!$B$34:$B$777,Q$296)+'СЕТ СН'!$F$13</f>
        <v>0</v>
      </c>
      <c r="R317" s="36">
        <f>SUMIFS(СВЦЭМ!$I$34:$I$777,СВЦЭМ!$A$34:$A$777,$A317,СВЦЭМ!$B$34:$B$777,R$296)+'СЕТ СН'!$F$13</f>
        <v>0</v>
      </c>
      <c r="S317" s="36">
        <f>SUMIFS(СВЦЭМ!$I$34:$I$777,СВЦЭМ!$A$34:$A$777,$A317,СВЦЭМ!$B$34:$B$777,S$296)+'СЕТ СН'!$F$13</f>
        <v>0</v>
      </c>
      <c r="T317" s="36">
        <f>SUMIFS(СВЦЭМ!$I$34:$I$777,СВЦЭМ!$A$34:$A$777,$A317,СВЦЭМ!$B$34:$B$777,T$296)+'СЕТ СН'!$F$13</f>
        <v>0</v>
      </c>
      <c r="U317" s="36">
        <f>SUMIFS(СВЦЭМ!$I$34:$I$777,СВЦЭМ!$A$34:$A$777,$A317,СВЦЭМ!$B$34:$B$777,U$296)+'СЕТ СН'!$F$13</f>
        <v>0</v>
      </c>
      <c r="V317" s="36">
        <f>SUMIFS(СВЦЭМ!$I$34:$I$777,СВЦЭМ!$A$34:$A$777,$A317,СВЦЭМ!$B$34:$B$777,V$296)+'СЕТ СН'!$F$13</f>
        <v>0</v>
      </c>
      <c r="W317" s="36">
        <f>SUMIFS(СВЦЭМ!$I$34:$I$777,СВЦЭМ!$A$34:$A$777,$A317,СВЦЭМ!$B$34:$B$777,W$296)+'СЕТ СН'!$F$13</f>
        <v>0</v>
      </c>
      <c r="X317" s="36">
        <f>SUMIFS(СВЦЭМ!$I$34:$I$777,СВЦЭМ!$A$34:$A$777,$A317,СВЦЭМ!$B$34:$B$777,X$296)+'СЕТ СН'!$F$13</f>
        <v>0</v>
      </c>
      <c r="Y317" s="36">
        <f>SUMIFS(СВЦЭМ!$I$34:$I$777,СВЦЭМ!$A$34:$A$777,$A317,СВЦЭМ!$B$34:$B$777,Y$296)+'СЕТ СН'!$F$13</f>
        <v>0</v>
      </c>
    </row>
    <row r="318" spans="1:25" ht="15.75" x14ac:dyDescent="0.2">
      <c r="A318" s="35">
        <f t="shared" si="8"/>
        <v>43426</v>
      </c>
      <c r="B318" s="36">
        <f>SUMIFS(СВЦЭМ!$I$34:$I$777,СВЦЭМ!$A$34:$A$777,$A318,СВЦЭМ!$B$34:$B$777,B$296)+'СЕТ СН'!$F$13</f>
        <v>0</v>
      </c>
      <c r="C318" s="36">
        <f>SUMIFS(СВЦЭМ!$I$34:$I$777,СВЦЭМ!$A$34:$A$777,$A318,СВЦЭМ!$B$34:$B$777,C$296)+'СЕТ СН'!$F$13</f>
        <v>0</v>
      </c>
      <c r="D318" s="36">
        <f>SUMIFS(СВЦЭМ!$I$34:$I$777,СВЦЭМ!$A$34:$A$777,$A318,СВЦЭМ!$B$34:$B$777,D$296)+'СЕТ СН'!$F$13</f>
        <v>0</v>
      </c>
      <c r="E318" s="36">
        <f>SUMIFS(СВЦЭМ!$I$34:$I$777,СВЦЭМ!$A$34:$A$777,$A318,СВЦЭМ!$B$34:$B$777,E$296)+'СЕТ СН'!$F$13</f>
        <v>0</v>
      </c>
      <c r="F318" s="36">
        <f>SUMIFS(СВЦЭМ!$I$34:$I$777,СВЦЭМ!$A$34:$A$777,$A318,СВЦЭМ!$B$34:$B$777,F$296)+'СЕТ СН'!$F$13</f>
        <v>0</v>
      </c>
      <c r="G318" s="36">
        <f>SUMIFS(СВЦЭМ!$I$34:$I$777,СВЦЭМ!$A$34:$A$777,$A318,СВЦЭМ!$B$34:$B$777,G$296)+'СЕТ СН'!$F$13</f>
        <v>0</v>
      </c>
      <c r="H318" s="36">
        <f>SUMIFS(СВЦЭМ!$I$34:$I$777,СВЦЭМ!$A$34:$A$777,$A318,СВЦЭМ!$B$34:$B$777,H$296)+'СЕТ СН'!$F$13</f>
        <v>0</v>
      </c>
      <c r="I318" s="36">
        <f>SUMIFS(СВЦЭМ!$I$34:$I$777,СВЦЭМ!$A$34:$A$777,$A318,СВЦЭМ!$B$34:$B$777,I$296)+'СЕТ СН'!$F$13</f>
        <v>0</v>
      </c>
      <c r="J318" s="36">
        <f>SUMIFS(СВЦЭМ!$I$34:$I$777,СВЦЭМ!$A$34:$A$777,$A318,СВЦЭМ!$B$34:$B$777,J$296)+'СЕТ СН'!$F$13</f>
        <v>0</v>
      </c>
      <c r="K318" s="36">
        <f>SUMIFS(СВЦЭМ!$I$34:$I$777,СВЦЭМ!$A$34:$A$777,$A318,СВЦЭМ!$B$34:$B$777,K$296)+'СЕТ СН'!$F$13</f>
        <v>0</v>
      </c>
      <c r="L318" s="36">
        <f>SUMIFS(СВЦЭМ!$I$34:$I$777,СВЦЭМ!$A$34:$A$777,$A318,СВЦЭМ!$B$34:$B$777,L$296)+'СЕТ СН'!$F$13</f>
        <v>0</v>
      </c>
      <c r="M318" s="36">
        <f>SUMIFS(СВЦЭМ!$I$34:$I$777,СВЦЭМ!$A$34:$A$777,$A318,СВЦЭМ!$B$34:$B$777,M$296)+'СЕТ СН'!$F$13</f>
        <v>0</v>
      </c>
      <c r="N318" s="36">
        <f>SUMIFS(СВЦЭМ!$I$34:$I$777,СВЦЭМ!$A$34:$A$777,$A318,СВЦЭМ!$B$34:$B$777,N$296)+'СЕТ СН'!$F$13</f>
        <v>0</v>
      </c>
      <c r="O318" s="36">
        <f>SUMIFS(СВЦЭМ!$I$34:$I$777,СВЦЭМ!$A$34:$A$777,$A318,СВЦЭМ!$B$34:$B$777,O$296)+'СЕТ СН'!$F$13</f>
        <v>0</v>
      </c>
      <c r="P318" s="36">
        <f>SUMIFS(СВЦЭМ!$I$34:$I$777,СВЦЭМ!$A$34:$A$777,$A318,СВЦЭМ!$B$34:$B$777,P$296)+'СЕТ СН'!$F$13</f>
        <v>0</v>
      </c>
      <c r="Q318" s="36">
        <f>SUMIFS(СВЦЭМ!$I$34:$I$777,СВЦЭМ!$A$34:$A$777,$A318,СВЦЭМ!$B$34:$B$777,Q$296)+'СЕТ СН'!$F$13</f>
        <v>0</v>
      </c>
      <c r="R318" s="36">
        <f>SUMIFS(СВЦЭМ!$I$34:$I$777,СВЦЭМ!$A$34:$A$777,$A318,СВЦЭМ!$B$34:$B$777,R$296)+'СЕТ СН'!$F$13</f>
        <v>0</v>
      </c>
      <c r="S318" s="36">
        <f>SUMIFS(СВЦЭМ!$I$34:$I$777,СВЦЭМ!$A$34:$A$777,$A318,СВЦЭМ!$B$34:$B$777,S$296)+'СЕТ СН'!$F$13</f>
        <v>0</v>
      </c>
      <c r="T318" s="36">
        <f>SUMIFS(СВЦЭМ!$I$34:$I$777,СВЦЭМ!$A$34:$A$777,$A318,СВЦЭМ!$B$34:$B$777,T$296)+'СЕТ СН'!$F$13</f>
        <v>0</v>
      </c>
      <c r="U318" s="36">
        <f>SUMIFS(СВЦЭМ!$I$34:$I$777,СВЦЭМ!$A$34:$A$777,$A318,СВЦЭМ!$B$34:$B$777,U$296)+'СЕТ СН'!$F$13</f>
        <v>0</v>
      </c>
      <c r="V318" s="36">
        <f>SUMIFS(СВЦЭМ!$I$34:$I$777,СВЦЭМ!$A$34:$A$777,$A318,СВЦЭМ!$B$34:$B$777,V$296)+'СЕТ СН'!$F$13</f>
        <v>0</v>
      </c>
      <c r="W318" s="36">
        <f>SUMIFS(СВЦЭМ!$I$34:$I$777,СВЦЭМ!$A$34:$A$777,$A318,СВЦЭМ!$B$34:$B$777,W$296)+'СЕТ СН'!$F$13</f>
        <v>0</v>
      </c>
      <c r="X318" s="36">
        <f>SUMIFS(СВЦЭМ!$I$34:$I$777,СВЦЭМ!$A$34:$A$777,$A318,СВЦЭМ!$B$34:$B$777,X$296)+'СЕТ СН'!$F$13</f>
        <v>0</v>
      </c>
      <c r="Y318" s="36">
        <f>SUMIFS(СВЦЭМ!$I$34:$I$777,СВЦЭМ!$A$34:$A$777,$A318,СВЦЭМ!$B$34:$B$777,Y$296)+'СЕТ СН'!$F$13</f>
        <v>0</v>
      </c>
    </row>
    <row r="319" spans="1:25" ht="15.75" x14ac:dyDescent="0.2">
      <c r="A319" s="35">
        <f t="shared" si="8"/>
        <v>43427</v>
      </c>
      <c r="B319" s="36">
        <f>SUMIFS(СВЦЭМ!$I$34:$I$777,СВЦЭМ!$A$34:$A$777,$A319,СВЦЭМ!$B$34:$B$777,B$296)+'СЕТ СН'!$F$13</f>
        <v>0</v>
      </c>
      <c r="C319" s="36">
        <f>SUMIFS(СВЦЭМ!$I$34:$I$777,СВЦЭМ!$A$34:$A$777,$A319,СВЦЭМ!$B$34:$B$777,C$296)+'СЕТ СН'!$F$13</f>
        <v>0</v>
      </c>
      <c r="D319" s="36">
        <f>SUMIFS(СВЦЭМ!$I$34:$I$777,СВЦЭМ!$A$34:$A$777,$A319,СВЦЭМ!$B$34:$B$777,D$296)+'СЕТ СН'!$F$13</f>
        <v>0</v>
      </c>
      <c r="E319" s="36">
        <f>SUMIFS(СВЦЭМ!$I$34:$I$777,СВЦЭМ!$A$34:$A$777,$A319,СВЦЭМ!$B$34:$B$777,E$296)+'СЕТ СН'!$F$13</f>
        <v>0</v>
      </c>
      <c r="F319" s="36">
        <f>SUMIFS(СВЦЭМ!$I$34:$I$777,СВЦЭМ!$A$34:$A$777,$A319,СВЦЭМ!$B$34:$B$777,F$296)+'СЕТ СН'!$F$13</f>
        <v>0</v>
      </c>
      <c r="G319" s="36">
        <f>SUMIFS(СВЦЭМ!$I$34:$I$777,СВЦЭМ!$A$34:$A$777,$A319,СВЦЭМ!$B$34:$B$777,G$296)+'СЕТ СН'!$F$13</f>
        <v>0</v>
      </c>
      <c r="H319" s="36">
        <f>SUMIFS(СВЦЭМ!$I$34:$I$777,СВЦЭМ!$A$34:$A$777,$A319,СВЦЭМ!$B$34:$B$777,H$296)+'СЕТ СН'!$F$13</f>
        <v>0</v>
      </c>
      <c r="I319" s="36">
        <f>SUMIFS(СВЦЭМ!$I$34:$I$777,СВЦЭМ!$A$34:$A$777,$A319,СВЦЭМ!$B$34:$B$777,I$296)+'СЕТ СН'!$F$13</f>
        <v>0</v>
      </c>
      <c r="J319" s="36">
        <f>SUMIFS(СВЦЭМ!$I$34:$I$777,СВЦЭМ!$A$34:$A$777,$A319,СВЦЭМ!$B$34:$B$777,J$296)+'СЕТ СН'!$F$13</f>
        <v>0</v>
      </c>
      <c r="K319" s="36">
        <f>SUMIFS(СВЦЭМ!$I$34:$I$777,СВЦЭМ!$A$34:$A$777,$A319,СВЦЭМ!$B$34:$B$777,K$296)+'СЕТ СН'!$F$13</f>
        <v>0</v>
      </c>
      <c r="L319" s="36">
        <f>SUMIFS(СВЦЭМ!$I$34:$I$777,СВЦЭМ!$A$34:$A$777,$A319,СВЦЭМ!$B$34:$B$777,L$296)+'СЕТ СН'!$F$13</f>
        <v>0</v>
      </c>
      <c r="M319" s="36">
        <f>SUMIFS(СВЦЭМ!$I$34:$I$777,СВЦЭМ!$A$34:$A$777,$A319,СВЦЭМ!$B$34:$B$777,M$296)+'СЕТ СН'!$F$13</f>
        <v>0</v>
      </c>
      <c r="N319" s="36">
        <f>SUMIFS(СВЦЭМ!$I$34:$I$777,СВЦЭМ!$A$34:$A$777,$A319,СВЦЭМ!$B$34:$B$777,N$296)+'СЕТ СН'!$F$13</f>
        <v>0</v>
      </c>
      <c r="O319" s="36">
        <f>SUMIFS(СВЦЭМ!$I$34:$I$777,СВЦЭМ!$A$34:$A$777,$A319,СВЦЭМ!$B$34:$B$777,O$296)+'СЕТ СН'!$F$13</f>
        <v>0</v>
      </c>
      <c r="P319" s="36">
        <f>SUMIFS(СВЦЭМ!$I$34:$I$777,СВЦЭМ!$A$34:$A$777,$A319,СВЦЭМ!$B$34:$B$777,P$296)+'СЕТ СН'!$F$13</f>
        <v>0</v>
      </c>
      <c r="Q319" s="36">
        <f>SUMIFS(СВЦЭМ!$I$34:$I$777,СВЦЭМ!$A$34:$A$777,$A319,СВЦЭМ!$B$34:$B$777,Q$296)+'СЕТ СН'!$F$13</f>
        <v>0</v>
      </c>
      <c r="R319" s="36">
        <f>SUMIFS(СВЦЭМ!$I$34:$I$777,СВЦЭМ!$A$34:$A$777,$A319,СВЦЭМ!$B$34:$B$777,R$296)+'СЕТ СН'!$F$13</f>
        <v>0</v>
      </c>
      <c r="S319" s="36">
        <f>SUMIFS(СВЦЭМ!$I$34:$I$777,СВЦЭМ!$A$34:$A$777,$A319,СВЦЭМ!$B$34:$B$777,S$296)+'СЕТ СН'!$F$13</f>
        <v>0</v>
      </c>
      <c r="T319" s="36">
        <f>SUMIFS(СВЦЭМ!$I$34:$I$777,СВЦЭМ!$A$34:$A$777,$A319,СВЦЭМ!$B$34:$B$777,T$296)+'СЕТ СН'!$F$13</f>
        <v>0</v>
      </c>
      <c r="U319" s="36">
        <f>SUMIFS(СВЦЭМ!$I$34:$I$777,СВЦЭМ!$A$34:$A$777,$A319,СВЦЭМ!$B$34:$B$777,U$296)+'СЕТ СН'!$F$13</f>
        <v>0</v>
      </c>
      <c r="V319" s="36">
        <f>SUMIFS(СВЦЭМ!$I$34:$I$777,СВЦЭМ!$A$34:$A$777,$A319,СВЦЭМ!$B$34:$B$777,V$296)+'СЕТ СН'!$F$13</f>
        <v>0</v>
      </c>
      <c r="W319" s="36">
        <f>SUMIFS(СВЦЭМ!$I$34:$I$777,СВЦЭМ!$A$34:$A$777,$A319,СВЦЭМ!$B$34:$B$777,W$296)+'СЕТ СН'!$F$13</f>
        <v>0</v>
      </c>
      <c r="X319" s="36">
        <f>SUMIFS(СВЦЭМ!$I$34:$I$777,СВЦЭМ!$A$34:$A$777,$A319,СВЦЭМ!$B$34:$B$777,X$296)+'СЕТ СН'!$F$13</f>
        <v>0</v>
      </c>
      <c r="Y319" s="36">
        <f>SUMIFS(СВЦЭМ!$I$34:$I$777,СВЦЭМ!$A$34:$A$777,$A319,СВЦЭМ!$B$34:$B$777,Y$296)+'СЕТ СН'!$F$13</f>
        <v>0</v>
      </c>
    </row>
    <row r="320" spans="1:25" ht="15.75" x14ac:dyDescent="0.2">
      <c r="A320" s="35">
        <f t="shared" si="8"/>
        <v>43428</v>
      </c>
      <c r="B320" s="36">
        <f>SUMIFS(СВЦЭМ!$I$34:$I$777,СВЦЭМ!$A$34:$A$777,$A320,СВЦЭМ!$B$34:$B$777,B$296)+'СЕТ СН'!$F$13</f>
        <v>0</v>
      </c>
      <c r="C320" s="36">
        <f>SUMIFS(СВЦЭМ!$I$34:$I$777,СВЦЭМ!$A$34:$A$777,$A320,СВЦЭМ!$B$34:$B$777,C$296)+'СЕТ СН'!$F$13</f>
        <v>0</v>
      </c>
      <c r="D320" s="36">
        <f>SUMIFS(СВЦЭМ!$I$34:$I$777,СВЦЭМ!$A$34:$A$777,$A320,СВЦЭМ!$B$34:$B$777,D$296)+'СЕТ СН'!$F$13</f>
        <v>0</v>
      </c>
      <c r="E320" s="36">
        <f>SUMIFS(СВЦЭМ!$I$34:$I$777,СВЦЭМ!$A$34:$A$777,$A320,СВЦЭМ!$B$34:$B$777,E$296)+'СЕТ СН'!$F$13</f>
        <v>0</v>
      </c>
      <c r="F320" s="36">
        <f>SUMIFS(СВЦЭМ!$I$34:$I$777,СВЦЭМ!$A$34:$A$777,$A320,СВЦЭМ!$B$34:$B$777,F$296)+'СЕТ СН'!$F$13</f>
        <v>0</v>
      </c>
      <c r="G320" s="36">
        <f>SUMIFS(СВЦЭМ!$I$34:$I$777,СВЦЭМ!$A$34:$A$777,$A320,СВЦЭМ!$B$34:$B$777,G$296)+'СЕТ СН'!$F$13</f>
        <v>0</v>
      </c>
      <c r="H320" s="36">
        <f>SUMIFS(СВЦЭМ!$I$34:$I$777,СВЦЭМ!$A$34:$A$777,$A320,СВЦЭМ!$B$34:$B$777,H$296)+'СЕТ СН'!$F$13</f>
        <v>0</v>
      </c>
      <c r="I320" s="36">
        <f>SUMIFS(СВЦЭМ!$I$34:$I$777,СВЦЭМ!$A$34:$A$777,$A320,СВЦЭМ!$B$34:$B$777,I$296)+'СЕТ СН'!$F$13</f>
        <v>0</v>
      </c>
      <c r="J320" s="36">
        <f>SUMIFS(СВЦЭМ!$I$34:$I$777,СВЦЭМ!$A$34:$A$777,$A320,СВЦЭМ!$B$34:$B$777,J$296)+'СЕТ СН'!$F$13</f>
        <v>0</v>
      </c>
      <c r="K320" s="36">
        <f>SUMIFS(СВЦЭМ!$I$34:$I$777,СВЦЭМ!$A$34:$A$777,$A320,СВЦЭМ!$B$34:$B$777,K$296)+'СЕТ СН'!$F$13</f>
        <v>0</v>
      </c>
      <c r="L320" s="36">
        <f>SUMIFS(СВЦЭМ!$I$34:$I$777,СВЦЭМ!$A$34:$A$777,$A320,СВЦЭМ!$B$34:$B$777,L$296)+'СЕТ СН'!$F$13</f>
        <v>0</v>
      </c>
      <c r="M320" s="36">
        <f>SUMIFS(СВЦЭМ!$I$34:$I$777,СВЦЭМ!$A$34:$A$777,$A320,СВЦЭМ!$B$34:$B$777,M$296)+'СЕТ СН'!$F$13</f>
        <v>0</v>
      </c>
      <c r="N320" s="36">
        <f>SUMIFS(СВЦЭМ!$I$34:$I$777,СВЦЭМ!$A$34:$A$777,$A320,СВЦЭМ!$B$34:$B$777,N$296)+'СЕТ СН'!$F$13</f>
        <v>0</v>
      </c>
      <c r="O320" s="36">
        <f>SUMIFS(СВЦЭМ!$I$34:$I$777,СВЦЭМ!$A$34:$A$777,$A320,СВЦЭМ!$B$34:$B$777,O$296)+'СЕТ СН'!$F$13</f>
        <v>0</v>
      </c>
      <c r="P320" s="36">
        <f>SUMIFS(СВЦЭМ!$I$34:$I$777,СВЦЭМ!$A$34:$A$777,$A320,СВЦЭМ!$B$34:$B$777,P$296)+'СЕТ СН'!$F$13</f>
        <v>0</v>
      </c>
      <c r="Q320" s="36">
        <f>SUMIFS(СВЦЭМ!$I$34:$I$777,СВЦЭМ!$A$34:$A$777,$A320,СВЦЭМ!$B$34:$B$777,Q$296)+'СЕТ СН'!$F$13</f>
        <v>0</v>
      </c>
      <c r="R320" s="36">
        <f>SUMIFS(СВЦЭМ!$I$34:$I$777,СВЦЭМ!$A$34:$A$777,$A320,СВЦЭМ!$B$34:$B$777,R$296)+'СЕТ СН'!$F$13</f>
        <v>0</v>
      </c>
      <c r="S320" s="36">
        <f>SUMIFS(СВЦЭМ!$I$34:$I$777,СВЦЭМ!$A$34:$A$777,$A320,СВЦЭМ!$B$34:$B$777,S$296)+'СЕТ СН'!$F$13</f>
        <v>0</v>
      </c>
      <c r="T320" s="36">
        <f>SUMIFS(СВЦЭМ!$I$34:$I$777,СВЦЭМ!$A$34:$A$777,$A320,СВЦЭМ!$B$34:$B$777,T$296)+'СЕТ СН'!$F$13</f>
        <v>0</v>
      </c>
      <c r="U320" s="36">
        <f>SUMIFS(СВЦЭМ!$I$34:$I$777,СВЦЭМ!$A$34:$A$777,$A320,СВЦЭМ!$B$34:$B$777,U$296)+'СЕТ СН'!$F$13</f>
        <v>0</v>
      </c>
      <c r="V320" s="36">
        <f>SUMIFS(СВЦЭМ!$I$34:$I$777,СВЦЭМ!$A$34:$A$777,$A320,СВЦЭМ!$B$34:$B$777,V$296)+'СЕТ СН'!$F$13</f>
        <v>0</v>
      </c>
      <c r="W320" s="36">
        <f>SUMIFS(СВЦЭМ!$I$34:$I$777,СВЦЭМ!$A$34:$A$777,$A320,СВЦЭМ!$B$34:$B$777,W$296)+'СЕТ СН'!$F$13</f>
        <v>0</v>
      </c>
      <c r="X320" s="36">
        <f>SUMIFS(СВЦЭМ!$I$34:$I$777,СВЦЭМ!$A$34:$A$777,$A320,СВЦЭМ!$B$34:$B$777,X$296)+'СЕТ СН'!$F$13</f>
        <v>0</v>
      </c>
      <c r="Y320" s="36">
        <f>SUMIFS(СВЦЭМ!$I$34:$I$777,СВЦЭМ!$A$34:$A$777,$A320,СВЦЭМ!$B$34:$B$777,Y$296)+'СЕТ СН'!$F$13</f>
        <v>0</v>
      </c>
    </row>
    <row r="321" spans="1:27" ht="15.75" x14ac:dyDescent="0.2">
      <c r="A321" s="35">
        <f t="shared" si="8"/>
        <v>43429</v>
      </c>
      <c r="B321" s="36">
        <f>SUMIFS(СВЦЭМ!$I$34:$I$777,СВЦЭМ!$A$34:$A$777,$A321,СВЦЭМ!$B$34:$B$777,B$296)+'СЕТ СН'!$F$13</f>
        <v>0</v>
      </c>
      <c r="C321" s="36">
        <f>SUMIFS(СВЦЭМ!$I$34:$I$777,СВЦЭМ!$A$34:$A$777,$A321,СВЦЭМ!$B$34:$B$777,C$296)+'СЕТ СН'!$F$13</f>
        <v>0</v>
      </c>
      <c r="D321" s="36">
        <f>SUMIFS(СВЦЭМ!$I$34:$I$777,СВЦЭМ!$A$34:$A$777,$A321,СВЦЭМ!$B$34:$B$777,D$296)+'СЕТ СН'!$F$13</f>
        <v>0</v>
      </c>
      <c r="E321" s="36">
        <f>SUMIFS(СВЦЭМ!$I$34:$I$777,СВЦЭМ!$A$34:$A$777,$A321,СВЦЭМ!$B$34:$B$777,E$296)+'СЕТ СН'!$F$13</f>
        <v>0</v>
      </c>
      <c r="F321" s="36">
        <f>SUMIFS(СВЦЭМ!$I$34:$I$777,СВЦЭМ!$A$34:$A$777,$A321,СВЦЭМ!$B$34:$B$777,F$296)+'СЕТ СН'!$F$13</f>
        <v>0</v>
      </c>
      <c r="G321" s="36">
        <f>SUMIFS(СВЦЭМ!$I$34:$I$777,СВЦЭМ!$A$34:$A$777,$A321,СВЦЭМ!$B$34:$B$777,G$296)+'СЕТ СН'!$F$13</f>
        <v>0</v>
      </c>
      <c r="H321" s="36">
        <f>SUMIFS(СВЦЭМ!$I$34:$I$777,СВЦЭМ!$A$34:$A$777,$A321,СВЦЭМ!$B$34:$B$777,H$296)+'СЕТ СН'!$F$13</f>
        <v>0</v>
      </c>
      <c r="I321" s="36">
        <f>SUMIFS(СВЦЭМ!$I$34:$I$777,СВЦЭМ!$A$34:$A$777,$A321,СВЦЭМ!$B$34:$B$777,I$296)+'СЕТ СН'!$F$13</f>
        <v>0</v>
      </c>
      <c r="J321" s="36">
        <f>SUMIFS(СВЦЭМ!$I$34:$I$777,СВЦЭМ!$A$34:$A$777,$A321,СВЦЭМ!$B$34:$B$777,J$296)+'СЕТ СН'!$F$13</f>
        <v>0</v>
      </c>
      <c r="K321" s="36">
        <f>SUMIFS(СВЦЭМ!$I$34:$I$777,СВЦЭМ!$A$34:$A$777,$A321,СВЦЭМ!$B$34:$B$777,K$296)+'СЕТ СН'!$F$13</f>
        <v>0</v>
      </c>
      <c r="L321" s="36">
        <f>SUMIFS(СВЦЭМ!$I$34:$I$777,СВЦЭМ!$A$34:$A$777,$A321,СВЦЭМ!$B$34:$B$777,L$296)+'СЕТ СН'!$F$13</f>
        <v>0</v>
      </c>
      <c r="M321" s="36">
        <f>SUMIFS(СВЦЭМ!$I$34:$I$777,СВЦЭМ!$A$34:$A$777,$A321,СВЦЭМ!$B$34:$B$777,M$296)+'СЕТ СН'!$F$13</f>
        <v>0</v>
      </c>
      <c r="N321" s="36">
        <f>SUMIFS(СВЦЭМ!$I$34:$I$777,СВЦЭМ!$A$34:$A$777,$A321,СВЦЭМ!$B$34:$B$777,N$296)+'СЕТ СН'!$F$13</f>
        <v>0</v>
      </c>
      <c r="O321" s="36">
        <f>SUMIFS(СВЦЭМ!$I$34:$I$777,СВЦЭМ!$A$34:$A$777,$A321,СВЦЭМ!$B$34:$B$777,O$296)+'СЕТ СН'!$F$13</f>
        <v>0</v>
      </c>
      <c r="P321" s="36">
        <f>SUMIFS(СВЦЭМ!$I$34:$I$777,СВЦЭМ!$A$34:$A$777,$A321,СВЦЭМ!$B$34:$B$777,P$296)+'СЕТ СН'!$F$13</f>
        <v>0</v>
      </c>
      <c r="Q321" s="36">
        <f>SUMIFS(СВЦЭМ!$I$34:$I$777,СВЦЭМ!$A$34:$A$777,$A321,СВЦЭМ!$B$34:$B$777,Q$296)+'СЕТ СН'!$F$13</f>
        <v>0</v>
      </c>
      <c r="R321" s="36">
        <f>SUMIFS(СВЦЭМ!$I$34:$I$777,СВЦЭМ!$A$34:$A$777,$A321,СВЦЭМ!$B$34:$B$777,R$296)+'СЕТ СН'!$F$13</f>
        <v>0</v>
      </c>
      <c r="S321" s="36">
        <f>SUMIFS(СВЦЭМ!$I$34:$I$777,СВЦЭМ!$A$34:$A$777,$A321,СВЦЭМ!$B$34:$B$777,S$296)+'СЕТ СН'!$F$13</f>
        <v>0</v>
      </c>
      <c r="T321" s="36">
        <f>SUMIFS(СВЦЭМ!$I$34:$I$777,СВЦЭМ!$A$34:$A$777,$A321,СВЦЭМ!$B$34:$B$777,T$296)+'СЕТ СН'!$F$13</f>
        <v>0</v>
      </c>
      <c r="U321" s="36">
        <f>SUMIFS(СВЦЭМ!$I$34:$I$777,СВЦЭМ!$A$34:$A$777,$A321,СВЦЭМ!$B$34:$B$777,U$296)+'СЕТ СН'!$F$13</f>
        <v>0</v>
      </c>
      <c r="V321" s="36">
        <f>SUMIFS(СВЦЭМ!$I$34:$I$777,СВЦЭМ!$A$34:$A$777,$A321,СВЦЭМ!$B$34:$B$777,V$296)+'СЕТ СН'!$F$13</f>
        <v>0</v>
      </c>
      <c r="W321" s="36">
        <f>SUMIFS(СВЦЭМ!$I$34:$I$777,СВЦЭМ!$A$34:$A$777,$A321,СВЦЭМ!$B$34:$B$777,W$296)+'СЕТ СН'!$F$13</f>
        <v>0</v>
      </c>
      <c r="X321" s="36">
        <f>SUMIFS(СВЦЭМ!$I$34:$I$777,СВЦЭМ!$A$34:$A$777,$A321,СВЦЭМ!$B$34:$B$777,X$296)+'СЕТ СН'!$F$13</f>
        <v>0</v>
      </c>
      <c r="Y321" s="36">
        <f>SUMIFS(СВЦЭМ!$I$34:$I$777,СВЦЭМ!$A$34:$A$777,$A321,СВЦЭМ!$B$34:$B$777,Y$296)+'СЕТ СН'!$F$13</f>
        <v>0</v>
      </c>
    </row>
    <row r="322" spans="1:27" ht="15.75" x14ac:dyDescent="0.2">
      <c r="A322" s="35">
        <f t="shared" si="8"/>
        <v>43430</v>
      </c>
      <c r="B322" s="36">
        <f>SUMIFS(СВЦЭМ!$I$34:$I$777,СВЦЭМ!$A$34:$A$777,$A322,СВЦЭМ!$B$34:$B$777,B$296)+'СЕТ СН'!$F$13</f>
        <v>0</v>
      </c>
      <c r="C322" s="36">
        <f>SUMIFS(СВЦЭМ!$I$34:$I$777,СВЦЭМ!$A$34:$A$777,$A322,СВЦЭМ!$B$34:$B$777,C$296)+'СЕТ СН'!$F$13</f>
        <v>0</v>
      </c>
      <c r="D322" s="36">
        <f>SUMIFS(СВЦЭМ!$I$34:$I$777,СВЦЭМ!$A$34:$A$777,$A322,СВЦЭМ!$B$34:$B$777,D$296)+'СЕТ СН'!$F$13</f>
        <v>0</v>
      </c>
      <c r="E322" s="36">
        <f>SUMIFS(СВЦЭМ!$I$34:$I$777,СВЦЭМ!$A$34:$A$777,$A322,СВЦЭМ!$B$34:$B$777,E$296)+'СЕТ СН'!$F$13</f>
        <v>0</v>
      </c>
      <c r="F322" s="36">
        <f>SUMIFS(СВЦЭМ!$I$34:$I$777,СВЦЭМ!$A$34:$A$777,$A322,СВЦЭМ!$B$34:$B$777,F$296)+'СЕТ СН'!$F$13</f>
        <v>0</v>
      </c>
      <c r="G322" s="36">
        <f>SUMIFS(СВЦЭМ!$I$34:$I$777,СВЦЭМ!$A$34:$A$777,$A322,СВЦЭМ!$B$34:$B$777,G$296)+'СЕТ СН'!$F$13</f>
        <v>0</v>
      </c>
      <c r="H322" s="36">
        <f>SUMIFS(СВЦЭМ!$I$34:$I$777,СВЦЭМ!$A$34:$A$777,$A322,СВЦЭМ!$B$34:$B$777,H$296)+'СЕТ СН'!$F$13</f>
        <v>0</v>
      </c>
      <c r="I322" s="36">
        <f>SUMIFS(СВЦЭМ!$I$34:$I$777,СВЦЭМ!$A$34:$A$777,$A322,СВЦЭМ!$B$34:$B$777,I$296)+'СЕТ СН'!$F$13</f>
        <v>0</v>
      </c>
      <c r="J322" s="36">
        <f>SUMIFS(СВЦЭМ!$I$34:$I$777,СВЦЭМ!$A$34:$A$777,$A322,СВЦЭМ!$B$34:$B$777,J$296)+'СЕТ СН'!$F$13</f>
        <v>0</v>
      </c>
      <c r="K322" s="36">
        <f>SUMIFS(СВЦЭМ!$I$34:$I$777,СВЦЭМ!$A$34:$A$777,$A322,СВЦЭМ!$B$34:$B$777,K$296)+'СЕТ СН'!$F$13</f>
        <v>0</v>
      </c>
      <c r="L322" s="36">
        <f>SUMIFS(СВЦЭМ!$I$34:$I$777,СВЦЭМ!$A$34:$A$777,$A322,СВЦЭМ!$B$34:$B$777,L$296)+'СЕТ СН'!$F$13</f>
        <v>0</v>
      </c>
      <c r="M322" s="36">
        <f>SUMIFS(СВЦЭМ!$I$34:$I$777,СВЦЭМ!$A$34:$A$777,$A322,СВЦЭМ!$B$34:$B$777,M$296)+'СЕТ СН'!$F$13</f>
        <v>0</v>
      </c>
      <c r="N322" s="36">
        <f>SUMIFS(СВЦЭМ!$I$34:$I$777,СВЦЭМ!$A$34:$A$777,$A322,СВЦЭМ!$B$34:$B$777,N$296)+'СЕТ СН'!$F$13</f>
        <v>0</v>
      </c>
      <c r="O322" s="36">
        <f>SUMIFS(СВЦЭМ!$I$34:$I$777,СВЦЭМ!$A$34:$A$777,$A322,СВЦЭМ!$B$34:$B$777,O$296)+'СЕТ СН'!$F$13</f>
        <v>0</v>
      </c>
      <c r="P322" s="36">
        <f>SUMIFS(СВЦЭМ!$I$34:$I$777,СВЦЭМ!$A$34:$A$777,$A322,СВЦЭМ!$B$34:$B$777,P$296)+'СЕТ СН'!$F$13</f>
        <v>0</v>
      </c>
      <c r="Q322" s="36">
        <f>SUMIFS(СВЦЭМ!$I$34:$I$777,СВЦЭМ!$A$34:$A$777,$A322,СВЦЭМ!$B$34:$B$777,Q$296)+'СЕТ СН'!$F$13</f>
        <v>0</v>
      </c>
      <c r="R322" s="36">
        <f>SUMIFS(СВЦЭМ!$I$34:$I$777,СВЦЭМ!$A$34:$A$777,$A322,СВЦЭМ!$B$34:$B$777,R$296)+'СЕТ СН'!$F$13</f>
        <v>0</v>
      </c>
      <c r="S322" s="36">
        <f>SUMIFS(СВЦЭМ!$I$34:$I$777,СВЦЭМ!$A$34:$A$777,$A322,СВЦЭМ!$B$34:$B$777,S$296)+'СЕТ СН'!$F$13</f>
        <v>0</v>
      </c>
      <c r="T322" s="36">
        <f>SUMIFS(СВЦЭМ!$I$34:$I$777,СВЦЭМ!$A$34:$A$777,$A322,СВЦЭМ!$B$34:$B$777,T$296)+'СЕТ СН'!$F$13</f>
        <v>0</v>
      </c>
      <c r="U322" s="36">
        <f>SUMIFS(СВЦЭМ!$I$34:$I$777,СВЦЭМ!$A$34:$A$777,$A322,СВЦЭМ!$B$34:$B$777,U$296)+'СЕТ СН'!$F$13</f>
        <v>0</v>
      </c>
      <c r="V322" s="36">
        <f>SUMIFS(СВЦЭМ!$I$34:$I$777,СВЦЭМ!$A$34:$A$777,$A322,СВЦЭМ!$B$34:$B$777,V$296)+'СЕТ СН'!$F$13</f>
        <v>0</v>
      </c>
      <c r="W322" s="36">
        <f>SUMIFS(СВЦЭМ!$I$34:$I$777,СВЦЭМ!$A$34:$A$777,$A322,СВЦЭМ!$B$34:$B$777,W$296)+'СЕТ СН'!$F$13</f>
        <v>0</v>
      </c>
      <c r="X322" s="36">
        <f>SUMIFS(СВЦЭМ!$I$34:$I$777,СВЦЭМ!$A$34:$A$777,$A322,СВЦЭМ!$B$34:$B$777,X$296)+'СЕТ СН'!$F$13</f>
        <v>0</v>
      </c>
      <c r="Y322" s="36">
        <f>SUMIFS(СВЦЭМ!$I$34:$I$777,СВЦЭМ!$A$34:$A$777,$A322,СВЦЭМ!$B$34:$B$777,Y$296)+'СЕТ СН'!$F$13</f>
        <v>0</v>
      </c>
    </row>
    <row r="323" spans="1:27" ht="15.75" x14ac:dyDescent="0.2">
      <c r="A323" s="35">
        <f t="shared" si="8"/>
        <v>43431</v>
      </c>
      <c r="B323" s="36">
        <f>SUMIFS(СВЦЭМ!$I$34:$I$777,СВЦЭМ!$A$34:$A$777,$A323,СВЦЭМ!$B$34:$B$777,B$296)+'СЕТ СН'!$F$13</f>
        <v>0</v>
      </c>
      <c r="C323" s="36">
        <f>SUMIFS(СВЦЭМ!$I$34:$I$777,СВЦЭМ!$A$34:$A$777,$A323,СВЦЭМ!$B$34:$B$777,C$296)+'СЕТ СН'!$F$13</f>
        <v>0</v>
      </c>
      <c r="D323" s="36">
        <f>SUMIFS(СВЦЭМ!$I$34:$I$777,СВЦЭМ!$A$34:$A$777,$A323,СВЦЭМ!$B$34:$B$777,D$296)+'СЕТ СН'!$F$13</f>
        <v>0</v>
      </c>
      <c r="E323" s="36">
        <f>SUMIFS(СВЦЭМ!$I$34:$I$777,СВЦЭМ!$A$34:$A$777,$A323,СВЦЭМ!$B$34:$B$777,E$296)+'СЕТ СН'!$F$13</f>
        <v>0</v>
      </c>
      <c r="F323" s="36">
        <f>SUMIFS(СВЦЭМ!$I$34:$I$777,СВЦЭМ!$A$34:$A$777,$A323,СВЦЭМ!$B$34:$B$777,F$296)+'СЕТ СН'!$F$13</f>
        <v>0</v>
      </c>
      <c r="G323" s="36">
        <f>SUMIFS(СВЦЭМ!$I$34:$I$777,СВЦЭМ!$A$34:$A$777,$A323,СВЦЭМ!$B$34:$B$777,G$296)+'СЕТ СН'!$F$13</f>
        <v>0</v>
      </c>
      <c r="H323" s="36">
        <f>SUMIFS(СВЦЭМ!$I$34:$I$777,СВЦЭМ!$A$34:$A$777,$A323,СВЦЭМ!$B$34:$B$777,H$296)+'СЕТ СН'!$F$13</f>
        <v>0</v>
      </c>
      <c r="I323" s="36">
        <f>SUMIFS(СВЦЭМ!$I$34:$I$777,СВЦЭМ!$A$34:$A$777,$A323,СВЦЭМ!$B$34:$B$777,I$296)+'СЕТ СН'!$F$13</f>
        <v>0</v>
      </c>
      <c r="J323" s="36">
        <f>SUMIFS(СВЦЭМ!$I$34:$I$777,СВЦЭМ!$A$34:$A$777,$A323,СВЦЭМ!$B$34:$B$777,J$296)+'СЕТ СН'!$F$13</f>
        <v>0</v>
      </c>
      <c r="K323" s="36">
        <f>SUMIFS(СВЦЭМ!$I$34:$I$777,СВЦЭМ!$A$34:$A$777,$A323,СВЦЭМ!$B$34:$B$777,K$296)+'СЕТ СН'!$F$13</f>
        <v>0</v>
      </c>
      <c r="L323" s="36">
        <f>SUMIFS(СВЦЭМ!$I$34:$I$777,СВЦЭМ!$A$34:$A$777,$A323,СВЦЭМ!$B$34:$B$777,L$296)+'СЕТ СН'!$F$13</f>
        <v>0</v>
      </c>
      <c r="M323" s="36">
        <f>SUMIFS(СВЦЭМ!$I$34:$I$777,СВЦЭМ!$A$34:$A$777,$A323,СВЦЭМ!$B$34:$B$777,M$296)+'СЕТ СН'!$F$13</f>
        <v>0</v>
      </c>
      <c r="N323" s="36">
        <f>SUMIFS(СВЦЭМ!$I$34:$I$777,СВЦЭМ!$A$34:$A$777,$A323,СВЦЭМ!$B$34:$B$777,N$296)+'СЕТ СН'!$F$13</f>
        <v>0</v>
      </c>
      <c r="O323" s="36">
        <f>SUMIFS(СВЦЭМ!$I$34:$I$777,СВЦЭМ!$A$34:$A$777,$A323,СВЦЭМ!$B$34:$B$777,O$296)+'СЕТ СН'!$F$13</f>
        <v>0</v>
      </c>
      <c r="P323" s="36">
        <f>SUMIFS(СВЦЭМ!$I$34:$I$777,СВЦЭМ!$A$34:$A$777,$A323,СВЦЭМ!$B$34:$B$777,P$296)+'СЕТ СН'!$F$13</f>
        <v>0</v>
      </c>
      <c r="Q323" s="36">
        <f>SUMIFS(СВЦЭМ!$I$34:$I$777,СВЦЭМ!$A$34:$A$777,$A323,СВЦЭМ!$B$34:$B$777,Q$296)+'СЕТ СН'!$F$13</f>
        <v>0</v>
      </c>
      <c r="R323" s="36">
        <f>SUMIFS(СВЦЭМ!$I$34:$I$777,СВЦЭМ!$A$34:$A$777,$A323,СВЦЭМ!$B$34:$B$777,R$296)+'СЕТ СН'!$F$13</f>
        <v>0</v>
      </c>
      <c r="S323" s="36">
        <f>SUMIFS(СВЦЭМ!$I$34:$I$777,СВЦЭМ!$A$34:$A$777,$A323,СВЦЭМ!$B$34:$B$777,S$296)+'СЕТ СН'!$F$13</f>
        <v>0</v>
      </c>
      <c r="T323" s="36">
        <f>SUMIFS(СВЦЭМ!$I$34:$I$777,СВЦЭМ!$A$34:$A$777,$A323,СВЦЭМ!$B$34:$B$777,T$296)+'СЕТ СН'!$F$13</f>
        <v>0</v>
      </c>
      <c r="U323" s="36">
        <f>SUMIFS(СВЦЭМ!$I$34:$I$777,СВЦЭМ!$A$34:$A$777,$A323,СВЦЭМ!$B$34:$B$777,U$296)+'СЕТ СН'!$F$13</f>
        <v>0</v>
      </c>
      <c r="V323" s="36">
        <f>SUMIFS(СВЦЭМ!$I$34:$I$777,СВЦЭМ!$A$34:$A$777,$A323,СВЦЭМ!$B$34:$B$777,V$296)+'СЕТ СН'!$F$13</f>
        <v>0</v>
      </c>
      <c r="W323" s="36">
        <f>SUMIFS(СВЦЭМ!$I$34:$I$777,СВЦЭМ!$A$34:$A$777,$A323,СВЦЭМ!$B$34:$B$777,W$296)+'СЕТ СН'!$F$13</f>
        <v>0</v>
      </c>
      <c r="X323" s="36">
        <f>SUMIFS(СВЦЭМ!$I$34:$I$777,СВЦЭМ!$A$34:$A$777,$A323,СВЦЭМ!$B$34:$B$777,X$296)+'СЕТ СН'!$F$13</f>
        <v>0</v>
      </c>
      <c r="Y323" s="36">
        <f>SUMIFS(СВЦЭМ!$I$34:$I$777,СВЦЭМ!$A$34:$A$777,$A323,СВЦЭМ!$B$34:$B$777,Y$296)+'СЕТ СН'!$F$13</f>
        <v>0</v>
      </c>
    </row>
    <row r="324" spans="1:27" ht="15.75" x14ac:dyDescent="0.2">
      <c r="A324" s="35">
        <f t="shared" si="8"/>
        <v>43432</v>
      </c>
      <c r="B324" s="36">
        <f>SUMIFS(СВЦЭМ!$I$34:$I$777,СВЦЭМ!$A$34:$A$777,$A324,СВЦЭМ!$B$34:$B$777,B$296)+'СЕТ СН'!$F$13</f>
        <v>0</v>
      </c>
      <c r="C324" s="36">
        <f>SUMIFS(СВЦЭМ!$I$34:$I$777,СВЦЭМ!$A$34:$A$777,$A324,СВЦЭМ!$B$34:$B$777,C$296)+'СЕТ СН'!$F$13</f>
        <v>0</v>
      </c>
      <c r="D324" s="36">
        <f>SUMIFS(СВЦЭМ!$I$34:$I$777,СВЦЭМ!$A$34:$A$777,$A324,СВЦЭМ!$B$34:$B$777,D$296)+'СЕТ СН'!$F$13</f>
        <v>0</v>
      </c>
      <c r="E324" s="36">
        <f>SUMIFS(СВЦЭМ!$I$34:$I$777,СВЦЭМ!$A$34:$A$777,$A324,СВЦЭМ!$B$34:$B$777,E$296)+'СЕТ СН'!$F$13</f>
        <v>0</v>
      </c>
      <c r="F324" s="36">
        <f>SUMIFS(СВЦЭМ!$I$34:$I$777,СВЦЭМ!$A$34:$A$777,$A324,СВЦЭМ!$B$34:$B$777,F$296)+'СЕТ СН'!$F$13</f>
        <v>0</v>
      </c>
      <c r="G324" s="36">
        <f>SUMIFS(СВЦЭМ!$I$34:$I$777,СВЦЭМ!$A$34:$A$777,$A324,СВЦЭМ!$B$34:$B$777,G$296)+'СЕТ СН'!$F$13</f>
        <v>0</v>
      </c>
      <c r="H324" s="36">
        <f>SUMIFS(СВЦЭМ!$I$34:$I$777,СВЦЭМ!$A$34:$A$777,$A324,СВЦЭМ!$B$34:$B$777,H$296)+'СЕТ СН'!$F$13</f>
        <v>0</v>
      </c>
      <c r="I324" s="36">
        <f>SUMIFS(СВЦЭМ!$I$34:$I$777,СВЦЭМ!$A$34:$A$777,$A324,СВЦЭМ!$B$34:$B$777,I$296)+'СЕТ СН'!$F$13</f>
        <v>0</v>
      </c>
      <c r="J324" s="36">
        <f>SUMIFS(СВЦЭМ!$I$34:$I$777,СВЦЭМ!$A$34:$A$777,$A324,СВЦЭМ!$B$34:$B$777,J$296)+'СЕТ СН'!$F$13</f>
        <v>0</v>
      </c>
      <c r="K324" s="36">
        <f>SUMIFS(СВЦЭМ!$I$34:$I$777,СВЦЭМ!$A$34:$A$777,$A324,СВЦЭМ!$B$34:$B$777,K$296)+'СЕТ СН'!$F$13</f>
        <v>0</v>
      </c>
      <c r="L324" s="36">
        <f>SUMIFS(СВЦЭМ!$I$34:$I$777,СВЦЭМ!$A$34:$A$777,$A324,СВЦЭМ!$B$34:$B$777,L$296)+'СЕТ СН'!$F$13</f>
        <v>0</v>
      </c>
      <c r="M324" s="36">
        <f>SUMIFS(СВЦЭМ!$I$34:$I$777,СВЦЭМ!$A$34:$A$777,$A324,СВЦЭМ!$B$34:$B$777,M$296)+'СЕТ СН'!$F$13</f>
        <v>0</v>
      </c>
      <c r="N324" s="36">
        <f>SUMIFS(СВЦЭМ!$I$34:$I$777,СВЦЭМ!$A$34:$A$777,$A324,СВЦЭМ!$B$34:$B$777,N$296)+'СЕТ СН'!$F$13</f>
        <v>0</v>
      </c>
      <c r="O324" s="36">
        <f>SUMIFS(СВЦЭМ!$I$34:$I$777,СВЦЭМ!$A$34:$A$777,$A324,СВЦЭМ!$B$34:$B$777,O$296)+'СЕТ СН'!$F$13</f>
        <v>0</v>
      </c>
      <c r="P324" s="36">
        <f>SUMIFS(СВЦЭМ!$I$34:$I$777,СВЦЭМ!$A$34:$A$777,$A324,СВЦЭМ!$B$34:$B$777,P$296)+'СЕТ СН'!$F$13</f>
        <v>0</v>
      </c>
      <c r="Q324" s="36">
        <f>SUMIFS(СВЦЭМ!$I$34:$I$777,СВЦЭМ!$A$34:$A$777,$A324,СВЦЭМ!$B$34:$B$777,Q$296)+'СЕТ СН'!$F$13</f>
        <v>0</v>
      </c>
      <c r="R324" s="36">
        <f>SUMIFS(СВЦЭМ!$I$34:$I$777,СВЦЭМ!$A$34:$A$777,$A324,СВЦЭМ!$B$34:$B$777,R$296)+'СЕТ СН'!$F$13</f>
        <v>0</v>
      </c>
      <c r="S324" s="36">
        <f>SUMIFS(СВЦЭМ!$I$34:$I$777,СВЦЭМ!$A$34:$A$777,$A324,СВЦЭМ!$B$34:$B$777,S$296)+'СЕТ СН'!$F$13</f>
        <v>0</v>
      </c>
      <c r="T324" s="36">
        <f>SUMIFS(СВЦЭМ!$I$34:$I$777,СВЦЭМ!$A$34:$A$777,$A324,СВЦЭМ!$B$34:$B$777,T$296)+'СЕТ СН'!$F$13</f>
        <v>0</v>
      </c>
      <c r="U324" s="36">
        <f>SUMIFS(СВЦЭМ!$I$34:$I$777,СВЦЭМ!$A$34:$A$777,$A324,СВЦЭМ!$B$34:$B$777,U$296)+'СЕТ СН'!$F$13</f>
        <v>0</v>
      </c>
      <c r="V324" s="36">
        <f>SUMIFS(СВЦЭМ!$I$34:$I$777,СВЦЭМ!$A$34:$A$777,$A324,СВЦЭМ!$B$34:$B$777,V$296)+'СЕТ СН'!$F$13</f>
        <v>0</v>
      </c>
      <c r="W324" s="36">
        <f>SUMIFS(СВЦЭМ!$I$34:$I$777,СВЦЭМ!$A$34:$A$777,$A324,СВЦЭМ!$B$34:$B$777,W$296)+'СЕТ СН'!$F$13</f>
        <v>0</v>
      </c>
      <c r="X324" s="36">
        <f>SUMIFS(СВЦЭМ!$I$34:$I$777,СВЦЭМ!$A$34:$A$777,$A324,СВЦЭМ!$B$34:$B$777,X$296)+'СЕТ СН'!$F$13</f>
        <v>0</v>
      </c>
      <c r="Y324" s="36">
        <f>SUMIFS(СВЦЭМ!$I$34:$I$777,СВЦЭМ!$A$34:$A$777,$A324,СВЦЭМ!$B$34:$B$777,Y$296)+'СЕТ СН'!$F$13</f>
        <v>0</v>
      </c>
    </row>
    <row r="325" spans="1:27" ht="15.75" x14ac:dyDescent="0.2">
      <c r="A325" s="35">
        <f t="shared" si="8"/>
        <v>43433</v>
      </c>
      <c r="B325" s="36">
        <f>SUMIFS(СВЦЭМ!$I$34:$I$777,СВЦЭМ!$A$34:$A$777,$A325,СВЦЭМ!$B$34:$B$777,B$296)+'СЕТ СН'!$F$13</f>
        <v>0</v>
      </c>
      <c r="C325" s="36">
        <f>SUMIFS(СВЦЭМ!$I$34:$I$777,СВЦЭМ!$A$34:$A$777,$A325,СВЦЭМ!$B$34:$B$777,C$296)+'СЕТ СН'!$F$13</f>
        <v>0</v>
      </c>
      <c r="D325" s="36">
        <f>SUMIFS(СВЦЭМ!$I$34:$I$777,СВЦЭМ!$A$34:$A$777,$A325,СВЦЭМ!$B$34:$B$777,D$296)+'СЕТ СН'!$F$13</f>
        <v>0</v>
      </c>
      <c r="E325" s="36">
        <f>SUMIFS(СВЦЭМ!$I$34:$I$777,СВЦЭМ!$A$34:$A$777,$A325,СВЦЭМ!$B$34:$B$777,E$296)+'СЕТ СН'!$F$13</f>
        <v>0</v>
      </c>
      <c r="F325" s="36">
        <f>SUMIFS(СВЦЭМ!$I$34:$I$777,СВЦЭМ!$A$34:$A$777,$A325,СВЦЭМ!$B$34:$B$777,F$296)+'СЕТ СН'!$F$13</f>
        <v>0</v>
      </c>
      <c r="G325" s="36">
        <f>SUMIFS(СВЦЭМ!$I$34:$I$777,СВЦЭМ!$A$34:$A$777,$A325,СВЦЭМ!$B$34:$B$777,G$296)+'СЕТ СН'!$F$13</f>
        <v>0</v>
      </c>
      <c r="H325" s="36">
        <f>SUMIFS(СВЦЭМ!$I$34:$I$777,СВЦЭМ!$A$34:$A$777,$A325,СВЦЭМ!$B$34:$B$777,H$296)+'СЕТ СН'!$F$13</f>
        <v>0</v>
      </c>
      <c r="I325" s="36">
        <f>SUMIFS(СВЦЭМ!$I$34:$I$777,СВЦЭМ!$A$34:$A$777,$A325,СВЦЭМ!$B$34:$B$777,I$296)+'СЕТ СН'!$F$13</f>
        <v>0</v>
      </c>
      <c r="J325" s="36">
        <f>SUMIFS(СВЦЭМ!$I$34:$I$777,СВЦЭМ!$A$34:$A$777,$A325,СВЦЭМ!$B$34:$B$777,J$296)+'СЕТ СН'!$F$13</f>
        <v>0</v>
      </c>
      <c r="K325" s="36">
        <f>SUMIFS(СВЦЭМ!$I$34:$I$777,СВЦЭМ!$A$34:$A$777,$A325,СВЦЭМ!$B$34:$B$777,K$296)+'СЕТ СН'!$F$13</f>
        <v>0</v>
      </c>
      <c r="L325" s="36">
        <f>SUMIFS(СВЦЭМ!$I$34:$I$777,СВЦЭМ!$A$34:$A$777,$A325,СВЦЭМ!$B$34:$B$777,L$296)+'СЕТ СН'!$F$13</f>
        <v>0</v>
      </c>
      <c r="M325" s="36">
        <f>SUMIFS(СВЦЭМ!$I$34:$I$777,СВЦЭМ!$A$34:$A$777,$A325,СВЦЭМ!$B$34:$B$777,M$296)+'СЕТ СН'!$F$13</f>
        <v>0</v>
      </c>
      <c r="N325" s="36">
        <f>SUMIFS(СВЦЭМ!$I$34:$I$777,СВЦЭМ!$A$34:$A$777,$A325,СВЦЭМ!$B$34:$B$777,N$296)+'СЕТ СН'!$F$13</f>
        <v>0</v>
      </c>
      <c r="O325" s="36">
        <f>SUMIFS(СВЦЭМ!$I$34:$I$777,СВЦЭМ!$A$34:$A$777,$A325,СВЦЭМ!$B$34:$B$777,O$296)+'СЕТ СН'!$F$13</f>
        <v>0</v>
      </c>
      <c r="P325" s="36">
        <f>SUMIFS(СВЦЭМ!$I$34:$I$777,СВЦЭМ!$A$34:$A$777,$A325,СВЦЭМ!$B$34:$B$777,P$296)+'СЕТ СН'!$F$13</f>
        <v>0</v>
      </c>
      <c r="Q325" s="36">
        <f>SUMIFS(СВЦЭМ!$I$34:$I$777,СВЦЭМ!$A$34:$A$777,$A325,СВЦЭМ!$B$34:$B$777,Q$296)+'СЕТ СН'!$F$13</f>
        <v>0</v>
      </c>
      <c r="R325" s="36">
        <f>SUMIFS(СВЦЭМ!$I$34:$I$777,СВЦЭМ!$A$34:$A$777,$A325,СВЦЭМ!$B$34:$B$777,R$296)+'СЕТ СН'!$F$13</f>
        <v>0</v>
      </c>
      <c r="S325" s="36">
        <f>SUMIFS(СВЦЭМ!$I$34:$I$777,СВЦЭМ!$A$34:$A$777,$A325,СВЦЭМ!$B$34:$B$777,S$296)+'СЕТ СН'!$F$13</f>
        <v>0</v>
      </c>
      <c r="T325" s="36">
        <f>SUMIFS(СВЦЭМ!$I$34:$I$777,СВЦЭМ!$A$34:$A$777,$A325,СВЦЭМ!$B$34:$B$777,T$296)+'СЕТ СН'!$F$13</f>
        <v>0</v>
      </c>
      <c r="U325" s="36">
        <f>SUMIFS(СВЦЭМ!$I$34:$I$777,СВЦЭМ!$A$34:$A$777,$A325,СВЦЭМ!$B$34:$B$777,U$296)+'СЕТ СН'!$F$13</f>
        <v>0</v>
      </c>
      <c r="V325" s="36">
        <f>SUMIFS(СВЦЭМ!$I$34:$I$777,СВЦЭМ!$A$34:$A$777,$A325,СВЦЭМ!$B$34:$B$777,V$296)+'СЕТ СН'!$F$13</f>
        <v>0</v>
      </c>
      <c r="W325" s="36">
        <f>SUMIFS(СВЦЭМ!$I$34:$I$777,СВЦЭМ!$A$34:$A$777,$A325,СВЦЭМ!$B$34:$B$777,W$296)+'СЕТ СН'!$F$13</f>
        <v>0</v>
      </c>
      <c r="X325" s="36">
        <f>SUMIFS(СВЦЭМ!$I$34:$I$777,СВЦЭМ!$A$34:$A$777,$A325,СВЦЭМ!$B$34:$B$777,X$296)+'СЕТ СН'!$F$13</f>
        <v>0</v>
      </c>
      <c r="Y325" s="36">
        <f>SUMIFS(СВЦЭМ!$I$34:$I$777,СВЦЭМ!$A$34:$A$777,$A325,СВЦЭМ!$B$34:$B$777,Y$296)+'СЕТ СН'!$F$13</f>
        <v>0</v>
      </c>
    </row>
    <row r="326" spans="1:27" ht="15.75" x14ac:dyDescent="0.2">
      <c r="A326" s="35">
        <f t="shared" si="8"/>
        <v>43434</v>
      </c>
      <c r="B326" s="36">
        <f>SUMIFS(СВЦЭМ!$I$34:$I$777,СВЦЭМ!$A$34:$A$777,$A326,СВЦЭМ!$B$34:$B$777,B$296)+'СЕТ СН'!$F$13</f>
        <v>0</v>
      </c>
      <c r="C326" s="36">
        <f>SUMIFS(СВЦЭМ!$I$34:$I$777,СВЦЭМ!$A$34:$A$777,$A326,СВЦЭМ!$B$34:$B$777,C$296)+'СЕТ СН'!$F$13</f>
        <v>0</v>
      </c>
      <c r="D326" s="36">
        <f>SUMIFS(СВЦЭМ!$I$34:$I$777,СВЦЭМ!$A$34:$A$777,$A326,СВЦЭМ!$B$34:$B$777,D$296)+'СЕТ СН'!$F$13</f>
        <v>0</v>
      </c>
      <c r="E326" s="36">
        <f>SUMIFS(СВЦЭМ!$I$34:$I$777,СВЦЭМ!$A$34:$A$777,$A326,СВЦЭМ!$B$34:$B$777,E$296)+'СЕТ СН'!$F$13</f>
        <v>0</v>
      </c>
      <c r="F326" s="36">
        <f>SUMIFS(СВЦЭМ!$I$34:$I$777,СВЦЭМ!$A$34:$A$777,$A326,СВЦЭМ!$B$34:$B$777,F$296)+'СЕТ СН'!$F$13</f>
        <v>0</v>
      </c>
      <c r="G326" s="36">
        <f>SUMIFS(СВЦЭМ!$I$34:$I$777,СВЦЭМ!$A$34:$A$777,$A326,СВЦЭМ!$B$34:$B$777,G$296)+'СЕТ СН'!$F$13</f>
        <v>0</v>
      </c>
      <c r="H326" s="36">
        <f>SUMIFS(СВЦЭМ!$I$34:$I$777,СВЦЭМ!$A$34:$A$777,$A326,СВЦЭМ!$B$34:$B$777,H$296)+'СЕТ СН'!$F$13</f>
        <v>0</v>
      </c>
      <c r="I326" s="36">
        <f>SUMIFS(СВЦЭМ!$I$34:$I$777,СВЦЭМ!$A$34:$A$777,$A326,СВЦЭМ!$B$34:$B$777,I$296)+'СЕТ СН'!$F$13</f>
        <v>0</v>
      </c>
      <c r="J326" s="36">
        <f>SUMIFS(СВЦЭМ!$I$34:$I$777,СВЦЭМ!$A$34:$A$777,$A326,СВЦЭМ!$B$34:$B$777,J$296)+'СЕТ СН'!$F$13</f>
        <v>0</v>
      </c>
      <c r="K326" s="36">
        <f>SUMIFS(СВЦЭМ!$I$34:$I$777,СВЦЭМ!$A$34:$A$777,$A326,СВЦЭМ!$B$34:$B$777,K$296)+'СЕТ СН'!$F$13</f>
        <v>0</v>
      </c>
      <c r="L326" s="36">
        <f>SUMIFS(СВЦЭМ!$I$34:$I$777,СВЦЭМ!$A$34:$A$777,$A326,СВЦЭМ!$B$34:$B$777,L$296)+'СЕТ СН'!$F$13</f>
        <v>0</v>
      </c>
      <c r="M326" s="36">
        <f>SUMIFS(СВЦЭМ!$I$34:$I$777,СВЦЭМ!$A$34:$A$777,$A326,СВЦЭМ!$B$34:$B$777,M$296)+'СЕТ СН'!$F$13</f>
        <v>0</v>
      </c>
      <c r="N326" s="36">
        <f>SUMIFS(СВЦЭМ!$I$34:$I$777,СВЦЭМ!$A$34:$A$777,$A326,СВЦЭМ!$B$34:$B$777,N$296)+'СЕТ СН'!$F$13</f>
        <v>0</v>
      </c>
      <c r="O326" s="36">
        <f>SUMIFS(СВЦЭМ!$I$34:$I$777,СВЦЭМ!$A$34:$A$777,$A326,СВЦЭМ!$B$34:$B$777,O$296)+'СЕТ СН'!$F$13</f>
        <v>0</v>
      </c>
      <c r="P326" s="36">
        <f>SUMIFS(СВЦЭМ!$I$34:$I$777,СВЦЭМ!$A$34:$A$777,$A326,СВЦЭМ!$B$34:$B$777,P$296)+'СЕТ СН'!$F$13</f>
        <v>0</v>
      </c>
      <c r="Q326" s="36">
        <f>SUMIFS(СВЦЭМ!$I$34:$I$777,СВЦЭМ!$A$34:$A$777,$A326,СВЦЭМ!$B$34:$B$777,Q$296)+'СЕТ СН'!$F$13</f>
        <v>0</v>
      </c>
      <c r="R326" s="36">
        <f>SUMIFS(СВЦЭМ!$I$34:$I$777,СВЦЭМ!$A$34:$A$777,$A326,СВЦЭМ!$B$34:$B$777,R$296)+'СЕТ СН'!$F$13</f>
        <v>0</v>
      </c>
      <c r="S326" s="36">
        <f>SUMIFS(СВЦЭМ!$I$34:$I$777,СВЦЭМ!$A$34:$A$777,$A326,СВЦЭМ!$B$34:$B$777,S$296)+'СЕТ СН'!$F$13</f>
        <v>0</v>
      </c>
      <c r="T326" s="36">
        <f>SUMIFS(СВЦЭМ!$I$34:$I$777,СВЦЭМ!$A$34:$A$777,$A326,СВЦЭМ!$B$34:$B$777,T$296)+'СЕТ СН'!$F$13</f>
        <v>0</v>
      </c>
      <c r="U326" s="36">
        <f>SUMIFS(СВЦЭМ!$I$34:$I$777,СВЦЭМ!$A$34:$A$777,$A326,СВЦЭМ!$B$34:$B$777,U$296)+'СЕТ СН'!$F$13</f>
        <v>0</v>
      </c>
      <c r="V326" s="36">
        <f>SUMIFS(СВЦЭМ!$I$34:$I$777,СВЦЭМ!$A$34:$A$777,$A326,СВЦЭМ!$B$34:$B$777,V$296)+'СЕТ СН'!$F$13</f>
        <v>0</v>
      </c>
      <c r="W326" s="36">
        <f>SUMIFS(СВЦЭМ!$I$34:$I$777,СВЦЭМ!$A$34:$A$777,$A326,СВЦЭМ!$B$34:$B$777,W$296)+'СЕТ СН'!$F$13</f>
        <v>0</v>
      </c>
      <c r="X326" s="36">
        <f>SUMIFS(СВЦЭМ!$I$34:$I$777,СВЦЭМ!$A$34:$A$777,$A326,СВЦЭМ!$B$34:$B$777,X$296)+'СЕТ СН'!$F$13</f>
        <v>0</v>
      </c>
      <c r="Y326" s="36">
        <f>SUMIFS(СВЦЭМ!$I$34:$I$777,СВЦЭМ!$A$34:$A$777,$A326,СВЦЭМ!$B$34:$B$777,Y$296)+'СЕТ СН'!$F$13</f>
        <v>0</v>
      </c>
    </row>
    <row r="327" spans="1:27" ht="15.75" hidden="1" x14ac:dyDescent="0.2">
      <c r="A327" s="35">
        <f t="shared" si="8"/>
        <v>43435</v>
      </c>
      <c r="B327" s="36">
        <f>SUMIFS(СВЦЭМ!$I$34:$I$777,СВЦЭМ!$A$34:$A$777,$A327,СВЦЭМ!$B$34:$B$777,B$296)+'СЕТ СН'!$F$13</f>
        <v>0</v>
      </c>
      <c r="C327" s="36">
        <f>SUMIFS(СВЦЭМ!$I$34:$I$777,СВЦЭМ!$A$34:$A$777,$A327,СВЦЭМ!$B$34:$B$777,C$296)+'СЕТ СН'!$F$13</f>
        <v>0</v>
      </c>
      <c r="D327" s="36">
        <f>SUMIFS(СВЦЭМ!$I$34:$I$777,СВЦЭМ!$A$34:$A$777,$A327,СВЦЭМ!$B$34:$B$777,D$296)+'СЕТ СН'!$F$13</f>
        <v>0</v>
      </c>
      <c r="E327" s="36">
        <f>SUMIFS(СВЦЭМ!$I$34:$I$777,СВЦЭМ!$A$34:$A$777,$A327,СВЦЭМ!$B$34:$B$777,E$296)+'СЕТ СН'!$F$13</f>
        <v>0</v>
      </c>
      <c r="F327" s="36">
        <f>SUMIFS(СВЦЭМ!$I$34:$I$777,СВЦЭМ!$A$34:$A$777,$A327,СВЦЭМ!$B$34:$B$777,F$296)+'СЕТ СН'!$F$13</f>
        <v>0</v>
      </c>
      <c r="G327" s="36">
        <f>SUMIFS(СВЦЭМ!$I$34:$I$777,СВЦЭМ!$A$34:$A$777,$A327,СВЦЭМ!$B$34:$B$777,G$296)+'СЕТ СН'!$F$13</f>
        <v>0</v>
      </c>
      <c r="H327" s="36">
        <f>SUMIFS(СВЦЭМ!$I$34:$I$777,СВЦЭМ!$A$34:$A$777,$A327,СВЦЭМ!$B$34:$B$777,H$296)+'СЕТ СН'!$F$13</f>
        <v>0</v>
      </c>
      <c r="I327" s="36">
        <f>SUMIFS(СВЦЭМ!$I$34:$I$777,СВЦЭМ!$A$34:$A$777,$A327,СВЦЭМ!$B$34:$B$777,I$296)+'СЕТ СН'!$F$13</f>
        <v>0</v>
      </c>
      <c r="J327" s="36">
        <f>SUMIFS(СВЦЭМ!$I$34:$I$777,СВЦЭМ!$A$34:$A$777,$A327,СВЦЭМ!$B$34:$B$777,J$296)+'СЕТ СН'!$F$13</f>
        <v>0</v>
      </c>
      <c r="K327" s="36">
        <f>SUMIFS(СВЦЭМ!$I$34:$I$777,СВЦЭМ!$A$34:$A$777,$A327,СВЦЭМ!$B$34:$B$777,K$296)+'СЕТ СН'!$F$13</f>
        <v>0</v>
      </c>
      <c r="L327" s="36">
        <f>SUMIFS(СВЦЭМ!$I$34:$I$777,СВЦЭМ!$A$34:$A$777,$A327,СВЦЭМ!$B$34:$B$777,L$296)+'СЕТ СН'!$F$13</f>
        <v>0</v>
      </c>
      <c r="M327" s="36">
        <f>SUMIFS(СВЦЭМ!$I$34:$I$777,СВЦЭМ!$A$34:$A$777,$A327,СВЦЭМ!$B$34:$B$777,M$296)+'СЕТ СН'!$F$13</f>
        <v>0</v>
      </c>
      <c r="N327" s="36">
        <f>SUMIFS(СВЦЭМ!$I$34:$I$777,СВЦЭМ!$A$34:$A$777,$A327,СВЦЭМ!$B$34:$B$777,N$296)+'СЕТ СН'!$F$13</f>
        <v>0</v>
      </c>
      <c r="O327" s="36">
        <f>SUMIFS(СВЦЭМ!$I$34:$I$777,СВЦЭМ!$A$34:$A$777,$A327,СВЦЭМ!$B$34:$B$777,O$296)+'СЕТ СН'!$F$13</f>
        <v>0</v>
      </c>
      <c r="P327" s="36">
        <f>SUMIFS(СВЦЭМ!$I$34:$I$777,СВЦЭМ!$A$34:$A$777,$A327,СВЦЭМ!$B$34:$B$777,P$296)+'СЕТ СН'!$F$13</f>
        <v>0</v>
      </c>
      <c r="Q327" s="36">
        <f>SUMIFS(СВЦЭМ!$I$34:$I$777,СВЦЭМ!$A$34:$A$777,$A327,СВЦЭМ!$B$34:$B$777,Q$296)+'СЕТ СН'!$F$13</f>
        <v>0</v>
      </c>
      <c r="R327" s="36">
        <f>SUMIFS(СВЦЭМ!$I$34:$I$777,СВЦЭМ!$A$34:$A$777,$A327,СВЦЭМ!$B$34:$B$777,R$296)+'СЕТ СН'!$F$13</f>
        <v>0</v>
      </c>
      <c r="S327" s="36">
        <f>SUMIFS(СВЦЭМ!$I$34:$I$777,СВЦЭМ!$A$34:$A$777,$A327,СВЦЭМ!$B$34:$B$777,S$296)+'СЕТ СН'!$F$13</f>
        <v>0</v>
      </c>
      <c r="T327" s="36">
        <f>SUMIFS(СВЦЭМ!$I$34:$I$777,СВЦЭМ!$A$34:$A$777,$A327,СВЦЭМ!$B$34:$B$777,T$296)+'СЕТ СН'!$F$13</f>
        <v>0</v>
      </c>
      <c r="U327" s="36">
        <f>SUMIFS(СВЦЭМ!$I$34:$I$777,СВЦЭМ!$A$34:$A$777,$A327,СВЦЭМ!$B$34:$B$777,U$296)+'СЕТ СН'!$F$13</f>
        <v>0</v>
      </c>
      <c r="V327" s="36">
        <f>SUMIFS(СВЦЭМ!$I$34:$I$777,СВЦЭМ!$A$34:$A$777,$A327,СВЦЭМ!$B$34:$B$777,V$296)+'СЕТ СН'!$F$13</f>
        <v>0</v>
      </c>
      <c r="W327" s="36">
        <f>SUMIFS(СВЦЭМ!$I$34:$I$777,СВЦЭМ!$A$34:$A$777,$A327,СВЦЭМ!$B$34:$B$777,W$296)+'СЕТ СН'!$F$13</f>
        <v>0</v>
      </c>
      <c r="X327" s="36">
        <f>SUMIFS(СВЦЭМ!$I$34:$I$777,СВЦЭМ!$A$34:$A$777,$A327,СВЦЭМ!$B$34:$B$777,X$296)+'СЕТ СН'!$F$13</f>
        <v>0</v>
      </c>
      <c r="Y327" s="36">
        <f>SUMIFS(СВЦЭМ!$I$34:$I$777,СВЦЭМ!$A$34:$A$777,$A327,СВЦЭМ!$B$34:$B$777,Y$296)+'СЕТ СН'!$F$13</f>
        <v>0</v>
      </c>
    </row>
    <row r="328" spans="1:27" ht="15.75"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customHeight="1" x14ac:dyDescent="0.2">
      <c r="A329" s="117"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18"/>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6" customFormat="1" ht="12.75" customHeight="1" x14ac:dyDescent="0.2">
      <c r="A331" s="11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customHeight="1" x14ac:dyDescent="0.2">
      <c r="A332" s="35" t="str">
        <f>A297</f>
        <v>01.11.2018</v>
      </c>
      <c r="B332" s="36">
        <f>SUMIFS(СВЦЭМ!$J$34:$J$777,СВЦЭМ!$A$34:$A$777,$A332,СВЦЭМ!$B$34:$B$777,B$331)+'СЕТ СН'!$F$13</f>
        <v>556.44086254000001</v>
      </c>
      <c r="C332" s="36">
        <f>SUMIFS(СВЦЭМ!$J$34:$J$777,СВЦЭМ!$A$34:$A$777,$A332,СВЦЭМ!$B$34:$B$777,C$331)+'СЕТ СН'!$F$13</f>
        <v>611.63124194</v>
      </c>
      <c r="D332" s="36">
        <f>SUMIFS(СВЦЭМ!$J$34:$J$777,СВЦЭМ!$A$34:$A$777,$A332,СВЦЭМ!$B$34:$B$777,D$331)+'СЕТ СН'!$F$13</f>
        <v>654.60750128999996</v>
      </c>
      <c r="E332" s="36">
        <f>SUMIFS(СВЦЭМ!$J$34:$J$777,СВЦЭМ!$A$34:$A$777,$A332,СВЦЭМ!$B$34:$B$777,E$331)+'СЕТ СН'!$F$13</f>
        <v>656.31268904000001</v>
      </c>
      <c r="F332" s="36">
        <f>SUMIFS(СВЦЭМ!$J$34:$J$777,СВЦЭМ!$A$34:$A$777,$A332,СВЦЭМ!$B$34:$B$777,F$331)+'СЕТ СН'!$F$13</f>
        <v>646.78582248999999</v>
      </c>
      <c r="G332" s="36">
        <f>SUMIFS(СВЦЭМ!$J$34:$J$777,СВЦЭМ!$A$34:$A$777,$A332,СВЦЭМ!$B$34:$B$777,G$331)+'СЕТ СН'!$F$13</f>
        <v>634.84178264000002</v>
      </c>
      <c r="H332" s="36">
        <f>SUMIFS(СВЦЭМ!$J$34:$J$777,СВЦЭМ!$A$34:$A$777,$A332,СВЦЭМ!$B$34:$B$777,H$331)+'СЕТ СН'!$F$13</f>
        <v>610.07676798</v>
      </c>
      <c r="I332" s="36">
        <f>SUMIFS(СВЦЭМ!$J$34:$J$777,СВЦЭМ!$A$34:$A$777,$A332,СВЦЭМ!$B$34:$B$777,I$331)+'СЕТ СН'!$F$13</f>
        <v>582.69741906000002</v>
      </c>
      <c r="J332" s="36">
        <f>SUMIFS(СВЦЭМ!$J$34:$J$777,СВЦЭМ!$A$34:$A$777,$A332,СВЦЭМ!$B$34:$B$777,J$331)+'СЕТ СН'!$F$13</f>
        <v>575.50376329999995</v>
      </c>
      <c r="K332" s="36">
        <f>SUMIFS(СВЦЭМ!$J$34:$J$777,СВЦЭМ!$A$34:$A$777,$A332,СВЦЭМ!$B$34:$B$777,K$331)+'СЕТ СН'!$F$13</f>
        <v>568.39374392000002</v>
      </c>
      <c r="L332" s="36">
        <f>SUMIFS(СВЦЭМ!$J$34:$J$777,СВЦЭМ!$A$34:$A$777,$A332,СВЦЭМ!$B$34:$B$777,L$331)+'СЕТ СН'!$F$13</f>
        <v>566.51401206000003</v>
      </c>
      <c r="M332" s="36">
        <f>SUMIFS(СВЦЭМ!$J$34:$J$777,СВЦЭМ!$A$34:$A$777,$A332,СВЦЭМ!$B$34:$B$777,M$331)+'СЕТ СН'!$F$13</f>
        <v>569.41434483</v>
      </c>
      <c r="N332" s="36">
        <f>SUMIFS(СВЦЭМ!$J$34:$J$777,СВЦЭМ!$A$34:$A$777,$A332,СВЦЭМ!$B$34:$B$777,N$331)+'СЕТ СН'!$F$13</f>
        <v>558.98566344999995</v>
      </c>
      <c r="O332" s="36">
        <f>SUMIFS(СВЦЭМ!$J$34:$J$777,СВЦЭМ!$A$34:$A$777,$A332,СВЦЭМ!$B$34:$B$777,O$331)+'СЕТ СН'!$F$13</f>
        <v>521.07086986000002</v>
      </c>
      <c r="P332" s="36">
        <f>SUMIFS(СВЦЭМ!$J$34:$J$777,СВЦЭМ!$A$34:$A$777,$A332,СВЦЭМ!$B$34:$B$777,P$331)+'СЕТ СН'!$F$13</f>
        <v>486.68812764</v>
      </c>
      <c r="Q332" s="36">
        <f>SUMIFS(СВЦЭМ!$J$34:$J$777,СВЦЭМ!$A$34:$A$777,$A332,СВЦЭМ!$B$34:$B$777,Q$331)+'СЕТ СН'!$F$13</f>
        <v>482.31562215999998</v>
      </c>
      <c r="R332" s="36">
        <f>SUMIFS(СВЦЭМ!$J$34:$J$777,СВЦЭМ!$A$34:$A$777,$A332,СВЦЭМ!$B$34:$B$777,R$331)+'СЕТ СН'!$F$13</f>
        <v>481.43881922000003</v>
      </c>
      <c r="S332" s="36">
        <f>SUMIFS(СВЦЭМ!$J$34:$J$777,СВЦЭМ!$A$34:$A$777,$A332,СВЦЭМ!$B$34:$B$777,S$331)+'СЕТ СН'!$F$13</f>
        <v>469.04969211999997</v>
      </c>
      <c r="T332" s="36">
        <f>SUMIFS(СВЦЭМ!$J$34:$J$777,СВЦЭМ!$A$34:$A$777,$A332,СВЦЭМ!$B$34:$B$777,T$331)+'СЕТ СН'!$F$13</f>
        <v>445.27602364000001</v>
      </c>
      <c r="U332" s="36">
        <f>SUMIFS(СВЦЭМ!$J$34:$J$777,СВЦЭМ!$A$34:$A$777,$A332,СВЦЭМ!$B$34:$B$777,U$331)+'СЕТ СН'!$F$13</f>
        <v>445.21422782000002</v>
      </c>
      <c r="V332" s="36">
        <f>SUMIFS(СВЦЭМ!$J$34:$J$777,СВЦЭМ!$A$34:$A$777,$A332,СВЦЭМ!$B$34:$B$777,V$331)+'СЕТ СН'!$F$13</f>
        <v>452.36172042999999</v>
      </c>
      <c r="W332" s="36">
        <f>SUMIFS(СВЦЭМ!$J$34:$J$777,СВЦЭМ!$A$34:$A$777,$A332,СВЦЭМ!$B$34:$B$777,W$331)+'СЕТ СН'!$F$13</f>
        <v>470.50043539000001</v>
      </c>
      <c r="X332" s="36">
        <f>SUMIFS(СВЦЭМ!$J$34:$J$777,СВЦЭМ!$A$34:$A$777,$A332,СВЦЭМ!$B$34:$B$777,X$331)+'СЕТ СН'!$F$13</f>
        <v>486.22216458000003</v>
      </c>
      <c r="Y332" s="36">
        <f>SUMIFS(СВЦЭМ!$J$34:$J$777,СВЦЭМ!$A$34:$A$777,$A332,СВЦЭМ!$B$34:$B$777,Y$331)+'СЕТ СН'!$F$13</f>
        <v>543.68770032999998</v>
      </c>
      <c r="AA332" s="45"/>
    </row>
    <row r="333" spans="1:27" ht="15.75" x14ac:dyDescent="0.2">
      <c r="A333" s="35">
        <f>A332+1</f>
        <v>43406</v>
      </c>
      <c r="B333" s="36">
        <f>SUMIFS(СВЦЭМ!$J$34:$J$777,СВЦЭМ!$A$34:$A$777,$A333,СВЦЭМ!$B$34:$B$777,B$331)+'СЕТ СН'!$F$13</f>
        <v>554.43748757000003</v>
      </c>
      <c r="C333" s="36">
        <f>SUMIFS(СВЦЭМ!$J$34:$J$777,СВЦЭМ!$A$34:$A$777,$A333,СВЦЭМ!$B$34:$B$777,C$331)+'СЕТ СН'!$F$13</f>
        <v>611.39226095000004</v>
      </c>
      <c r="D333" s="36">
        <f>SUMIFS(СВЦЭМ!$J$34:$J$777,СВЦЭМ!$A$34:$A$777,$A333,СВЦЭМ!$B$34:$B$777,D$331)+'СЕТ СН'!$F$13</f>
        <v>640.97089449999999</v>
      </c>
      <c r="E333" s="36">
        <f>SUMIFS(СВЦЭМ!$J$34:$J$777,СВЦЭМ!$A$34:$A$777,$A333,СВЦЭМ!$B$34:$B$777,E$331)+'СЕТ СН'!$F$13</f>
        <v>640.34221642</v>
      </c>
      <c r="F333" s="36">
        <f>SUMIFS(СВЦЭМ!$J$34:$J$777,СВЦЭМ!$A$34:$A$777,$A333,СВЦЭМ!$B$34:$B$777,F$331)+'СЕТ СН'!$F$13</f>
        <v>638.61622460000001</v>
      </c>
      <c r="G333" s="36">
        <f>SUMIFS(СВЦЭМ!$J$34:$J$777,СВЦЭМ!$A$34:$A$777,$A333,СВЦЭМ!$B$34:$B$777,G$331)+'СЕТ СН'!$F$13</f>
        <v>597.37886074999994</v>
      </c>
      <c r="H333" s="36">
        <f>SUMIFS(СВЦЭМ!$J$34:$J$777,СВЦЭМ!$A$34:$A$777,$A333,СВЦЭМ!$B$34:$B$777,H$331)+'СЕТ СН'!$F$13</f>
        <v>581.04181233999998</v>
      </c>
      <c r="I333" s="36">
        <f>SUMIFS(СВЦЭМ!$J$34:$J$777,СВЦЭМ!$A$34:$A$777,$A333,СВЦЭМ!$B$34:$B$777,I$331)+'СЕТ СН'!$F$13</f>
        <v>577.31627359000004</v>
      </c>
      <c r="J333" s="36">
        <f>SUMIFS(СВЦЭМ!$J$34:$J$777,СВЦЭМ!$A$34:$A$777,$A333,СВЦЭМ!$B$34:$B$777,J$331)+'СЕТ СН'!$F$13</f>
        <v>558.43376417000002</v>
      </c>
      <c r="K333" s="36">
        <f>SUMIFS(СВЦЭМ!$J$34:$J$777,СВЦЭМ!$A$34:$A$777,$A333,СВЦЭМ!$B$34:$B$777,K$331)+'СЕТ СН'!$F$13</f>
        <v>553.31165527999997</v>
      </c>
      <c r="L333" s="36">
        <f>SUMIFS(СВЦЭМ!$J$34:$J$777,СВЦЭМ!$A$34:$A$777,$A333,СВЦЭМ!$B$34:$B$777,L$331)+'СЕТ СН'!$F$13</f>
        <v>553.23557676999997</v>
      </c>
      <c r="M333" s="36">
        <f>SUMIFS(СВЦЭМ!$J$34:$J$777,СВЦЭМ!$A$34:$A$777,$A333,СВЦЭМ!$B$34:$B$777,M$331)+'СЕТ СН'!$F$13</f>
        <v>554.24882809999997</v>
      </c>
      <c r="N333" s="36">
        <f>SUMIFS(СВЦЭМ!$J$34:$J$777,СВЦЭМ!$A$34:$A$777,$A333,СВЦЭМ!$B$34:$B$777,N$331)+'СЕТ СН'!$F$13</f>
        <v>535.13143651999997</v>
      </c>
      <c r="O333" s="36">
        <f>SUMIFS(СВЦЭМ!$J$34:$J$777,СВЦЭМ!$A$34:$A$777,$A333,СВЦЭМ!$B$34:$B$777,O$331)+'СЕТ СН'!$F$13</f>
        <v>502.36776736000002</v>
      </c>
      <c r="P333" s="36">
        <f>SUMIFS(СВЦЭМ!$J$34:$J$777,СВЦЭМ!$A$34:$A$777,$A333,СВЦЭМ!$B$34:$B$777,P$331)+'СЕТ СН'!$F$13</f>
        <v>469.88185592999997</v>
      </c>
      <c r="Q333" s="36">
        <f>SUMIFS(СВЦЭМ!$J$34:$J$777,СВЦЭМ!$A$34:$A$777,$A333,СВЦЭМ!$B$34:$B$777,Q$331)+'СЕТ СН'!$F$13</f>
        <v>461.30404052</v>
      </c>
      <c r="R333" s="36">
        <f>SUMIFS(СВЦЭМ!$J$34:$J$777,СВЦЭМ!$A$34:$A$777,$A333,СВЦЭМ!$B$34:$B$777,R$331)+'СЕТ СН'!$F$13</f>
        <v>462.65479570999997</v>
      </c>
      <c r="S333" s="36">
        <f>SUMIFS(СВЦЭМ!$J$34:$J$777,СВЦЭМ!$A$34:$A$777,$A333,СВЦЭМ!$B$34:$B$777,S$331)+'СЕТ СН'!$F$13</f>
        <v>447.19829031</v>
      </c>
      <c r="T333" s="36">
        <f>SUMIFS(СВЦЭМ!$J$34:$J$777,СВЦЭМ!$A$34:$A$777,$A333,СВЦЭМ!$B$34:$B$777,T$331)+'СЕТ СН'!$F$13</f>
        <v>419.83419382</v>
      </c>
      <c r="U333" s="36">
        <f>SUMIFS(СВЦЭМ!$J$34:$J$777,СВЦЭМ!$A$34:$A$777,$A333,СВЦЭМ!$B$34:$B$777,U$331)+'СЕТ СН'!$F$13</f>
        <v>421.34480330999997</v>
      </c>
      <c r="V333" s="36">
        <f>SUMIFS(СВЦЭМ!$J$34:$J$777,СВЦЭМ!$A$34:$A$777,$A333,СВЦЭМ!$B$34:$B$777,V$331)+'СЕТ СН'!$F$13</f>
        <v>428.94606677000002</v>
      </c>
      <c r="W333" s="36">
        <f>SUMIFS(СВЦЭМ!$J$34:$J$777,СВЦЭМ!$A$34:$A$777,$A333,СВЦЭМ!$B$34:$B$777,W$331)+'СЕТ СН'!$F$13</f>
        <v>444.77547559999999</v>
      </c>
      <c r="X333" s="36">
        <f>SUMIFS(СВЦЭМ!$J$34:$J$777,СВЦЭМ!$A$34:$A$777,$A333,СВЦЭМ!$B$34:$B$777,X$331)+'СЕТ СН'!$F$13</f>
        <v>452.98819779000002</v>
      </c>
      <c r="Y333" s="36">
        <f>SUMIFS(СВЦЭМ!$J$34:$J$777,СВЦЭМ!$A$34:$A$777,$A333,СВЦЭМ!$B$34:$B$777,Y$331)+'СЕТ СН'!$F$13</f>
        <v>500.34193708999999</v>
      </c>
    </row>
    <row r="334" spans="1:27" ht="15.75" x14ac:dyDescent="0.2">
      <c r="A334" s="35">
        <f t="shared" ref="A334:A362" si="9">A333+1</f>
        <v>43407</v>
      </c>
      <c r="B334" s="36">
        <f>SUMIFS(СВЦЭМ!$J$34:$J$777,СВЦЭМ!$A$34:$A$777,$A334,СВЦЭМ!$B$34:$B$777,B$331)+'СЕТ СН'!$F$13</f>
        <v>546.14922717000002</v>
      </c>
      <c r="C334" s="36">
        <f>SUMIFS(СВЦЭМ!$J$34:$J$777,СВЦЭМ!$A$34:$A$777,$A334,СВЦЭМ!$B$34:$B$777,C$331)+'СЕТ СН'!$F$13</f>
        <v>601.18552093000005</v>
      </c>
      <c r="D334" s="36">
        <f>SUMIFS(СВЦЭМ!$J$34:$J$777,СВЦЭМ!$A$34:$A$777,$A334,СВЦЭМ!$B$34:$B$777,D$331)+'СЕТ СН'!$F$13</f>
        <v>635.01640193000003</v>
      </c>
      <c r="E334" s="36">
        <f>SUMIFS(СВЦЭМ!$J$34:$J$777,СВЦЭМ!$A$34:$A$777,$A334,СВЦЭМ!$B$34:$B$777,E$331)+'СЕТ СН'!$F$13</f>
        <v>636.76501027999996</v>
      </c>
      <c r="F334" s="36">
        <f>SUMIFS(СВЦЭМ!$J$34:$J$777,СВЦЭМ!$A$34:$A$777,$A334,СВЦЭМ!$B$34:$B$777,F$331)+'СЕТ СН'!$F$13</f>
        <v>631.26609097000005</v>
      </c>
      <c r="G334" s="36">
        <f>SUMIFS(СВЦЭМ!$J$34:$J$777,СВЦЭМ!$A$34:$A$777,$A334,СВЦЭМ!$B$34:$B$777,G$331)+'СЕТ СН'!$F$13</f>
        <v>622.86457155000005</v>
      </c>
      <c r="H334" s="36">
        <f>SUMIFS(СВЦЭМ!$J$34:$J$777,СВЦЭМ!$A$34:$A$777,$A334,СВЦЭМ!$B$34:$B$777,H$331)+'СЕТ СН'!$F$13</f>
        <v>607.04070080999998</v>
      </c>
      <c r="I334" s="36">
        <f>SUMIFS(СВЦЭМ!$J$34:$J$777,СВЦЭМ!$A$34:$A$777,$A334,СВЦЭМ!$B$34:$B$777,I$331)+'СЕТ СН'!$F$13</f>
        <v>574.12186081000004</v>
      </c>
      <c r="J334" s="36">
        <f>SUMIFS(СВЦЭМ!$J$34:$J$777,СВЦЭМ!$A$34:$A$777,$A334,СВЦЭМ!$B$34:$B$777,J$331)+'СЕТ СН'!$F$13</f>
        <v>545.93857493999997</v>
      </c>
      <c r="K334" s="36">
        <f>SUMIFS(СВЦЭМ!$J$34:$J$777,СВЦЭМ!$A$34:$A$777,$A334,СВЦЭМ!$B$34:$B$777,K$331)+'СЕТ СН'!$F$13</f>
        <v>537.07209544</v>
      </c>
      <c r="L334" s="36">
        <f>SUMIFS(СВЦЭМ!$J$34:$J$777,СВЦЭМ!$A$34:$A$777,$A334,СВЦЭМ!$B$34:$B$777,L$331)+'СЕТ СН'!$F$13</f>
        <v>538.22425983999995</v>
      </c>
      <c r="M334" s="36">
        <f>SUMIFS(СВЦЭМ!$J$34:$J$777,СВЦЭМ!$A$34:$A$777,$A334,СВЦЭМ!$B$34:$B$777,M$331)+'СЕТ СН'!$F$13</f>
        <v>541.06019360000005</v>
      </c>
      <c r="N334" s="36">
        <f>SUMIFS(СВЦЭМ!$J$34:$J$777,СВЦЭМ!$A$34:$A$777,$A334,СВЦЭМ!$B$34:$B$777,N$331)+'СЕТ СН'!$F$13</f>
        <v>533.73948263</v>
      </c>
      <c r="O334" s="36">
        <f>SUMIFS(СВЦЭМ!$J$34:$J$777,СВЦЭМ!$A$34:$A$777,$A334,СВЦЭМ!$B$34:$B$777,O$331)+'СЕТ СН'!$F$13</f>
        <v>503.19616937000001</v>
      </c>
      <c r="P334" s="36">
        <f>SUMIFS(СВЦЭМ!$J$34:$J$777,СВЦЭМ!$A$34:$A$777,$A334,СВЦЭМ!$B$34:$B$777,P$331)+'СЕТ СН'!$F$13</f>
        <v>468.33956671999999</v>
      </c>
      <c r="Q334" s="36">
        <f>SUMIFS(СВЦЭМ!$J$34:$J$777,СВЦЭМ!$A$34:$A$777,$A334,СВЦЭМ!$B$34:$B$777,Q$331)+'СЕТ СН'!$F$13</f>
        <v>462.71361208000002</v>
      </c>
      <c r="R334" s="36">
        <f>SUMIFS(СВЦЭМ!$J$34:$J$777,СВЦЭМ!$A$34:$A$777,$A334,СВЦЭМ!$B$34:$B$777,R$331)+'СЕТ СН'!$F$13</f>
        <v>449.85179582000001</v>
      </c>
      <c r="S334" s="36">
        <f>SUMIFS(СВЦЭМ!$J$34:$J$777,СВЦЭМ!$A$34:$A$777,$A334,СВЦЭМ!$B$34:$B$777,S$331)+'СЕТ СН'!$F$13</f>
        <v>429.35085414000002</v>
      </c>
      <c r="T334" s="36">
        <f>SUMIFS(СВЦЭМ!$J$34:$J$777,СВЦЭМ!$A$34:$A$777,$A334,СВЦЭМ!$B$34:$B$777,T$331)+'СЕТ СН'!$F$13</f>
        <v>397.36739136</v>
      </c>
      <c r="U334" s="36">
        <f>SUMIFS(СВЦЭМ!$J$34:$J$777,СВЦЭМ!$A$34:$A$777,$A334,СВЦЭМ!$B$34:$B$777,U$331)+'СЕТ СН'!$F$13</f>
        <v>391.71513764000002</v>
      </c>
      <c r="V334" s="36">
        <f>SUMIFS(СВЦЭМ!$J$34:$J$777,СВЦЭМ!$A$34:$A$777,$A334,СВЦЭМ!$B$34:$B$777,V$331)+'СЕТ СН'!$F$13</f>
        <v>405.88943318999998</v>
      </c>
      <c r="W334" s="36">
        <f>SUMIFS(СВЦЭМ!$J$34:$J$777,СВЦЭМ!$A$34:$A$777,$A334,СВЦЭМ!$B$34:$B$777,W$331)+'СЕТ СН'!$F$13</f>
        <v>417.97556873000002</v>
      </c>
      <c r="X334" s="36">
        <f>SUMIFS(СВЦЭМ!$J$34:$J$777,СВЦЭМ!$A$34:$A$777,$A334,СВЦЭМ!$B$34:$B$777,X$331)+'СЕТ СН'!$F$13</f>
        <v>440.46245586999999</v>
      </c>
      <c r="Y334" s="36">
        <f>SUMIFS(СВЦЭМ!$J$34:$J$777,СВЦЭМ!$A$34:$A$777,$A334,СВЦЭМ!$B$34:$B$777,Y$331)+'СЕТ СН'!$F$13</f>
        <v>484.39097472999998</v>
      </c>
    </row>
    <row r="335" spans="1:27" ht="15.75" x14ac:dyDescent="0.2">
      <c r="A335" s="35">
        <f t="shared" si="9"/>
        <v>43408</v>
      </c>
      <c r="B335" s="36">
        <f>SUMIFS(СВЦЭМ!$J$34:$J$777,СВЦЭМ!$A$34:$A$777,$A335,СВЦЭМ!$B$34:$B$777,B$331)+'СЕТ СН'!$F$13</f>
        <v>524.43124883999997</v>
      </c>
      <c r="C335" s="36">
        <f>SUMIFS(СВЦЭМ!$J$34:$J$777,СВЦЭМ!$A$34:$A$777,$A335,СВЦЭМ!$B$34:$B$777,C$331)+'СЕТ СН'!$F$13</f>
        <v>580.64720265999995</v>
      </c>
      <c r="D335" s="36">
        <f>SUMIFS(СВЦЭМ!$J$34:$J$777,СВЦЭМ!$A$34:$A$777,$A335,СВЦЭМ!$B$34:$B$777,D$331)+'СЕТ СН'!$F$13</f>
        <v>631.80511264999996</v>
      </c>
      <c r="E335" s="36">
        <f>SUMIFS(СВЦЭМ!$J$34:$J$777,СВЦЭМ!$A$34:$A$777,$A335,СВЦЭМ!$B$34:$B$777,E$331)+'СЕТ СН'!$F$13</f>
        <v>658.95114068999999</v>
      </c>
      <c r="F335" s="36">
        <f>SUMIFS(СВЦЭМ!$J$34:$J$777,СВЦЭМ!$A$34:$A$777,$A335,СВЦЭМ!$B$34:$B$777,F$331)+'СЕТ СН'!$F$13</f>
        <v>654.97188715000004</v>
      </c>
      <c r="G335" s="36">
        <f>SUMIFS(СВЦЭМ!$J$34:$J$777,СВЦЭМ!$A$34:$A$777,$A335,СВЦЭМ!$B$34:$B$777,G$331)+'СЕТ СН'!$F$13</f>
        <v>647.03148723000004</v>
      </c>
      <c r="H335" s="36">
        <f>SUMIFS(СВЦЭМ!$J$34:$J$777,СВЦЭМ!$A$34:$A$777,$A335,СВЦЭМ!$B$34:$B$777,H$331)+'СЕТ СН'!$F$13</f>
        <v>634.84833757000001</v>
      </c>
      <c r="I335" s="36">
        <f>SUMIFS(СВЦЭМ!$J$34:$J$777,СВЦЭМ!$A$34:$A$777,$A335,СВЦЭМ!$B$34:$B$777,I$331)+'СЕТ СН'!$F$13</f>
        <v>612.28211327999998</v>
      </c>
      <c r="J335" s="36">
        <f>SUMIFS(СВЦЭМ!$J$34:$J$777,СВЦЭМ!$A$34:$A$777,$A335,СВЦЭМ!$B$34:$B$777,J$331)+'СЕТ СН'!$F$13</f>
        <v>583.90521478999995</v>
      </c>
      <c r="K335" s="36">
        <f>SUMIFS(СВЦЭМ!$J$34:$J$777,СВЦЭМ!$A$34:$A$777,$A335,СВЦЭМ!$B$34:$B$777,K$331)+'СЕТ СН'!$F$13</f>
        <v>560.12221819000001</v>
      </c>
      <c r="L335" s="36">
        <f>SUMIFS(СВЦЭМ!$J$34:$J$777,СВЦЭМ!$A$34:$A$777,$A335,СВЦЭМ!$B$34:$B$777,L$331)+'СЕТ СН'!$F$13</f>
        <v>541.46223755000005</v>
      </c>
      <c r="M335" s="36">
        <f>SUMIFS(СВЦЭМ!$J$34:$J$777,СВЦЭМ!$A$34:$A$777,$A335,СВЦЭМ!$B$34:$B$777,M$331)+'СЕТ СН'!$F$13</f>
        <v>537.01791897999999</v>
      </c>
      <c r="N335" s="36">
        <f>SUMIFS(СВЦЭМ!$J$34:$J$777,СВЦЭМ!$A$34:$A$777,$A335,СВЦЭМ!$B$34:$B$777,N$331)+'СЕТ СН'!$F$13</f>
        <v>520.24667094999995</v>
      </c>
      <c r="O335" s="36">
        <f>SUMIFS(СВЦЭМ!$J$34:$J$777,СВЦЭМ!$A$34:$A$777,$A335,СВЦЭМ!$B$34:$B$777,O$331)+'СЕТ СН'!$F$13</f>
        <v>499.14699517999998</v>
      </c>
      <c r="P335" s="36">
        <f>SUMIFS(СВЦЭМ!$J$34:$J$777,СВЦЭМ!$A$34:$A$777,$A335,СВЦЭМ!$B$34:$B$777,P$331)+'СЕТ СН'!$F$13</f>
        <v>462.28858829000001</v>
      </c>
      <c r="Q335" s="36">
        <f>SUMIFS(СВЦЭМ!$J$34:$J$777,СВЦЭМ!$A$34:$A$777,$A335,СВЦЭМ!$B$34:$B$777,Q$331)+'СЕТ СН'!$F$13</f>
        <v>452.81741054000003</v>
      </c>
      <c r="R335" s="36">
        <f>SUMIFS(СВЦЭМ!$J$34:$J$777,СВЦЭМ!$A$34:$A$777,$A335,СВЦЭМ!$B$34:$B$777,R$331)+'СЕТ СН'!$F$13</f>
        <v>445.28841872999999</v>
      </c>
      <c r="S335" s="36">
        <f>SUMIFS(СВЦЭМ!$J$34:$J$777,СВЦЭМ!$A$34:$A$777,$A335,СВЦЭМ!$B$34:$B$777,S$331)+'СЕТ СН'!$F$13</f>
        <v>429.82511116000001</v>
      </c>
      <c r="T335" s="36">
        <f>SUMIFS(СВЦЭМ!$J$34:$J$777,СВЦЭМ!$A$34:$A$777,$A335,СВЦЭМ!$B$34:$B$777,T$331)+'СЕТ СН'!$F$13</f>
        <v>402.31306324000002</v>
      </c>
      <c r="U335" s="36">
        <f>SUMIFS(СВЦЭМ!$J$34:$J$777,СВЦЭМ!$A$34:$A$777,$A335,СВЦЭМ!$B$34:$B$777,U$331)+'СЕТ СН'!$F$13</f>
        <v>398.99340788000001</v>
      </c>
      <c r="V335" s="36">
        <f>SUMIFS(СВЦЭМ!$J$34:$J$777,СВЦЭМ!$A$34:$A$777,$A335,СВЦЭМ!$B$34:$B$777,V$331)+'СЕТ СН'!$F$13</f>
        <v>384.84349763</v>
      </c>
      <c r="W335" s="36">
        <f>SUMIFS(СВЦЭМ!$J$34:$J$777,СВЦЭМ!$A$34:$A$777,$A335,СВЦЭМ!$B$34:$B$777,W$331)+'СЕТ СН'!$F$13</f>
        <v>396.58139476999997</v>
      </c>
      <c r="X335" s="36">
        <f>SUMIFS(СВЦЭМ!$J$34:$J$777,СВЦЭМ!$A$34:$A$777,$A335,СВЦЭМ!$B$34:$B$777,X$331)+'СЕТ СН'!$F$13</f>
        <v>414.21786314000002</v>
      </c>
      <c r="Y335" s="36">
        <f>SUMIFS(СВЦЭМ!$J$34:$J$777,СВЦЭМ!$A$34:$A$777,$A335,СВЦЭМ!$B$34:$B$777,Y$331)+'СЕТ СН'!$F$13</f>
        <v>461.28657848</v>
      </c>
    </row>
    <row r="336" spans="1:27" ht="15.75" x14ac:dyDescent="0.2">
      <c r="A336" s="35">
        <f t="shared" si="9"/>
        <v>43409</v>
      </c>
      <c r="B336" s="36">
        <f>SUMIFS(СВЦЭМ!$J$34:$J$777,СВЦЭМ!$A$34:$A$777,$A336,СВЦЭМ!$B$34:$B$777,B$331)+'СЕТ СН'!$F$13</f>
        <v>532.01985904000003</v>
      </c>
      <c r="C336" s="36">
        <f>SUMIFS(СВЦЭМ!$J$34:$J$777,СВЦЭМ!$A$34:$A$777,$A336,СВЦЭМ!$B$34:$B$777,C$331)+'СЕТ СН'!$F$13</f>
        <v>592.27207797000005</v>
      </c>
      <c r="D336" s="36">
        <f>SUMIFS(СВЦЭМ!$J$34:$J$777,СВЦЭМ!$A$34:$A$777,$A336,СВЦЭМ!$B$34:$B$777,D$331)+'СЕТ СН'!$F$13</f>
        <v>647.80835048999995</v>
      </c>
      <c r="E336" s="36">
        <f>SUMIFS(СВЦЭМ!$J$34:$J$777,СВЦЭМ!$A$34:$A$777,$A336,СВЦЭМ!$B$34:$B$777,E$331)+'СЕТ СН'!$F$13</f>
        <v>664.65533119999998</v>
      </c>
      <c r="F336" s="36">
        <f>SUMIFS(СВЦЭМ!$J$34:$J$777,СВЦЭМ!$A$34:$A$777,$A336,СВЦЭМ!$B$34:$B$777,F$331)+'СЕТ СН'!$F$13</f>
        <v>656.98286602999997</v>
      </c>
      <c r="G336" s="36">
        <f>SUMIFS(СВЦЭМ!$J$34:$J$777,СВЦЭМ!$A$34:$A$777,$A336,СВЦЭМ!$B$34:$B$777,G$331)+'СЕТ СН'!$F$13</f>
        <v>647.66708313000004</v>
      </c>
      <c r="H336" s="36">
        <f>SUMIFS(СВЦЭМ!$J$34:$J$777,СВЦЭМ!$A$34:$A$777,$A336,СВЦЭМ!$B$34:$B$777,H$331)+'СЕТ СН'!$F$13</f>
        <v>633.61367831999996</v>
      </c>
      <c r="I336" s="36">
        <f>SUMIFS(СВЦЭМ!$J$34:$J$777,СВЦЭМ!$A$34:$A$777,$A336,СВЦЭМ!$B$34:$B$777,I$331)+'СЕТ СН'!$F$13</f>
        <v>601.59567130000005</v>
      </c>
      <c r="J336" s="36">
        <f>SUMIFS(СВЦЭМ!$J$34:$J$777,СВЦЭМ!$A$34:$A$777,$A336,СВЦЭМ!$B$34:$B$777,J$331)+'СЕТ СН'!$F$13</f>
        <v>571.76806777000002</v>
      </c>
      <c r="K336" s="36">
        <f>SUMIFS(СВЦЭМ!$J$34:$J$777,СВЦЭМ!$A$34:$A$777,$A336,СВЦЭМ!$B$34:$B$777,K$331)+'СЕТ СН'!$F$13</f>
        <v>548.43412306000005</v>
      </c>
      <c r="L336" s="36">
        <f>SUMIFS(СВЦЭМ!$J$34:$J$777,СВЦЭМ!$A$34:$A$777,$A336,СВЦЭМ!$B$34:$B$777,L$331)+'СЕТ СН'!$F$13</f>
        <v>541.64334957000005</v>
      </c>
      <c r="M336" s="36">
        <f>SUMIFS(СВЦЭМ!$J$34:$J$777,СВЦЭМ!$A$34:$A$777,$A336,СВЦЭМ!$B$34:$B$777,M$331)+'СЕТ СН'!$F$13</f>
        <v>532.31421882999996</v>
      </c>
      <c r="N336" s="36">
        <f>SUMIFS(СВЦЭМ!$J$34:$J$777,СВЦЭМ!$A$34:$A$777,$A336,СВЦЭМ!$B$34:$B$777,N$331)+'СЕТ СН'!$F$13</f>
        <v>515.58344311999997</v>
      </c>
      <c r="O336" s="36">
        <f>SUMIFS(СВЦЭМ!$J$34:$J$777,СВЦЭМ!$A$34:$A$777,$A336,СВЦЭМ!$B$34:$B$777,O$331)+'СЕТ СН'!$F$13</f>
        <v>499.18255223</v>
      </c>
      <c r="P336" s="36">
        <f>SUMIFS(СВЦЭМ!$J$34:$J$777,СВЦЭМ!$A$34:$A$777,$A336,СВЦЭМ!$B$34:$B$777,P$331)+'СЕТ СН'!$F$13</f>
        <v>464.91548882000001</v>
      </c>
      <c r="Q336" s="36">
        <f>SUMIFS(СВЦЭМ!$J$34:$J$777,СВЦЭМ!$A$34:$A$777,$A336,СВЦЭМ!$B$34:$B$777,Q$331)+'СЕТ СН'!$F$13</f>
        <v>457.04685968000001</v>
      </c>
      <c r="R336" s="36">
        <f>SUMIFS(СВЦЭМ!$J$34:$J$777,СВЦЭМ!$A$34:$A$777,$A336,СВЦЭМ!$B$34:$B$777,R$331)+'СЕТ СН'!$F$13</f>
        <v>449.12091656000001</v>
      </c>
      <c r="S336" s="36">
        <f>SUMIFS(СВЦЭМ!$J$34:$J$777,СВЦЭМ!$A$34:$A$777,$A336,СВЦЭМ!$B$34:$B$777,S$331)+'СЕТ СН'!$F$13</f>
        <v>432.92133194000002</v>
      </c>
      <c r="T336" s="36">
        <f>SUMIFS(СВЦЭМ!$J$34:$J$777,СВЦЭМ!$A$34:$A$777,$A336,СВЦЭМ!$B$34:$B$777,T$331)+'СЕТ СН'!$F$13</f>
        <v>408.21947341999999</v>
      </c>
      <c r="U336" s="36">
        <f>SUMIFS(СВЦЭМ!$J$34:$J$777,СВЦЭМ!$A$34:$A$777,$A336,СВЦЭМ!$B$34:$B$777,U$331)+'СЕТ СН'!$F$13</f>
        <v>410.10612414000002</v>
      </c>
      <c r="V336" s="36">
        <f>SUMIFS(СВЦЭМ!$J$34:$J$777,СВЦЭМ!$A$34:$A$777,$A336,СВЦЭМ!$B$34:$B$777,V$331)+'СЕТ СН'!$F$13</f>
        <v>415.50469964000001</v>
      </c>
      <c r="W336" s="36">
        <f>SUMIFS(СВЦЭМ!$J$34:$J$777,СВЦЭМ!$A$34:$A$777,$A336,СВЦЭМ!$B$34:$B$777,W$331)+'СЕТ СН'!$F$13</f>
        <v>424.33794451</v>
      </c>
      <c r="X336" s="36">
        <f>SUMIFS(СВЦЭМ!$J$34:$J$777,СВЦЭМ!$A$34:$A$777,$A336,СВЦЭМ!$B$34:$B$777,X$331)+'СЕТ СН'!$F$13</f>
        <v>433.67731931999998</v>
      </c>
      <c r="Y336" s="36">
        <f>SUMIFS(СВЦЭМ!$J$34:$J$777,СВЦЭМ!$A$34:$A$777,$A336,СВЦЭМ!$B$34:$B$777,Y$331)+'СЕТ СН'!$F$13</f>
        <v>493.43210945999999</v>
      </c>
    </row>
    <row r="337" spans="1:25" ht="15.75" x14ac:dyDescent="0.2">
      <c r="A337" s="35">
        <f t="shared" si="9"/>
        <v>43410</v>
      </c>
      <c r="B337" s="36">
        <f>SUMIFS(СВЦЭМ!$J$34:$J$777,СВЦЭМ!$A$34:$A$777,$A337,СВЦЭМ!$B$34:$B$777,B$331)+'СЕТ СН'!$F$13</f>
        <v>563.49581208999996</v>
      </c>
      <c r="C337" s="36">
        <f>SUMIFS(СВЦЭМ!$J$34:$J$777,СВЦЭМ!$A$34:$A$777,$A337,СВЦЭМ!$B$34:$B$777,C$331)+'СЕТ СН'!$F$13</f>
        <v>612.05592770999999</v>
      </c>
      <c r="D337" s="36">
        <f>SUMIFS(СВЦЭМ!$J$34:$J$777,СВЦЭМ!$A$34:$A$777,$A337,СВЦЭМ!$B$34:$B$777,D$331)+'СЕТ СН'!$F$13</f>
        <v>642.15199024000003</v>
      </c>
      <c r="E337" s="36">
        <f>SUMIFS(СВЦЭМ!$J$34:$J$777,СВЦЭМ!$A$34:$A$777,$A337,СВЦЭМ!$B$34:$B$777,E$331)+'СЕТ СН'!$F$13</f>
        <v>646.01873184999999</v>
      </c>
      <c r="F337" s="36">
        <f>SUMIFS(СВЦЭМ!$J$34:$J$777,СВЦЭМ!$A$34:$A$777,$A337,СВЦЭМ!$B$34:$B$777,F$331)+'СЕТ СН'!$F$13</f>
        <v>639.73720734999995</v>
      </c>
      <c r="G337" s="36">
        <f>SUMIFS(СВЦЭМ!$J$34:$J$777,СВЦЭМ!$A$34:$A$777,$A337,СВЦЭМ!$B$34:$B$777,G$331)+'СЕТ СН'!$F$13</f>
        <v>633.25221197999997</v>
      </c>
      <c r="H337" s="36">
        <f>SUMIFS(СВЦЭМ!$J$34:$J$777,СВЦЭМ!$A$34:$A$777,$A337,СВЦЭМ!$B$34:$B$777,H$331)+'СЕТ СН'!$F$13</f>
        <v>613.92543604000002</v>
      </c>
      <c r="I337" s="36">
        <f>SUMIFS(СВЦЭМ!$J$34:$J$777,СВЦЭМ!$A$34:$A$777,$A337,СВЦЭМ!$B$34:$B$777,I$331)+'СЕТ СН'!$F$13</f>
        <v>563.45827734</v>
      </c>
      <c r="J337" s="36">
        <f>SUMIFS(СВЦЭМ!$J$34:$J$777,СВЦЭМ!$A$34:$A$777,$A337,СВЦЭМ!$B$34:$B$777,J$331)+'СЕТ СН'!$F$13</f>
        <v>543.31956374000004</v>
      </c>
      <c r="K337" s="36">
        <f>SUMIFS(СВЦЭМ!$J$34:$J$777,СВЦЭМ!$A$34:$A$777,$A337,СВЦЭМ!$B$34:$B$777,K$331)+'СЕТ СН'!$F$13</f>
        <v>550.01783238999997</v>
      </c>
      <c r="L337" s="36">
        <f>SUMIFS(СВЦЭМ!$J$34:$J$777,СВЦЭМ!$A$34:$A$777,$A337,СВЦЭМ!$B$34:$B$777,L$331)+'СЕТ СН'!$F$13</f>
        <v>556.51855700999999</v>
      </c>
      <c r="M337" s="36">
        <f>SUMIFS(СВЦЭМ!$J$34:$J$777,СВЦЭМ!$A$34:$A$777,$A337,СВЦЭМ!$B$34:$B$777,M$331)+'СЕТ СН'!$F$13</f>
        <v>545.64332506000005</v>
      </c>
      <c r="N337" s="36">
        <f>SUMIFS(СВЦЭМ!$J$34:$J$777,СВЦЭМ!$A$34:$A$777,$A337,СВЦЭМ!$B$34:$B$777,N$331)+'СЕТ СН'!$F$13</f>
        <v>524.41421958000001</v>
      </c>
      <c r="O337" s="36">
        <f>SUMIFS(СВЦЭМ!$J$34:$J$777,СВЦЭМ!$A$34:$A$777,$A337,СВЦЭМ!$B$34:$B$777,O$331)+'СЕТ СН'!$F$13</f>
        <v>500.24890391999998</v>
      </c>
      <c r="P337" s="36">
        <f>SUMIFS(СВЦЭМ!$J$34:$J$777,СВЦЭМ!$A$34:$A$777,$A337,СВЦЭМ!$B$34:$B$777,P$331)+'СЕТ СН'!$F$13</f>
        <v>464.08806907000002</v>
      </c>
      <c r="Q337" s="36">
        <f>SUMIFS(СВЦЭМ!$J$34:$J$777,СВЦЭМ!$A$34:$A$777,$A337,СВЦЭМ!$B$34:$B$777,Q$331)+'СЕТ СН'!$F$13</f>
        <v>452.53443963000001</v>
      </c>
      <c r="R337" s="36">
        <f>SUMIFS(СВЦЭМ!$J$34:$J$777,СВЦЭМ!$A$34:$A$777,$A337,СВЦЭМ!$B$34:$B$777,R$331)+'СЕТ СН'!$F$13</f>
        <v>453.88389716</v>
      </c>
      <c r="S337" s="36">
        <f>SUMIFS(СВЦЭМ!$J$34:$J$777,СВЦЭМ!$A$34:$A$777,$A337,СВЦЭМ!$B$34:$B$777,S$331)+'СЕТ СН'!$F$13</f>
        <v>448.39361891999999</v>
      </c>
      <c r="T337" s="36">
        <f>SUMIFS(СВЦЭМ!$J$34:$J$777,СВЦЭМ!$A$34:$A$777,$A337,СВЦЭМ!$B$34:$B$777,T$331)+'СЕТ СН'!$F$13</f>
        <v>434.67435845</v>
      </c>
      <c r="U337" s="36">
        <f>SUMIFS(СВЦЭМ!$J$34:$J$777,СВЦЭМ!$A$34:$A$777,$A337,СВЦЭМ!$B$34:$B$777,U$331)+'СЕТ СН'!$F$13</f>
        <v>439.36434528000001</v>
      </c>
      <c r="V337" s="36">
        <f>SUMIFS(СВЦЭМ!$J$34:$J$777,СВЦЭМ!$A$34:$A$777,$A337,СВЦЭМ!$B$34:$B$777,V$331)+'СЕТ СН'!$F$13</f>
        <v>446.99127675</v>
      </c>
      <c r="W337" s="36">
        <f>SUMIFS(СВЦЭМ!$J$34:$J$777,СВЦЭМ!$A$34:$A$777,$A337,СВЦЭМ!$B$34:$B$777,W$331)+'СЕТ СН'!$F$13</f>
        <v>451.70857861000002</v>
      </c>
      <c r="X337" s="36">
        <f>SUMIFS(СВЦЭМ!$J$34:$J$777,СВЦЭМ!$A$34:$A$777,$A337,СВЦЭМ!$B$34:$B$777,X$331)+'СЕТ СН'!$F$13</f>
        <v>460.36924999000001</v>
      </c>
      <c r="Y337" s="36">
        <f>SUMIFS(СВЦЭМ!$J$34:$J$777,СВЦЭМ!$A$34:$A$777,$A337,СВЦЭМ!$B$34:$B$777,Y$331)+'СЕТ СН'!$F$13</f>
        <v>514.74347948000002</v>
      </c>
    </row>
    <row r="338" spans="1:25" ht="15.75" x14ac:dyDescent="0.2">
      <c r="A338" s="35">
        <f t="shared" si="9"/>
        <v>43411</v>
      </c>
      <c r="B338" s="36">
        <f>SUMIFS(СВЦЭМ!$J$34:$J$777,СВЦЭМ!$A$34:$A$777,$A338,СВЦЭМ!$B$34:$B$777,B$331)+'СЕТ СН'!$F$13</f>
        <v>586.63462548999996</v>
      </c>
      <c r="C338" s="36">
        <f>SUMIFS(СВЦЭМ!$J$34:$J$777,СВЦЭМ!$A$34:$A$777,$A338,СВЦЭМ!$B$34:$B$777,C$331)+'СЕТ СН'!$F$13</f>
        <v>632.67863121000005</v>
      </c>
      <c r="D338" s="36">
        <f>SUMIFS(СВЦЭМ!$J$34:$J$777,СВЦЭМ!$A$34:$A$777,$A338,СВЦЭМ!$B$34:$B$777,D$331)+'СЕТ СН'!$F$13</f>
        <v>674.87563952999994</v>
      </c>
      <c r="E338" s="36">
        <f>SUMIFS(СВЦЭМ!$J$34:$J$777,СВЦЭМ!$A$34:$A$777,$A338,СВЦЭМ!$B$34:$B$777,E$331)+'СЕТ СН'!$F$13</f>
        <v>675.26220988</v>
      </c>
      <c r="F338" s="36">
        <f>SUMIFS(СВЦЭМ!$J$34:$J$777,СВЦЭМ!$A$34:$A$777,$A338,СВЦЭМ!$B$34:$B$777,F$331)+'СЕТ СН'!$F$13</f>
        <v>673.23911097999996</v>
      </c>
      <c r="G338" s="36">
        <f>SUMIFS(СВЦЭМ!$J$34:$J$777,СВЦЭМ!$A$34:$A$777,$A338,СВЦЭМ!$B$34:$B$777,G$331)+'СЕТ СН'!$F$13</f>
        <v>660.36114404</v>
      </c>
      <c r="H338" s="36">
        <f>SUMIFS(СВЦЭМ!$J$34:$J$777,СВЦЭМ!$A$34:$A$777,$A338,СВЦЭМ!$B$34:$B$777,H$331)+'СЕТ СН'!$F$13</f>
        <v>627.83578638999995</v>
      </c>
      <c r="I338" s="36">
        <f>SUMIFS(СВЦЭМ!$J$34:$J$777,СВЦЭМ!$A$34:$A$777,$A338,СВЦЭМ!$B$34:$B$777,I$331)+'СЕТ СН'!$F$13</f>
        <v>580.65705945000002</v>
      </c>
      <c r="J338" s="36">
        <f>SUMIFS(СВЦЭМ!$J$34:$J$777,СВЦЭМ!$A$34:$A$777,$A338,СВЦЭМ!$B$34:$B$777,J$331)+'СЕТ СН'!$F$13</f>
        <v>560.66136638</v>
      </c>
      <c r="K338" s="36">
        <f>SUMIFS(СВЦЭМ!$J$34:$J$777,СВЦЭМ!$A$34:$A$777,$A338,СВЦЭМ!$B$34:$B$777,K$331)+'СЕТ СН'!$F$13</f>
        <v>554.94622733999995</v>
      </c>
      <c r="L338" s="36">
        <f>SUMIFS(СВЦЭМ!$J$34:$J$777,СВЦЭМ!$A$34:$A$777,$A338,СВЦЭМ!$B$34:$B$777,L$331)+'СЕТ СН'!$F$13</f>
        <v>552.84780221999995</v>
      </c>
      <c r="M338" s="36">
        <f>SUMIFS(СВЦЭМ!$J$34:$J$777,СВЦЭМ!$A$34:$A$777,$A338,СВЦЭМ!$B$34:$B$777,M$331)+'СЕТ СН'!$F$13</f>
        <v>556.35474879000003</v>
      </c>
      <c r="N338" s="36">
        <f>SUMIFS(СВЦЭМ!$J$34:$J$777,СВЦЭМ!$A$34:$A$777,$A338,СВЦЭМ!$B$34:$B$777,N$331)+'СЕТ СН'!$F$13</f>
        <v>541.03977978</v>
      </c>
      <c r="O338" s="36">
        <f>SUMIFS(СВЦЭМ!$J$34:$J$777,СВЦЭМ!$A$34:$A$777,$A338,СВЦЭМ!$B$34:$B$777,O$331)+'СЕТ СН'!$F$13</f>
        <v>512.36826571999995</v>
      </c>
      <c r="P338" s="36">
        <f>SUMIFS(СВЦЭМ!$J$34:$J$777,СВЦЭМ!$A$34:$A$777,$A338,СВЦЭМ!$B$34:$B$777,P$331)+'СЕТ СН'!$F$13</f>
        <v>473.44015000000002</v>
      </c>
      <c r="Q338" s="36">
        <f>SUMIFS(СВЦЭМ!$J$34:$J$777,СВЦЭМ!$A$34:$A$777,$A338,СВЦЭМ!$B$34:$B$777,Q$331)+'СЕТ СН'!$F$13</f>
        <v>461.71209226000002</v>
      </c>
      <c r="R338" s="36">
        <f>SUMIFS(СВЦЭМ!$J$34:$J$777,СВЦЭМ!$A$34:$A$777,$A338,СВЦЭМ!$B$34:$B$777,R$331)+'СЕТ СН'!$F$13</f>
        <v>461.27250135000003</v>
      </c>
      <c r="S338" s="36">
        <f>SUMIFS(СВЦЭМ!$J$34:$J$777,СВЦЭМ!$A$34:$A$777,$A338,СВЦЭМ!$B$34:$B$777,S$331)+'СЕТ СН'!$F$13</f>
        <v>461.85768815</v>
      </c>
      <c r="T338" s="36">
        <f>SUMIFS(СВЦЭМ!$J$34:$J$777,СВЦЭМ!$A$34:$A$777,$A338,СВЦЭМ!$B$34:$B$777,T$331)+'СЕТ СН'!$F$13</f>
        <v>445.51559895000003</v>
      </c>
      <c r="U338" s="36">
        <f>SUMIFS(СВЦЭМ!$J$34:$J$777,СВЦЭМ!$A$34:$A$777,$A338,СВЦЭМ!$B$34:$B$777,U$331)+'СЕТ СН'!$F$13</f>
        <v>450.25615009000001</v>
      </c>
      <c r="V338" s="36">
        <f>SUMIFS(СВЦЭМ!$J$34:$J$777,СВЦЭМ!$A$34:$A$777,$A338,СВЦЭМ!$B$34:$B$777,V$331)+'СЕТ СН'!$F$13</f>
        <v>450.49097161999998</v>
      </c>
      <c r="W338" s="36">
        <f>SUMIFS(СВЦЭМ!$J$34:$J$777,СВЦЭМ!$A$34:$A$777,$A338,СВЦЭМ!$B$34:$B$777,W$331)+'СЕТ СН'!$F$13</f>
        <v>454.89444058999999</v>
      </c>
      <c r="X338" s="36">
        <f>SUMIFS(СВЦЭМ!$J$34:$J$777,СВЦЭМ!$A$34:$A$777,$A338,СВЦЭМ!$B$34:$B$777,X$331)+'СЕТ СН'!$F$13</f>
        <v>458.34061148000001</v>
      </c>
      <c r="Y338" s="36">
        <f>SUMIFS(СВЦЭМ!$J$34:$J$777,СВЦЭМ!$A$34:$A$777,$A338,СВЦЭМ!$B$34:$B$777,Y$331)+'СЕТ СН'!$F$13</f>
        <v>510.35570059000003</v>
      </c>
    </row>
    <row r="339" spans="1:25" ht="15.75" x14ac:dyDescent="0.2">
      <c r="A339" s="35">
        <f t="shared" si="9"/>
        <v>43412</v>
      </c>
      <c r="B339" s="36">
        <f>SUMIFS(СВЦЭМ!$J$34:$J$777,СВЦЭМ!$A$34:$A$777,$A339,СВЦЭМ!$B$34:$B$777,B$331)+'СЕТ СН'!$F$13</f>
        <v>573.95306832000006</v>
      </c>
      <c r="C339" s="36">
        <f>SUMIFS(СВЦЭМ!$J$34:$J$777,СВЦЭМ!$A$34:$A$777,$A339,СВЦЭМ!$B$34:$B$777,C$331)+'СЕТ СН'!$F$13</f>
        <v>631.75830555000005</v>
      </c>
      <c r="D339" s="36">
        <f>SUMIFS(СВЦЭМ!$J$34:$J$777,СВЦЭМ!$A$34:$A$777,$A339,СВЦЭМ!$B$34:$B$777,D$331)+'СЕТ СН'!$F$13</f>
        <v>653.96633941000005</v>
      </c>
      <c r="E339" s="36">
        <f>SUMIFS(СВЦЭМ!$J$34:$J$777,СВЦЭМ!$A$34:$A$777,$A339,СВЦЭМ!$B$34:$B$777,E$331)+'СЕТ СН'!$F$13</f>
        <v>651.50053498</v>
      </c>
      <c r="F339" s="36">
        <f>SUMIFS(СВЦЭМ!$J$34:$J$777,СВЦЭМ!$A$34:$A$777,$A339,СВЦЭМ!$B$34:$B$777,F$331)+'СЕТ СН'!$F$13</f>
        <v>652.20912907000002</v>
      </c>
      <c r="G339" s="36">
        <f>SUMIFS(СВЦЭМ!$J$34:$J$777,СВЦЭМ!$A$34:$A$777,$A339,СВЦЭМ!$B$34:$B$777,G$331)+'СЕТ СН'!$F$13</f>
        <v>652.67347433999998</v>
      </c>
      <c r="H339" s="36">
        <f>SUMIFS(СВЦЭМ!$J$34:$J$777,СВЦЭМ!$A$34:$A$777,$A339,СВЦЭМ!$B$34:$B$777,H$331)+'СЕТ СН'!$F$13</f>
        <v>614.95592588</v>
      </c>
      <c r="I339" s="36">
        <f>SUMIFS(СВЦЭМ!$J$34:$J$777,СВЦЭМ!$A$34:$A$777,$A339,СВЦЭМ!$B$34:$B$777,I$331)+'СЕТ СН'!$F$13</f>
        <v>557.25302493000004</v>
      </c>
      <c r="J339" s="36">
        <f>SUMIFS(СВЦЭМ!$J$34:$J$777,СВЦЭМ!$A$34:$A$777,$A339,СВЦЭМ!$B$34:$B$777,J$331)+'СЕТ СН'!$F$13</f>
        <v>547.99319013000002</v>
      </c>
      <c r="K339" s="36">
        <f>SUMIFS(СВЦЭМ!$J$34:$J$777,СВЦЭМ!$A$34:$A$777,$A339,СВЦЭМ!$B$34:$B$777,K$331)+'СЕТ СН'!$F$13</f>
        <v>543.59088594000002</v>
      </c>
      <c r="L339" s="36">
        <f>SUMIFS(СВЦЭМ!$J$34:$J$777,СВЦЭМ!$A$34:$A$777,$A339,СВЦЭМ!$B$34:$B$777,L$331)+'СЕТ СН'!$F$13</f>
        <v>542.49630434000005</v>
      </c>
      <c r="M339" s="36">
        <f>SUMIFS(СВЦЭМ!$J$34:$J$777,СВЦЭМ!$A$34:$A$777,$A339,СВЦЭМ!$B$34:$B$777,M$331)+'СЕТ СН'!$F$13</f>
        <v>544.70393006999996</v>
      </c>
      <c r="N339" s="36">
        <f>SUMIFS(СВЦЭМ!$J$34:$J$777,СВЦЭМ!$A$34:$A$777,$A339,СВЦЭМ!$B$34:$B$777,N$331)+'СЕТ СН'!$F$13</f>
        <v>531.79846511000005</v>
      </c>
      <c r="O339" s="36">
        <f>SUMIFS(СВЦЭМ!$J$34:$J$777,СВЦЭМ!$A$34:$A$777,$A339,СВЦЭМ!$B$34:$B$777,O$331)+'СЕТ СН'!$F$13</f>
        <v>495.55815716000001</v>
      </c>
      <c r="P339" s="36">
        <f>SUMIFS(СВЦЭМ!$J$34:$J$777,СВЦЭМ!$A$34:$A$777,$A339,СВЦЭМ!$B$34:$B$777,P$331)+'СЕТ СН'!$F$13</f>
        <v>462.54153616999997</v>
      </c>
      <c r="Q339" s="36">
        <f>SUMIFS(СВЦЭМ!$J$34:$J$777,СВЦЭМ!$A$34:$A$777,$A339,СВЦЭМ!$B$34:$B$777,Q$331)+'СЕТ СН'!$F$13</f>
        <v>457.03489474000003</v>
      </c>
      <c r="R339" s="36">
        <f>SUMIFS(СВЦЭМ!$J$34:$J$777,СВЦЭМ!$A$34:$A$777,$A339,СВЦЭМ!$B$34:$B$777,R$331)+'СЕТ СН'!$F$13</f>
        <v>459.59086914</v>
      </c>
      <c r="S339" s="36">
        <f>SUMIFS(СВЦЭМ!$J$34:$J$777,СВЦЭМ!$A$34:$A$777,$A339,СВЦЭМ!$B$34:$B$777,S$331)+'СЕТ СН'!$F$13</f>
        <v>453.57823710000002</v>
      </c>
      <c r="T339" s="36">
        <f>SUMIFS(СВЦЭМ!$J$34:$J$777,СВЦЭМ!$A$34:$A$777,$A339,СВЦЭМ!$B$34:$B$777,T$331)+'СЕТ СН'!$F$13</f>
        <v>434.87700230000002</v>
      </c>
      <c r="U339" s="36">
        <f>SUMIFS(СВЦЭМ!$J$34:$J$777,СВЦЭМ!$A$34:$A$777,$A339,СВЦЭМ!$B$34:$B$777,U$331)+'СЕТ СН'!$F$13</f>
        <v>445.29253940000001</v>
      </c>
      <c r="V339" s="36">
        <f>SUMIFS(СВЦЭМ!$J$34:$J$777,СВЦЭМ!$A$34:$A$777,$A339,СВЦЭМ!$B$34:$B$777,V$331)+'СЕТ СН'!$F$13</f>
        <v>450.76537893</v>
      </c>
      <c r="W339" s="36">
        <f>SUMIFS(СВЦЭМ!$J$34:$J$777,СВЦЭМ!$A$34:$A$777,$A339,СВЦЭМ!$B$34:$B$777,W$331)+'СЕТ СН'!$F$13</f>
        <v>450.20410321000003</v>
      </c>
      <c r="X339" s="36">
        <f>SUMIFS(СВЦЭМ!$J$34:$J$777,СВЦЭМ!$A$34:$A$777,$A339,СВЦЭМ!$B$34:$B$777,X$331)+'СЕТ СН'!$F$13</f>
        <v>462.14989960999998</v>
      </c>
      <c r="Y339" s="36">
        <f>SUMIFS(СВЦЭМ!$J$34:$J$777,СВЦЭМ!$A$34:$A$777,$A339,СВЦЭМ!$B$34:$B$777,Y$331)+'СЕТ СН'!$F$13</f>
        <v>519.93516838999994</v>
      </c>
    </row>
    <row r="340" spans="1:25" ht="15.75" x14ac:dyDescent="0.2">
      <c r="A340" s="35">
        <f t="shared" si="9"/>
        <v>43413</v>
      </c>
      <c r="B340" s="36">
        <f>SUMIFS(СВЦЭМ!$J$34:$J$777,СВЦЭМ!$A$34:$A$777,$A340,СВЦЭМ!$B$34:$B$777,B$331)+'СЕТ СН'!$F$13</f>
        <v>581.75743416</v>
      </c>
      <c r="C340" s="36">
        <f>SUMIFS(СВЦЭМ!$J$34:$J$777,СВЦЭМ!$A$34:$A$777,$A340,СВЦЭМ!$B$34:$B$777,C$331)+'СЕТ СН'!$F$13</f>
        <v>618.44915951999997</v>
      </c>
      <c r="D340" s="36">
        <f>SUMIFS(СВЦЭМ!$J$34:$J$777,СВЦЭМ!$A$34:$A$777,$A340,СВЦЭМ!$B$34:$B$777,D$331)+'СЕТ СН'!$F$13</f>
        <v>661.35942083999998</v>
      </c>
      <c r="E340" s="36">
        <f>SUMIFS(СВЦЭМ!$J$34:$J$777,СВЦЭМ!$A$34:$A$777,$A340,СВЦЭМ!$B$34:$B$777,E$331)+'СЕТ СН'!$F$13</f>
        <v>667.62744511999995</v>
      </c>
      <c r="F340" s="36">
        <f>SUMIFS(СВЦЭМ!$J$34:$J$777,СВЦЭМ!$A$34:$A$777,$A340,СВЦЭМ!$B$34:$B$777,F$331)+'СЕТ СН'!$F$13</f>
        <v>658.74091917999999</v>
      </c>
      <c r="G340" s="36">
        <f>SUMIFS(СВЦЭМ!$J$34:$J$777,СВЦЭМ!$A$34:$A$777,$A340,СВЦЭМ!$B$34:$B$777,G$331)+'СЕТ СН'!$F$13</f>
        <v>645.82657426000003</v>
      </c>
      <c r="H340" s="36">
        <f>SUMIFS(СВЦЭМ!$J$34:$J$777,СВЦЭМ!$A$34:$A$777,$A340,СВЦЭМ!$B$34:$B$777,H$331)+'СЕТ СН'!$F$13</f>
        <v>613.43798487000004</v>
      </c>
      <c r="I340" s="36">
        <f>SUMIFS(СВЦЭМ!$J$34:$J$777,СВЦЭМ!$A$34:$A$777,$A340,СВЦЭМ!$B$34:$B$777,I$331)+'СЕТ СН'!$F$13</f>
        <v>570.88092832999996</v>
      </c>
      <c r="J340" s="36">
        <f>SUMIFS(СВЦЭМ!$J$34:$J$777,СВЦЭМ!$A$34:$A$777,$A340,СВЦЭМ!$B$34:$B$777,J$331)+'СЕТ СН'!$F$13</f>
        <v>560.79118973000004</v>
      </c>
      <c r="K340" s="36">
        <f>SUMIFS(СВЦЭМ!$J$34:$J$777,СВЦЭМ!$A$34:$A$777,$A340,СВЦЭМ!$B$34:$B$777,K$331)+'СЕТ СН'!$F$13</f>
        <v>554.81472231999999</v>
      </c>
      <c r="L340" s="36">
        <f>SUMIFS(СВЦЭМ!$J$34:$J$777,СВЦЭМ!$A$34:$A$777,$A340,СВЦЭМ!$B$34:$B$777,L$331)+'СЕТ СН'!$F$13</f>
        <v>548.54178495999997</v>
      </c>
      <c r="M340" s="36">
        <f>SUMIFS(СВЦЭМ!$J$34:$J$777,СВЦЭМ!$A$34:$A$777,$A340,СВЦЭМ!$B$34:$B$777,M$331)+'СЕТ СН'!$F$13</f>
        <v>541.88594312999999</v>
      </c>
      <c r="N340" s="36">
        <f>SUMIFS(СВЦЭМ!$J$34:$J$777,СВЦЭМ!$A$34:$A$777,$A340,СВЦЭМ!$B$34:$B$777,N$331)+'СЕТ СН'!$F$13</f>
        <v>517.29524375999995</v>
      </c>
      <c r="O340" s="36">
        <f>SUMIFS(СВЦЭМ!$J$34:$J$777,СВЦЭМ!$A$34:$A$777,$A340,СВЦЭМ!$B$34:$B$777,O$331)+'СЕТ СН'!$F$13</f>
        <v>483.35484037999998</v>
      </c>
      <c r="P340" s="36">
        <f>SUMIFS(СВЦЭМ!$J$34:$J$777,СВЦЭМ!$A$34:$A$777,$A340,СВЦЭМ!$B$34:$B$777,P$331)+'СЕТ СН'!$F$13</f>
        <v>447.49375795999998</v>
      </c>
      <c r="Q340" s="36">
        <f>SUMIFS(СВЦЭМ!$J$34:$J$777,СВЦЭМ!$A$34:$A$777,$A340,СВЦЭМ!$B$34:$B$777,Q$331)+'СЕТ СН'!$F$13</f>
        <v>442.01925628999999</v>
      </c>
      <c r="R340" s="36">
        <f>SUMIFS(СВЦЭМ!$J$34:$J$777,СВЦЭМ!$A$34:$A$777,$A340,СВЦЭМ!$B$34:$B$777,R$331)+'СЕТ СН'!$F$13</f>
        <v>443.16756318</v>
      </c>
      <c r="S340" s="36">
        <f>SUMIFS(СВЦЭМ!$J$34:$J$777,СВЦЭМ!$A$34:$A$777,$A340,СВЦЭМ!$B$34:$B$777,S$331)+'СЕТ СН'!$F$13</f>
        <v>437.40064008000002</v>
      </c>
      <c r="T340" s="36">
        <f>SUMIFS(СВЦЭМ!$J$34:$J$777,СВЦЭМ!$A$34:$A$777,$A340,СВЦЭМ!$B$34:$B$777,T$331)+'СЕТ СН'!$F$13</f>
        <v>435.68471768000001</v>
      </c>
      <c r="U340" s="36">
        <f>SUMIFS(СВЦЭМ!$J$34:$J$777,СВЦЭМ!$A$34:$A$777,$A340,СВЦЭМ!$B$34:$B$777,U$331)+'СЕТ СН'!$F$13</f>
        <v>438.60471740000003</v>
      </c>
      <c r="V340" s="36">
        <f>SUMIFS(СВЦЭМ!$J$34:$J$777,СВЦЭМ!$A$34:$A$777,$A340,СВЦЭМ!$B$34:$B$777,V$331)+'СЕТ СН'!$F$13</f>
        <v>437.66452000999999</v>
      </c>
      <c r="W340" s="36">
        <f>SUMIFS(СВЦЭМ!$J$34:$J$777,СВЦЭМ!$A$34:$A$777,$A340,СВЦЭМ!$B$34:$B$777,W$331)+'СЕТ СН'!$F$13</f>
        <v>442.14465158000002</v>
      </c>
      <c r="X340" s="36">
        <f>SUMIFS(СВЦЭМ!$J$34:$J$777,СВЦЭМ!$A$34:$A$777,$A340,СВЦЭМ!$B$34:$B$777,X$331)+'СЕТ СН'!$F$13</f>
        <v>447.06242623000003</v>
      </c>
      <c r="Y340" s="36">
        <f>SUMIFS(СВЦЭМ!$J$34:$J$777,СВЦЭМ!$A$34:$A$777,$A340,СВЦЭМ!$B$34:$B$777,Y$331)+'СЕТ СН'!$F$13</f>
        <v>500.22302904999998</v>
      </c>
    </row>
    <row r="341" spans="1:25" ht="15.75" x14ac:dyDescent="0.2">
      <c r="A341" s="35">
        <f t="shared" si="9"/>
        <v>43414</v>
      </c>
      <c r="B341" s="36">
        <f>SUMIFS(СВЦЭМ!$J$34:$J$777,СВЦЭМ!$A$34:$A$777,$A341,СВЦЭМ!$B$34:$B$777,B$331)+'СЕТ СН'!$F$13</f>
        <v>539.87644781999995</v>
      </c>
      <c r="C341" s="36">
        <f>SUMIFS(СВЦЭМ!$J$34:$J$777,СВЦЭМ!$A$34:$A$777,$A341,СВЦЭМ!$B$34:$B$777,C$331)+'СЕТ СН'!$F$13</f>
        <v>582.67405984000004</v>
      </c>
      <c r="D341" s="36">
        <f>SUMIFS(СВЦЭМ!$J$34:$J$777,СВЦЭМ!$A$34:$A$777,$A341,СВЦЭМ!$B$34:$B$777,D$331)+'СЕТ СН'!$F$13</f>
        <v>599.63489329000004</v>
      </c>
      <c r="E341" s="36">
        <f>SUMIFS(СВЦЭМ!$J$34:$J$777,СВЦЭМ!$A$34:$A$777,$A341,СВЦЭМ!$B$34:$B$777,E$331)+'СЕТ СН'!$F$13</f>
        <v>623.06374635999998</v>
      </c>
      <c r="F341" s="36">
        <f>SUMIFS(СВЦЭМ!$J$34:$J$777,СВЦЭМ!$A$34:$A$777,$A341,СВЦЭМ!$B$34:$B$777,F$331)+'СЕТ СН'!$F$13</f>
        <v>621.97520204</v>
      </c>
      <c r="G341" s="36">
        <f>SUMIFS(СВЦЭМ!$J$34:$J$777,СВЦЭМ!$A$34:$A$777,$A341,СВЦЭМ!$B$34:$B$777,G$331)+'СЕТ СН'!$F$13</f>
        <v>609.94962066000005</v>
      </c>
      <c r="H341" s="36">
        <f>SUMIFS(СВЦЭМ!$J$34:$J$777,СВЦЭМ!$A$34:$A$777,$A341,СВЦЭМ!$B$34:$B$777,H$331)+'СЕТ СН'!$F$13</f>
        <v>582.15024555000002</v>
      </c>
      <c r="I341" s="36">
        <f>SUMIFS(СВЦЭМ!$J$34:$J$777,СВЦЭМ!$A$34:$A$777,$A341,СВЦЭМ!$B$34:$B$777,I$331)+'СЕТ СН'!$F$13</f>
        <v>548.74689196999998</v>
      </c>
      <c r="J341" s="36">
        <f>SUMIFS(СВЦЭМ!$J$34:$J$777,СВЦЭМ!$A$34:$A$777,$A341,СВЦЭМ!$B$34:$B$777,J$331)+'СЕТ СН'!$F$13</f>
        <v>518.11618195999995</v>
      </c>
      <c r="K341" s="36">
        <f>SUMIFS(СВЦЭМ!$J$34:$J$777,СВЦЭМ!$A$34:$A$777,$A341,СВЦЭМ!$B$34:$B$777,K$331)+'СЕТ СН'!$F$13</f>
        <v>510.7989273</v>
      </c>
      <c r="L341" s="36">
        <f>SUMIFS(СВЦЭМ!$J$34:$J$777,СВЦЭМ!$A$34:$A$777,$A341,СВЦЭМ!$B$34:$B$777,L$331)+'СЕТ СН'!$F$13</f>
        <v>516.54181703999996</v>
      </c>
      <c r="M341" s="36">
        <f>SUMIFS(СВЦЭМ!$J$34:$J$777,СВЦЭМ!$A$34:$A$777,$A341,СВЦЭМ!$B$34:$B$777,M$331)+'СЕТ СН'!$F$13</f>
        <v>510.93786323</v>
      </c>
      <c r="N341" s="36">
        <f>SUMIFS(СВЦЭМ!$J$34:$J$777,СВЦЭМ!$A$34:$A$777,$A341,СВЦЭМ!$B$34:$B$777,N$331)+'СЕТ СН'!$F$13</f>
        <v>493.84471062</v>
      </c>
      <c r="O341" s="36">
        <f>SUMIFS(СВЦЭМ!$J$34:$J$777,СВЦЭМ!$A$34:$A$777,$A341,СВЦЭМ!$B$34:$B$777,O$331)+'СЕТ СН'!$F$13</f>
        <v>473.19227953000001</v>
      </c>
      <c r="P341" s="36">
        <f>SUMIFS(СВЦЭМ!$J$34:$J$777,СВЦЭМ!$A$34:$A$777,$A341,СВЦЭМ!$B$34:$B$777,P$331)+'СЕТ СН'!$F$13</f>
        <v>438.04489790999997</v>
      </c>
      <c r="Q341" s="36">
        <f>SUMIFS(СВЦЭМ!$J$34:$J$777,СВЦЭМ!$A$34:$A$777,$A341,СВЦЭМ!$B$34:$B$777,Q$331)+'СЕТ СН'!$F$13</f>
        <v>432.28259847999999</v>
      </c>
      <c r="R341" s="36">
        <f>SUMIFS(СВЦЭМ!$J$34:$J$777,СВЦЭМ!$A$34:$A$777,$A341,СВЦЭМ!$B$34:$B$777,R$331)+'СЕТ СН'!$F$13</f>
        <v>425.89373904000001</v>
      </c>
      <c r="S341" s="36">
        <f>SUMIFS(СВЦЭМ!$J$34:$J$777,СВЦЭМ!$A$34:$A$777,$A341,СВЦЭМ!$B$34:$B$777,S$331)+'СЕТ СН'!$F$13</f>
        <v>410.68711668999998</v>
      </c>
      <c r="T341" s="36">
        <f>SUMIFS(СВЦЭМ!$J$34:$J$777,СВЦЭМ!$A$34:$A$777,$A341,СВЦЭМ!$B$34:$B$777,T$331)+'СЕТ СН'!$F$13</f>
        <v>390.9502683</v>
      </c>
      <c r="U341" s="36">
        <f>SUMIFS(СВЦЭМ!$J$34:$J$777,СВЦЭМ!$A$34:$A$777,$A341,СВЦЭМ!$B$34:$B$777,U$331)+'СЕТ СН'!$F$13</f>
        <v>392.09712868999998</v>
      </c>
      <c r="V341" s="36">
        <f>SUMIFS(СВЦЭМ!$J$34:$J$777,СВЦЭМ!$A$34:$A$777,$A341,СВЦЭМ!$B$34:$B$777,V$331)+'СЕТ СН'!$F$13</f>
        <v>400.84861208000001</v>
      </c>
      <c r="W341" s="36">
        <f>SUMIFS(СВЦЭМ!$J$34:$J$777,СВЦЭМ!$A$34:$A$777,$A341,СВЦЭМ!$B$34:$B$777,W$331)+'СЕТ СН'!$F$13</f>
        <v>413.17260899000001</v>
      </c>
      <c r="X341" s="36">
        <f>SUMIFS(СВЦЭМ!$J$34:$J$777,СВЦЭМ!$A$34:$A$777,$A341,СВЦЭМ!$B$34:$B$777,X$331)+'СЕТ СН'!$F$13</f>
        <v>429.92053427000002</v>
      </c>
      <c r="Y341" s="36">
        <f>SUMIFS(СВЦЭМ!$J$34:$J$777,СВЦЭМ!$A$34:$A$777,$A341,СВЦЭМ!$B$34:$B$777,Y$331)+'СЕТ СН'!$F$13</f>
        <v>487.83980729000001</v>
      </c>
    </row>
    <row r="342" spans="1:25" ht="15.75" x14ac:dyDescent="0.2">
      <c r="A342" s="35">
        <f t="shared" si="9"/>
        <v>43415</v>
      </c>
      <c r="B342" s="36">
        <f>SUMIFS(СВЦЭМ!$J$34:$J$777,СВЦЭМ!$A$34:$A$777,$A342,СВЦЭМ!$B$34:$B$777,B$331)+'СЕТ СН'!$F$13</f>
        <v>525.58835611999996</v>
      </c>
      <c r="C342" s="36">
        <f>SUMIFS(СВЦЭМ!$J$34:$J$777,СВЦЭМ!$A$34:$A$777,$A342,СВЦЭМ!$B$34:$B$777,C$331)+'СЕТ СН'!$F$13</f>
        <v>574.70643457999995</v>
      </c>
      <c r="D342" s="36">
        <f>SUMIFS(СВЦЭМ!$J$34:$J$777,СВЦЭМ!$A$34:$A$777,$A342,СВЦЭМ!$B$34:$B$777,D$331)+'СЕТ СН'!$F$13</f>
        <v>603.44046019999996</v>
      </c>
      <c r="E342" s="36">
        <f>SUMIFS(СВЦЭМ!$J$34:$J$777,СВЦЭМ!$A$34:$A$777,$A342,СВЦЭМ!$B$34:$B$777,E$331)+'СЕТ СН'!$F$13</f>
        <v>601.03324645999999</v>
      </c>
      <c r="F342" s="36">
        <f>SUMIFS(СВЦЭМ!$J$34:$J$777,СВЦЭМ!$A$34:$A$777,$A342,СВЦЭМ!$B$34:$B$777,F$331)+'СЕТ СН'!$F$13</f>
        <v>599.49544973000002</v>
      </c>
      <c r="G342" s="36">
        <f>SUMIFS(СВЦЭМ!$J$34:$J$777,СВЦЭМ!$A$34:$A$777,$A342,СВЦЭМ!$B$34:$B$777,G$331)+'СЕТ СН'!$F$13</f>
        <v>593.93450967000001</v>
      </c>
      <c r="H342" s="36">
        <f>SUMIFS(СВЦЭМ!$J$34:$J$777,СВЦЭМ!$A$34:$A$777,$A342,СВЦЭМ!$B$34:$B$777,H$331)+'СЕТ СН'!$F$13</f>
        <v>587.14252832</v>
      </c>
      <c r="I342" s="36">
        <f>SUMIFS(СВЦЭМ!$J$34:$J$777,СВЦЭМ!$A$34:$A$777,$A342,СВЦЭМ!$B$34:$B$777,I$331)+'СЕТ СН'!$F$13</f>
        <v>568.63420293000001</v>
      </c>
      <c r="J342" s="36">
        <f>SUMIFS(СВЦЭМ!$J$34:$J$777,СВЦЭМ!$A$34:$A$777,$A342,СВЦЭМ!$B$34:$B$777,J$331)+'СЕТ СН'!$F$13</f>
        <v>541.72620971000003</v>
      </c>
      <c r="K342" s="36">
        <f>SUMIFS(СВЦЭМ!$J$34:$J$777,СВЦЭМ!$A$34:$A$777,$A342,СВЦЭМ!$B$34:$B$777,K$331)+'СЕТ СН'!$F$13</f>
        <v>526.07821833000003</v>
      </c>
      <c r="L342" s="36">
        <f>SUMIFS(СВЦЭМ!$J$34:$J$777,СВЦЭМ!$A$34:$A$777,$A342,СВЦЭМ!$B$34:$B$777,L$331)+'СЕТ СН'!$F$13</f>
        <v>518.94361692999996</v>
      </c>
      <c r="M342" s="36">
        <f>SUMIFS(СВЦЭМ!$J$34:$J$777,СВЦЭМ!$A$34:$A$777,$A342,СВЦЭМ!$B$34:$B$777,M$331)+'СЕТ СН'!$F$13</f>
        <v>519.38068450000003</v>
      </c>
      <c r="N342" s="36">
        <f>SUMIFS(СВЦЭМ!$J$34:$J$777,СВЦЭМ!$A$34:$A$777,$A342,СВЦЭМ!$B$34:$B$777,N$331)+'СЕТ СН'!$F$13</f>
        <v>505.19320002000001</v>
      </c>
      <c r="O342" s="36">
        <f>SUMIFS(СВЦЭМ!$J$34:$J$777,СВЦЭМ!$A$34:$A$777,$A342,СВЦЭМ!$B$34:$B$777,O$331)+'СЕТ СН'!$F$13</f>
        <v>474.21121631</v>
      </c>
      <c r="P342" s="36">
        <f>SUMIFS(СВЦЭМ!$J$34:$J$777,СВЦЭМ!$A$34:$A$777,$A342,СВЦЭМ!$B$34:$B$777,P$331)+'СЕТ СН'!$F$13</f>
        <v>442.80196568000002</v>
      </c>
      <c r="Q342" s="36">
        <f>SUMIFS(СВЦЭМ!$J$34:$J$777,СВЦЭМ!$A$34:$A$777,$A342,СВЦЭМ!$B$34:$B$777,Q$331)+'СЕТ СН'!$F$13</f>
        <v>436.33927027999999</v>
      </c>
      <c r="R342" s="36">
        <f>SUMIFS(СВЦЭМ!$J$34:$J$777,СВЦЭМ!$A$34:$A$777,$A342,СВЦЭМ!$B$34:$B$777,R$331)+'СЕТ СН'!$F$13</f>
        <v>430.64242166000002</v>
      </c>
      <c r="S342" s="36">
        <f>SUMIFS(СВЦЭМ!$J$34:$J$777,СВЦЭМ!$A$34:$A$777,$A342,СВЦЭМ!$B$34:$B$777,S$331)+'СЕТ СН'!$F$13</f>
        <v>413.04568524000001</v>
      </c>
      <c r="T342" s="36">
        <f>SUMIFS(СВЦЭМ!$J$34:$J$777,СВЦЭМ!$A$34:$A$777,$A342,СВЦЭМ!$B$34:$B$777,T$331)+'СЕТ СН'!$F$13</f>
        <v>395.90430279999998</v>
      </c>
      <c r="U342" s="36">
        <f>SUMIFS(СВЦЭМ!$J$34:$J$777,СВЦЭМ!$A$34:$A$777,$A342,СВЦЭМ!$B$34:$B$777,U$331)+'СЕТ СН'!$F$13</f>
        <v>395.27518902999998</v>
      </c>
      <c r="V342" s="36">
        <f>SUMIFS(СВЦЭМ!$J$34:$J$777,СВЦЭМ!$A$34:$A$777,$A342,СВЦЭМ!$B$34:$B$777,V$331)+'СЕТ СН'!$F$13</f>
        <v>405.49727519999999</v>
      </c>
      <c r="W342" s="36">
        <f>SUMIFS(СВЦЭМ!$J$34:$J$777,СВЦЭМ!$A$34:$A$777,$A342,СВЦЭМ!$B$34:$B$777,W$331)+'СЕТ СН'!$F$13</f>
        <v>419.17533378000002</v>
      </c>
      <c r="X342" s="36">
        <f>SUMIFS(СВЦЭМ!$J$34:$J$777,СВЦЭМ!$A$34:$A$777,$A342,СВЦЭМ!$B$34:$B$777,X$331)+'СЕТ СН'!$F$13</f>
        <v>432.44492312</v>
      </c>
      <c r="Y342" s="36">
        <f>SUMIFS(СВЦЭМ!$J$34:$J$777,СВЦЭМ!$A$34:$A$777,$A342,СВЦЭМ!$B$34:$B$777,Y$331)+'СЕТ СН'!$F$13</f>
        <v>487.12416997999998</v>
      </c>
    </row>
    <row r="343" spans="1:25" ht="15.75" x14ac:dyDescent="0.2">
      <c r="A343" s="35">
        <f t="shared" si="9"/>
        <v>43416</v>
      </c>
      <c r="B343" s="36">
        <f>SUMIFS(СВЦЭМ!$J$34:$J$777,СВЦЭМ!$A$34:$A$777,$A343,СВЦЭМ!$B$34:$B$777,B$331)+'СЕТ СН'!$F$13</f>
        <v>523.85113690000003</v>
      </c>
      <c r="C343" s="36">
        <f>SUMIFS(СВЦЭМ!$J$34:$J$777,СВЦЭМ!$A$34:$A$777,$A343,СВЦЭМ!$B$34:$B$777,C$331)+'СЕТ СН'!$F$13</f>
        <v>575.66917741999998</v>
      </c>
      <c r="D343" s="36">
        <f>SUMIFS(СВЦЭМ!$J$34:$J$777,СВЦЭМ!$A$34:$A$777,$A343,СВЦЭМ!$B$34:$B$777,D$331)+'СЕТ СН'!$F$13</f>
        <v>609.59783970000001</v>
      </c>
      <c r="E343" s="36">
        <f>SUMIFS(СВЦЭМ!$J$34:$J$777,СВЦЭМ!$A$34:$A$777,$A343,СВЦЭМ!$B$34:$B$777,E$331)+'СЕТ СН'!$F$13</f>
        <v>608.09992459</v>
      </c>
      <c r="F343" s="36">
        <f>SUMIFS(СВЦЭМ!$J$34:$J$777,СВЦЭМ!$A$34:$A$777,$A343,СВЦЭМ!$B$34:$B$777,F$331)+'СЕТ СН'!$F$13</f>
        <v>606.81873973999996</v>
      </c>
      <c r="G343" s="36">
        <f>SUMIFS(СВЦЭМ!$J$34:$J$777,СВЦЭМ!$A$34:$A$777,$A343,СВЦЭМ!$B$34:$B$777,G$331)+'СЕТ СН'!$F$13</f>
        <v>605.99266201</v>
      </c>
      <c r="H343" s="36">
        <f>SUMIFS(СВЦЭМ!$J$34:$J$777,СВЦЭМ!$A$34:$A$777,$A343,СВЦЭМ!$B$34:$B$777,H$331)+'СЕТ СН'!$F$13</f>
        <v>583.75999896999997</v>
      </c>
      <c r="I343" s="36">
        <f>SUMIFS(СВЦЭМ!$J$34:$J$777,СВЦЭМ!$A$34:$A$777,$A343,СВЦЭМ!$B$34:$B$777,I$331)+'СЕТ СН'!$F$13</f>
        <v>552.99517126000001</v>
      </c>
      <c r="J343" s="36">
        <f>SUMIFS(СВЦЭМ!$J$34:$J$777,СВЦЭМ!$A$34:$A$777,$A343,СВЦЭМ!$B$34:$B$777,J$331)+'СЕТ СН'!$F$13</f>
        <v>532.58894488999999</v>
      </c>
      <c r="K343" s="36">
        <f>SUMIFS(СВЦЭМ!$J$34:$J$777,СВЦЭМ!$A$34:$A$777,$A343,СВЦЭМ!$B$34:$B$777,K$331)+'СЕТ СН'!$F$13</f>
        <v>531.89603202000001</v>
      </c>
      <c r="L343" s="36">
        <f>SUMIFS(СВЦЭМ!$J$34:$J$777,СВЦЭМ!$A$34:$A$777,$A343,СВЦЭМ!$B$34:$B$777,L$331)+'СЕТ СН'!$F$13</f>
        <v>526.47112842000001</v>
      </c>
      <c r="M343" s="36">
        <f>SUMIFS(СВЦЭМ!$J$34:$J$777,СВЦЭМ!$A$34:$A$777,$A343,СВЦЭМ!$B$34:$B$777,M$331)+'СЕТ СН'!$F$13</f>
        <v>524.38805950999995</v>
      </c>
      <c r="N343" s="36">
        <f>SUMIFS(СВЦЭМ!$J$34:$J$777,СВЦЭМ!$A$34:$A$777,$A343,СВЦЭМ!$B$34:$B$777,N$331)+'СЕТ СН'!$F$13</f>
        <v>507.79968618999999</v>
      </c>
      <c r="O343" s="36">
        <f>SUMIFS(СВЦЭМ!$J$34:$J$777,СВЦЭМ!$A$34:$A$777,$A343,СВЦЭМ!$B$34:$B$777,O$331)+'СЕТ СН'!$F$13</f>
        <v>485.16987789000001</v>
      </c>
      <c r="P343" s="36">
        <f>SUMIFS(СВЦЭМ!$J$34:$J$777,СВЦЭМ!$A$34:$A$777,$A343,СВЦЭМ!$B$34:$B$777,P$331)+'СЕТ СН'!$F$13</f>
        <v>447.62150348</v>
      </c>
      <c r="Q343" s="36">
        <f>SUMIFS(СВЦЭМ!$J$34:$J$777,СВЦЭМ!$A$34:$A$777,$A343,СВЦЭМ!$B$34:$B$777,Q$331)+'СЕТ СН'!$F$13</f>
        <v>441.63442662</v>
      </c>
      <c r="R343" s="36">
        <f>SUMIFS(СВЦЭМ!$J$34:$J$777,СВЦЭМ!$A$34:$A$777,$A343,СВЦЭМ!$B$34:$B$777,R$331)+'СЕТ СН'!$F$13</f>
        <v>435.44360976000002</v>
      </c>
      <c r="S343" s="36">
        <f>SUMIFS(СВЦЭМ!$J$34:$J$777,СВЦЭМ!$A$34:$A$777,$A343,СВЦЭМ!$B$34:$B$777,S$331)+'СЕТ СН'!$F$13</f>
        <v>420.78876781999998</v>
      </c>
      <c r="T343" s="36">
        <f>SUMIFS(СВЦЭМ!$J$34:$J$777,СВЦЭМ!$A$34:$A$777,$A343,СВЦЭМ!$B$34:$B$777,T$331)+'СЕТ СН'!$F$13</f>
        <v>412.81105030999998</v>
      </c>
      <c r="U343" s="36">
        <f>SUMIFS(СВЦЭМ!$J$34:$J$777,СВЦЭМ!$A$34:$A$777,$A343,СВЦЭМ!$B$34:$B$777,U$331)+'СЕТ СН'!$F$13</f>
        <v>413.58914249999998</v>
      </c>
      <c r="V343" s="36">
        <f>SUMIFS(СВЦЭМ!$J$34:$J$777,СВЦЭМ!$A$34:$A$777,$A343,СВЦЭМ!$B$34:$B$777,V$331)+'СЕТ СН'!$F$13</f>
        <v>414.45793844999997</v>
      </c>
      <c r="W343" s="36">
        <f>SUMIFS(СВЦЭМ!$J$34:$J$777,СВЦЭМ!$A$34:$A$777,$A343,СВЦЭМ!$B$34:$B$777,W$331)+'СЕТ СН'!$F$13</f>
        <v>418.43396767000002</v>
      </c>
      <c r="X343" s="36">
        <f>SUMIFS(СВЦЭМ!$J$34:$J$777,СВЦЭМ!$A$34:$A$777,$A343,СВЦЭМ!$B$34:$B$777,X$331)+'СЕТ СН'!$F$13</f>
        <v>435.84098911000001</v>
      </c>
      <c r="Y343" s="36">
        <f>SUMIFS(СВЦЭМ!$J$34:$J$777,СВЦЭМ!$A$34:$A$777,$A343,СВЦЭМ!$B$34:$B$777,Y$331)+'СЕТ СН'!$F$13</f>
        <v>492.2898472</v>
      </c>
    </row>
    <row r="344" spans="1:25" ht="15.75" x14ac:dyDescent="0.2">
      <c r="A344" s="35">
        <f t="shared" si="9"/>
        <v>43417</v>
      </c>
      <c r="B344" s="36">
        <f>SUMIFS(СВЦЭМ!$J$34:$J$777,СВЦЭМ!$A$34:$A$777,$A344,СВЦЭМ!$B$34:$B$777,B$331)+'СЕТ СН'!$F$13</f>
        <v>540.44427659999997</v>
      </c>
      <c r="C344" s="36">
        <f>SUMIFS(СВЦЭМ!$J$34:$J$777,СВЦЭМ!$A$34:$A$777,$A344,СВЦЭМ!$B$34:$B$777,C$331)+'СЕТ СН'!$F$13</f>
        <v>581.16323259000001</v>
      </c>
      <c r="D344" s="36">
        <f>SUMIFS(СВЦЭМ!$J$34:$J$777,СВЦЭМ!$A$34:$A$777,$A344,СВЦЭМ!$B$34:$B$777,D$331)+'СЕТ СН'!$F$13</f>
        <v>595.93840145000001</v>
      </c>
      <c r="E344" s="36">
        <f>SUMIFS(СВЦЭМ!$J$34:$J$777,СВЦЭМ!$A$34:$A$777,$A344,СВЦЭМ!$B$34:$B$777,E$331)+'СЕТ СН'!$F$13</f>
        <v>594.53410469000005</v>
      </c>
      <c r="F344" s="36">
        <f>SUMIFS(СВЦЭМ!$J$34:$J$777,СВЦЭМ!$A$34:$A$777,$A344,СВЦЭМ!$B$34:$B$777,F$331)+'СЕТ СН'!$F$13</f>
        <v>595.02173935999997</v>
      </c>
      <c r="G344" s="36">
        <f>SUMIFS(СВЦЭМ!$J$34:$J$777,СВЦЭМ!$A$34:$A$777,$A344,СВЦЭМ!$B$34:$B$777,G$331)+'СЕТ СН'!$F$13</f>
        <v>598.73695057999998</v>
      </c>
      <c r="H344" s="36">
        <f>SUMIFS(СВЦЭМ!$J$34:$J$777,СВЦЭМ!$A$34:$A$777,$A344,СВЦЭМ!$B$34:$B$777,H$331)+'СЕТ СН'!$F$13</f>
        <v>579.21485409000002</v>
      </c>
      <c r="I344" s="36">
        <f>SUMIFS(СВЦЭМ!$J$34:$J$777,СВЦЭМ!$A$34:$A$777,$A344,СВЦЭМ!$B$34:$B$777,I$331)+'СЕТ СН'!$F$13</f>
        <v>543.25631191000002</v>
      </c>
      <c r="J344" s="36">
        <f>SUMIFS(СВЦЭМ!$J$34:$J$777,СВЦЭМ!$A$34:$A$777,$A344,СВЦЭМ!$B$34:$B$777,J$331)+'СЕТ СН'!$F$13</f>
        <v>534.87922399000001</v>
      </c>
      <c r="K344" s="36">
        <f>SUMIFS(СВЦЭМ!$J$34:$J$777,СВЦЭМ!$A$34:$A$777,$A344,СВЦЭМ!$B$34:$B$777,K$331)+'СЕТ СН'!$F$13</f>
        <v>527.03867431000003</v>
      </c>
      <c r="L344" s="36">
        <f>SUMIFS(СВЦЭМ!$J$34:$J$777,СВЦЭМ!$A$34:$A$777,$A344,СВЦЭМ!$B$34:$B$777,L$331)+'СЕТ СН'!$F$13</f>
        <v>524.62321306000001</v>
      </c>
      <c r="M344" s="36">
        <f>SUMIFS(СВЦЭМ!$J$34:$J$777,СВЦЭМ!$A$34:$A$777,$A344,СВЦЭМ!$B$34:$B$777,M$331)+'СЕТ СН'!$F$13</f>
        <v>524.10702535999997</v>
      </c>
      <c r="N344" s="36">
        <f>SUMIFS(СВЦЭМ!$J$34:$J$777,СВЦЭМ!$A$34:$A$777,$A344,СВЦЭМ!$B$34:$B$777,N$331)+'СЕТ СН'!$F$13</f>
        <v>505.84392064999997</v>
      </c>
      <c r="O344" s="36">
        <f>SUMIFS(СВЦЭМ!$J$34:$J$777,СВЦЭМ!$A$34:$A$777,$A344,СВЦЭМ!$B$34:$B$777,O$331)+'СЕТ СН'!$F$13</f>
        <v>481.77949206</v>
      </c>
      <c r="P344" s="36">
        <f>SUMIFS(СВЦЭМ!$J$34:$J$777,СВЦЭМ!$A$34:$A$777,$A344,СВЦЭМ!$B$34:$B$777,P$331)+'СЕТ СН'!$F$13</f>
        <v>447.63039773999998</v>
      </c>
      <c r="Q344" s="36">
        <f>SUMIFS(СВЦЭМ!$J$34:$J$777,СВЦЭМ!$A$34:$A$777,$A344,СВЦЭМ!$B$34:$B$777,Q$331)+'СЕТ СН'!$F$13</f>
        <v>441.49655695000001</v>
      </c>
      <c r="R344" s="36">
        <f>SUMIFS(СВЦЭМ!$J$34:$J$777,СВЦЭМ!$A$34:$A$777,$A344,СВЦЭМ!$B$34:$B$777,R$331)+'СЕТ СН'!$F$13</f>
        <v>447.54528507999999</v>
      </c>
      <c r="S344" s="36">
        <f>SUMIFS(СВЦЭМ!$J$34:$J$777,СВЦЭМ!$A$34:$A$777,$A344,СВЦЭМ!$B$34:$B$777,S$331)+'СЕТ СН'!$F$13</f>
        <v>434.27904760000001</v>
      </c>
      <c r="T344" s="36">
        <f>SUMIFS(СВЦЭМ!$J$34:$J$777,СВЦЭМ!$A$34:$A$777,$A344,СВЦЭМ!$B$34:$B$777,T$331)+'СЕТ СН'!$F$13</f>
        <v>411.12112172000002</v>
      </c>
      <c r="U344" s="36">
        <f>SUMIFS(СВЦЭМ!$J$34:$J$777,СВЦЭМ!$A$34:$A$777,$A344,СВЦЭМ!$B$34:$B$777,U$331)+'СЕТ СН'!$F$13</f>
        <v>411.75523555000001</v>
      </c>
      <c r="V344" s="36">
        <f>SUMIFS(СВЦЭМ!$J$34:$J$777,СВЦЭМ!$A$34:$A$777,$A344,СВЦЭМ!$B$34:$B$777,V$331)+'СЕТ СН'!$F$13</f>
        <v>414.67878073000003</v>
      </c>
      <c r="W344" s="36">
        <f>SUMIFS(СВЦЭМ!$J$34:$J$777,СВЦЭМ!$A$34:$A$777,$A344,СВЦЭМ!$B$34:$B$777,W$331)+'СЕТ СН'!$F$13</f>
        <v>417.91900175000001</v>
      </c>
      <c r="X344" s="36">
        <f>SUMIFS(СВЦЭМ!$J$34:$J$777,СВЦЭМ!$A$34:$A$777,$A344,СВЦЭМ!$B$34:$B$777,X$331)+'СЕТ СН'!$F$13</f>
        <v>436.61395748000001</v>
      </c>
      <c r="Y344" s="36">
        <f>SUMIFS(СВЦЭМ!$J$34:$J$777,СВЦЭМ!$A$34:$A$777,$A344,СВЦЭМ!$B$34:$B$777,Y$331)+'СЕТ СН'!$F$13</f>
        <v>491.66627692999998</v>
      </c>
    </row>
    <row r="345" spans="1:25" ht="15.75" x14ac:dyDescent="0.2">
      <c r="A345" s="35">
        <f t="shared" si="9"/>
        <v>43418</v>
      </c>
      <c r="B345" s="36">
        <f>SUMIFS(СВЦЭМ!$J$34:$J$777,СВЦЭМ!$A$34:$A$777,$A345,СВЦЭМ!$B$34:$B$777,B$331)+'СЕТ СН'!$F$13</f>
        <v>542.72225660000004</v>
      </c>
      <c r="C345" s="36">
        <f>SUMIFS(СВЦЭМ!$J$34:$J$777,СВЦЭМ!$A$34:$A$777,$A345,СВЦЭМ!$B$34:$B$777,C$331)+'СЕТ СН'!$F$13</f>
        <v>585.39137733999996</v>
      </c>
      <c r="D345" s="36">
        <f>SUMIFS(СВЦЭМ!$J$34:$J$777,СВЦЭМ!$A$34:$A$777,$A345,СВЦЭМ!$B$34:$B$777,D$331)+'СЕТ СН'!$F$13</f>
        <v>595.41519989000005</v>
      </c>
      <c r="E345" s="36">
        <f>SUMIFS(СВЦЭМ!$J$34:$J$777,СВЦЭМ!$A$34:$A$777,$A345,СВЦЭМ!$B$34:$B$777,E$331)+'СЕТ СН'!$F$13</f>
        <v>594.86551811000004</v>
      </c>
      <c r="F345" s="36">
        <f>SUMIFS(СВЦЭМ!$J$34:$J$777,СВЦЭМ!$A$34:$A$777,$A345,СВЦЭМ!$B$34:$B$777,F$331)+'СЕТ СН'!$F$13</f>
        <v>595.32900656000004</v>
      </c>
      <c r="G345" s="36">
        <f>SUMIFS(СВЦЭМ!$J$34:$J$777,СВЦЭМ!$A$34:$A$777,$A345,СВЦЭМ!$B$34:$B$777,G$331)+'СЕТ СН'!$F$13</f>
        <v>599.09898628999997</v>
      </c>
      <c r="H345" s="36">
        <f>SUMIFS(СВЦЭМ!$J$34:$J$777,СВЦЭМ!$A$34:$A$777,$A345,СВЦЭМ!$B$34:$B$777,H$331)+'СЕТ СН'!$F$13</f>
        <v>579.40722456000003</v>
      </c>
      <c r="I345" s="36">
        <f>SUMIFS(СВЦЭМ!$J$34:$J$777,СВЦЭМ!$A$34:$A$777,$A345,СВЦЭМ!$B$34:$B$777,I$331)+'СЕТ СН'!$F$13</f>
        <v>538.36940482</v>
      </c>
      <c r="J345" s="36">
        <f>SUMIFS(СВЦЭМ!$J$34:$J$777,СВЦЭМ!$A$34:$A$777,$A345,СВЦЭМ!$B$34:$B$777,J$331)+'СЕТ СН'!$F$13</f>
        <v>534.83403267999995</v>
      </c>
      <c r="K345" s="36">
        <f>SUMIFS(СВЦЭМ!$J$34:$J$777,СВЦЭМ!$A$34:$A$777,$A345,СВЦЭМ!$B$34:$B$777,K$331)+'СЕТ СН'!$F$13</f>
        <v>531.58281797999996</v>
      </c>
      <c r="L345" s="36">
        <f>SUMIFS(СВЦЭМ!$J$34:$J$777,СВЦЭМ!$A$34:$A$777,$A345,СВЦЭМ!$B$34:$B$777,L$331)+'СЕТ СН'!$F$13</f>
        <v>534.22897212999999</v>
      </c>
      <c r="M345" s="36">
        <f>SUMIFS(СВЦЭМ!$J$34:$J$777,СВЦЭМ!$A$34:$A$777,$A345,СВЦЭМ!$B$34:$B$777,M$331)+'СЕТ СН'!$F$13</f>
        <v>537.17188980000003</v>
      </c>
      <c r="N345" s="36">
        <f>SUMIFS(СВЦЭМ!$J$34:$J$777,СВЦЭМ!$A$34:$A$777,$A345,СВЦЭМ!$B$34:$B$777,N$331)+'СЕТ СН'!$F$13</f>
        <v>510.28875298999998</v>
      </c>
      <c r="O345" s="36">
        <f>SUMIFS(СВЦЭМ!$J$34:$J$777,СВЦЭМ!$A$34:$A$777,$A345,СВЦЭМ!$B$34:$B$777,O$331)+'СЕТ СН'!$F$13</f>
        <v>494.86568054999998</v>
      </c>
      <c r="P345" s="36">
        <f>SUMIFS(СВЦЭМ!$J$34:$J$777,СВЦЭМ!$A$34:$A$777,$A345,СВЦЭМ!$B$34:$B$777,P$331)+'СЕТ СН'!$F$13</f>
        <v>460.90314745000001</v>
      </c>
      <c r="Q345" s="36">
        <f>SUMIFS(СВЦЭМ!$J$34:$J$777,СВЦЭМ!$A$34:$A$777,$A345,СВЦЭМ!$B$34:$B$777,Q$331)+'СЕТ СН'!$F$13</f>
        <v>447.56878447999998</v>
      </c>
      <c r="R345" s="36">
        <f>SUMIFS(СВЦЭМ!$J$34:$J$777,СВЦЭМ!$A$34:$A$777,$A345,СВЦЭМ!$B$34:$B$777,R$331)+'СЕТ СН'!$F$13</f>
        <v>449.52290515999999</v>
      </c>
      <c r="S345" s="36">
        <f>SUMIFS(СВЦЭМ!$J$34:$J$777,СВЦЭМ!$A$34:$A$777,$A345,СВЦЭМ!$B$34:$B$777,S$331)+'СЕТ СН'!$F$13</f>
        <v>433.47538508000002</v>
      </c>
      <c r="T345" s="36">
        <f>SUMIFS(СВЦЭМ!$J$34:$J$777,СВЦЭМ!$A$34:$A$777,$A345,СВЦЭМ!$B$34:$B$777,T$331)+'СЕТ СН'!$F$13</f>
        <v>407.50064922000001</v>
      </c>
      <c r="U345" s="36">
        <f>SUMIFS(СВЦЭМ!$J$34:$J$777,СВЦЭМ!$A$34:$A$777,$A345,СВЦЭМ!$B$34:$B$777,U$331)+'СЕТ СН'!$F$13</f>
        <v>416.21640518999999</v>
      </c>
      <c r="V345" s="36">
        <f>SUMIFS(СВЦЭМ!$J$34:$J$777,СВЦЭМ!$A$34:$A$777,$A345,СВЦЭМ!$B$34:$B$777,V$331)+'СЕТ СН'!$F$13</f>
        <v>426.38570256999998</v>
      </c>
      <c r="W345" s="36">
        <f>SUMIFS(СВЦЭМ!$J$34:$J$777,СВЦЭМ!$A$34:$A$777,$A345,СВЦЭМ!$B$34:$B$777,W$331)+'СЕТ СН'!$F$13</f>
        <v>412.99485032000001</v>
      </c>
      <c r="X345" s="36">
        <f>SUMIFS(СВЦЭМ!$J$34:$J$777,СВЦЭМ!$A$34:$A$777,$A345,СВЦЭМ!$B$34:$B$777,X$331)+'СЕТ СН'!$F$13</f>
        <v>425.45367111000002</v>
      </c>
      <c r="Y345" s="36">
        <f>SUMIFS(СВЦЭМ!$J$34:$J$777,СВЦЭМ!$A$34:$A$777,$A345,СВЦЭМ!$B$34:$B$777,Y$331)+'СЕТ СН'!$F$13</f>
        <v>477.93559837999999</v>
      </c>
    </row>
    <row r="346" spans="1:25" ht="15.75" x14ac:dyDescent="0.2">
      <c r="A346" s="35">
        <f t="shared" si="9"/>
        <v>43419</v>
      </c>
      <c r="B346" s="36">
        <f>SUMIFS(СВЦЭМ!$J$34:$J$777,СВЦЭМ!$A$34:$A$777,$A346,СВЦЭМ!$B$34:$B$777,B$331)+'СЕТ СН'!$F$13</f>
        <v>534.70184776999997</v>
      </c>
      <c r="C346" s="36">
        <f>SUMIFS(СВЦЭМ!$J$34:$J$777,СВЦЭМ!$A$34:$A$777,$A346,СВЦЭМ!$B$34:$B$777,C$331)+'СЕТ СН'!$F$13</f>
        <v>585.06677276999994</v>
      </c>
      <c r="D346" s="36">
        <f>SUMIFS(СВЦЭМ!$J$34:$J$777,СВЦЭМ!$A$34:$A$777,$A346,СВЦЭМ!$B$34:$B$777,D$331)+'СЕТ СН'!$F$13</f>
        <v>596.84766606000005</v>
      </c>
      <c r="E346" s="36">
        <f>SUMIFS(СВЦЭМ!$J$34:$J$777,СВЦЭМ!$A$34:$A$777,$A346,СВЦЭМ!$B$34:$B$777,E$331)+'СЕТ СН'!$F$13</f>
        <v>594.48967727000002</v>
      </c>
      <c r="F346" s="36">
        <f>SUMIFS(СВЦЭМ!$J$34:$J$777,СВЦЭМ!$A$34:$A$777,$A346,СВЦЭМ!$B$34:$B$777,F$331)+'СЕТ СН'!$F$13</f>
        <v>594.35580233999997</v>
      </c>
      <c r="G346" s="36">
        <f>SUMIFS(СВЦЭМ!$J$34:$J$777,СВЦЭМ!$A$34:$A$777,$A346,СВЦЭМ!$B$34:$B$777,G$331)+'СЕТ СН'!$F$13</f>
        <v>598.53397855000003</v>
      </c>
      <c r="H346" s="36">
        <f>SUMIFS(СВЦЭМ!$J$34:$J$777,СВЦЭМ!$A$34:$A$777,$A346,СВЦЭМ!$B$34:$B$777,H$331)+'СЕТ СН'!$F$13</f>
        <v>578.51207404000002</v>
      </c>
      <c r="I346" s="36">
        <f>SUMIFS(СВЦЭМ!$J$34:$J$777,СВЦЭМ!$A$34:$A$777,$A346,СВЦЭМ!$B$34:$B$777,I$331)+'СЕТ СН'!$F$13</f>
        <v>536.04519642000002</v>
      </c>
      <c r="J346" s="36">
        <f>SUMIFS(СВЦЭМ!$J$34:$J$777,СВЦЭМ!$A$34:$A$777,$A346,СВЦЭМ!$B$34:$B$777,J$331)+'СЕТ СН'!$F$13</f>
        <v>530.94850426999994</v>
      </c>
      <c r="K346" s="36">
        <f>SUMIFS(СВЦЭМ!$J$34:$J$777,СВЦЭМ!$A$34:$A$777,$A346,СВЦЭМ!$B$34:$B$777,K$331)+'СЕТ СН'!$F$13</f>
        <v>532.25806893000004</v>
      </c>
      <c r="L346" s="36">
        <f>SUMIFS(СВЦЭМ!$J$34:$J$777,СВЦЭМ!$A$34:$A$777,$A346,СВЦЭМ!$B$34:$B$777,L$331)+'СЕТ СН'!$F$13</f>
        <v>532.04862611999999</v>
      </c>
      <c r="M346" s="36">
        <f>SUMIFS(СВЦЭМ!$J$34:$J$777,СВЦЭМ!$A$34:$A$777,$A346,СВЦЭМ!$B$34:$B$777,M$331)+'СЕТ СН'!$F$13</f>
        <v>534.71995953999999</v>
      </c>
      <c r="N346" s="36">
        <f>SUMIFS(СВЦЭМ!$J$34:$J$777,СВЦЭМ!$A$34:$A$777,$A346,СВЦЭМ!$B$34:$B$777,N$331)+'СЕТ СН'!$F$13</f>
        <v>503.80534551</v>
      </c>
      <c r="O346" s="36">
        <f>SUMIFS(СВЦЭМ!$J$34:$J$777,СВЦЭМ!$A$34:$A$777,$A346,СВЦЭМ!$B$34:$B$777,O$331)+'СЕТ СН'!$F$13</f>
        <v>481.53921703999998</v>
      </c>
      <c r="P346" s="36">
        <f>SUMIFS(СВЦЭМ!$J$34:$J$777,СВЦЭМ!$A$34:$A$777,$A346,СВЦЭМ!$B$34:$B$777,P$331)+'СЕТ СН'!$F$13</f>
        <v>447.74549525999998</v>
      </c>
      <c r="Q346" s="36">
        <f>SUMIFS(СВЦЭМ!$J$34:$J$777,СВЦЭМ!$A$34:$A$777,$A346,СВЦЭМ!$B$34:$B$777,Q$331)+'СЕТ СН'!$F$13</f>
        <v>436.35028168000002</v>
      </c>
      <c r="R346" s="36">
        <f>SUMIFS(СВЦЭМ!$J$34:$J$777,СВЦЭМ!$A$34:$A$777,$A346,СВЦЭМ!$B$34:$B$777,R$331)+'СЕТ СН'!$F$13</f>
        <v>441.33194444999998</v>
      </c>
      <c r="S346" s="36">
        <f>SUMIFS(СВЦЭМ!$J$34:$J$777,СВЦЭМ!$A$34:$A$777,$A346,СВЦЭМ!$B$34:$B$777,S$331)+'СЕТ СН'!$F$13</f>
        <v>426.44597769000001</v>
      </c>
      <c r="T346" s="36">
        <f>SUMIFS(СВЦЭМ!$J$34:$J$777,СВЦЭМ!$A$34:$A$777,$A346,СВЦЭМ!$B$34:$B$777,T$331)+'СЕТ СН'!$F$13</f>
        <v>401.00793879999998</v>
      </c>
      <c r="U346" s="36">
        <f>SUMIFS(СВЦЭМ!$J$34:$J$777,СВЦЭМ!$A$34:$A$777,$A346,СВЦЭМ!$B$34:$B$777,U$331)+'СЕТ СН'!$F$13</f>
        <v>401.82467527</v>
      </c>
      <c r="V346" s="36">
        <f>SUMIFS(СВЦЭМ!$J$34:$J$777,СВЦЭМ!$A$34:$A$777,$A346,СВЦЭМ!$B$34:$B$777,V$331)+'СЕТ СН'!$F$13</f>
        <v>416.24692699000002</v>
      </c>
      <c r="W346" s="36">
        <f>SUMIFS(СВЦЭМ!$J$34:$J$777,СВЦЭМ!$A$34:$A$777,$A346,СВЦЭМ!$B$34:$B$777,W$331)+'СЕТ СН'!$F$13</f>
        <v>426.25766075000001</v>
      </c>
      <c r="X346" s="36">
        <f>SUMIFS(СВЦЭМ!$J$34:$J$777,СВЦЭМ!$A$34:$A$777,$A346,СВЦЭМ!$B$34:$B$777,X$331)+'СЕТ СН'!$F$13</f>
        <v>438.65121732</v>
      </c>
      <c r="Y346" s="36">
        <f>SUMIFS(СВЦЭМ!$J$34:$J$777,СВЦЭМ!$A$34:$A$777,$A346,СВЦЭМ!$B$34:$B$777,Y$331)+'СЕТ СН'!$F$13</f>
        <v>495.39743750999997</v>
      </c>
    </row>
    <row r="347" spans="1:25" ht="15.75" x14ac:dyDescent="0.2">
      <c r="A347" s="35">
        <f t="shared" si="9"/>
        <v>43420</v>
      </c>
      <c r="B347" s="36">
        <f>SUMIFS(СВЦЭМ!$J$34:$J$777,СВЦЭМ!$A$34:$A$777,$A347,СВЦЭМ!$B$34:$B$777,B$331)+'СЕТ СН'!$F$13</f>
        <v>543.72343942999998</v>
      </c>
      <c r="C347" s="36">
        <f>SUMIFS(СВЦЭМ!$J$34:$J$777,СВЦЭМ!$A$34:$A$777,$A347,СВЦЭМ!$B$34:$B$777,C$331)+'СЕТ СН'!$F$13</f>
        <v>559.92920998</v>
      </c>
      <c r="D347" s="36">
        <f>SUMIFS(СВЦЭМ!$J$34:$J$777,СВЦЭМ!$A$34:$A$777,$A347,СВЦЭМ!$B$34:$B$777,D$331)+'СЕТ СН'!$F$13</f>
        <v>595.08135600000003</v>
      </c>
      <c r="E347" s="36">
        <f>SUMIFS(СВЦЭМ!$J$34:$J$777,СВЦЭМ!$A$34:$A$777,$A347,СВЦЭМ!$B$34:$B$777,E$331)+'СЕТ СН'!$F$13</f>
        <v>593.06148675999998</v>
      </c>
      <c r="F347" s="36">
        <f>SUMIFS(СВЦЭМ!$J$34:$J$777,СВЦЭМ!$A$34:$A$777,$A347,СВЦЭМ!$B$34:$B$777,F$331)+'СЕТ СН'!$F$13</f>
        <v>594.28037402999996</v>
      </c>
      <c r="G347" s="36">
        <f>SUMIFS(СВЦЭМ!$J$34:$J$777,СВЦЭМ!$A$34:$A$777,$A347,СВЦЭМ!$B$34:$B$777,G$331)+'СЕТ СН'!$F$13</f>
        <v>589.96694630000002</v>
      </c>
      <c r="H347" s="36">
        <f>SUMIFS(СВЦЭМ!$J$34:$J$777,СВЦЭМ!$A$34:$A$777,$A347,СВЦЭМ!$B$34:$B$777,H$331)+'СЕТ СН'!$F$13</f>
        <v>553.59724887000004</v>
      </c>
      <c r="I347" s="36">
        <f>SUMIFS(СВЦЭМ!$J$34:$J$777,СВЦЭМ!$A$34:$A$777,$A347,СВЦЭМ!$B$34:$B$777,I$331)+'СЕТ СН'!$F$13</f>
        <v>550.08748142000002</v>
      </c>
      <c r="J347" s="36">
        <f>SUMIFS(СВЦЭМ!$J$34:$J$777,СВЦЭМ!$A$34:$A$777,$A347,СВЦЭМ!$B$34:$B$777,J$331)+'СЕТ СН'!$F$13</f>
        <v>545.16283103000001</v>
      </c>
      <c r="K347" s="36">
        <f>SUMIFS(СВЦЭМ!$J$34:$J$777,СВЦЭМ!$A$34:$A$777,$A347,СВЦЭМ!$B$34:$B$777,K$331)+'СЕТ СН'!$F$13</f>
        <v>547.88911511000003</v>
      </c>
      <c r="L347" s="36">
        <f>SUMIFS(СВЦЭМ!$J$34:$J$777,СВЦЭМ!$A$34:$A$777,$A347,СВЦЭМ!$B$34:$B$777,L$331)+'СЕТ СН'!$F$13</f>
        <v>547.69499900999995</v>
      </c>
      <c r="M347" s="36">
        <f>SUMIFS(СВЦЭМ!$J$34:$J$777,СВЦЭМ!$A$34:$A$777,$A347,СВЦЭМ!$B$34:$B$777,M$331)+'СЕТ СН'!$F$13</f>
        <v>544.80617601999995</v>
      </c>
      <c r="N347" s="36">
        <f>SUMIFS(СВЦЭМ!$J$34:$J$777,СВЦЭМ!$A$34:$A$777,$A347,СВЦЭМ!$B$34:$B$777,N$331)+'СЕТ СН'!$F$13</f>
        <v>537.55012515999999</v>
      </c>
      <c r="O347" s="36">
        <f>SUMIFS(СВЦЭМ!$J$34:$J$777,СВЦЭМ!$A$34:$A$777,$A347,СВЦЭМ!$B$34:$B$777,O$331)+'СЕТ СН'!$F$13</f>
        <v>496.74678175000003</v>
      </c>
      <c r="P347" s="36">
        <f>SUMIFS(СВЦЭМ!$J$34:$J$777,СВЦЭМ!$A$34:$A$777,$A347,СВЦЭМ!$B$34:$B$777,P$331)+'СЕТ СН'!$F$13</f>
        <v>465.15277980000002</v>
      </c>
      <c r="Q347" s="36">
        <f>SUMIFS(СВЦЭМ!$J$34:$J$777,СВЦЭМ!$A$34:$A$777,$A347,СВЦЭМ!$B$34:$B$777,Q$331)+'СЕТ СН'!$F$13</f>
        <v>461.32781638</v>
      </c>
      <c r="R347" s="36">
        <f>SUMIFS(СВЦЭМ!$J$34:$J$777,СВЦЭМ!$A$34:$A$777,$A347,СВЦЭМ!$B$34:$B$777,R$331)+'СЕТ СН'!$F$13</f>
        <v>466.14485094999998</v>
      </c>
      <c r="S347" s="36">
        <f>SUMIFS(СВЦЭМ!$J$34:$J$777,СВЦЭМ!$A$34:$A$777,$A347,СВЦЭМ!$B$34:$B$777,S$331)+'СЕТ СН'!$F$13</f>
        <v>442.64136539999998</v>
      </c>
      <c r="T347" s="36">
        <f>SUMIFS(СВЦЭМ!$J$34:$J$777,СВЦЭМ!$A$34:$A$777,$A347,СВЦЭМ!$B$34:$B$777,T$331)+'СЕТ СН'!$F$13</f>
        <v>438.55131497000002</v>
      </c>
      <c r="U347" s="36">
        <f>SUMIFS(СВЦЭМ!$J$34:$J$777,СВЦЭМ!$A$34:$A$777,$A347,СВЦЭМ!$B$34:$B$777,U$331)+'СЕТ СН'!$F$13</f>
        <v>435.45698898000001</v>
      </c>
      <c r="V347" s="36">
        <f>SUMIFS(СВЦЭМ!$J$34:$J$777,СВЦЭМ!$A$34:$A$777,$A347,СВЦЭМ!$B$34:$B$777,V$331)+'СЕТ СН'!$F$13</f>
        <v>446.80755055999998</v>
      </c>
      <c r="W347" s="36">
        <f>SUMIFS(СВЦЭМ!$J$34:$J$777,СВЦЭМ!$A$34:$A$777,$A347,СВЦЭМ!$B$34:$B$777,W$331)+'СЕТ СН'!$F$13</f>
        <v>449.72101685000001</v>
      </c>
      <c r="X347" s="36">
        <f>SUMIFS(СВЦЭМ!$J$34:$J$777,СВЦЭМ!$A$34:$A$777,$A347,СВЦЭМ!$B$34:$B$777,X$331)+'СЕТ СН'!$F$13</f>
        <v>454.29734798999999</v>
      </c>
      <c r="Y347" s="36">
        <f>SUMIFS(СВЦЭМ!$J$34:$J$777,СВЦЭМ!$A$34:$A$777,$A347,СВЦЭМ!$B$34:$B$777,Y$331)+'СЕТ СН'!$F$13</f>
        <v>506.90853283000001</v>
      </c>
    </row>
    <row r="348" spans="1:25" ht="15.75" x14ac:dyDescent="0.2">
      <c r="A348" s="35">
        <f t="shared" si="9"/>
        <v>43421</v>
      </c>
      <c r="B348" s="36">
        <f>SUMIFS(СВЦЭМ!$J$34:$J$777,СВЦЭМ!$A$34:$A$777,$A348,СВЦЭМ!$B$34:$B$777,B$331)+'СЕТ СН'!$F$13</f>
        <v>530.75811171999999</v>
      </c>
      <c r="C348" s="36">
        <f>SUMIFS(СВЦЭМ!$J$34:$J$777,СВЦЭМ!$A$34:$A$777,$A348,СВЦЭМ!$B$34:$B$777,C$331)+'СЕТ СН'!$F$13</f>
        <v>570.79859223999995</v>
      </c>
      <c r="D348" s="36">
        <f>SUMIFS(СВЦЭМ!$J$34:$J$777,СВЦЭМ!$A$34:$A$777,$A348,СВЦЭМ!$B$34:$B$777,D$331)+'СЕТ СН'!$F$13</f>
        <v>598.37905941999998</v>
      </c>
      <c r="E348" s="36">
        <f>SUMIFS(СВЦЭМ!$J$34:$J$777,СВЦЭМ!$A$34:$A$777,$A348,СВЦЭМ!$B$34:$B$777,E$331)+'СЕТ СН'!$F$13</f>
        <v>596.17434550999997</v>
      </c>
      <c r="F348" s="36">
        <f>SUMIFS(СВЦЭМ!$J$34:$J$777,СВЦЭМ!$A$34:$A$777,$A348,СВЦЭМ!$B$34:$B$777,F$331)+'СЕТ СН'!$F$13</f>
        <v>595.15919362</v>
      </c>
      <c r="G348" s="36">
        <f>SUMIFS(СВЦЭМ!$J$34:$J$777,СВЦЭМ!$A$34:$A$777,$A348,СВЦЭМ!$B$34:$B$777,G$331)+'СЕТ СН'!$F$13</f>
        <v>591.80306241000005</v>
      </c>
      <c r="H348" s="36">
        <f>SUMIFS(СВЦЭМ!$J$34:$J$777,СВЦЭМ!$A$34:$A$777,$A348,СВЦЭМ!$B$34:$B$777,H$331)+'СЕТ СН'!$F$13</f>
        <v>578.14895463000005</v>
      </c>
      <c r="I348" s="36">
        <f>SUMIFS(СВЦЭМ!$J$34:$J$777,СВЦЭМ!$A$34:$A$777,$A348,СВЦЭМ!$B$34:$B$777,I$331)+'СЕТ СН'!$F$13</f>
        <v>559.07633208000004</v>
      </c>
      <c r="J348" s="36">
        <f>SUMIFS(СВЦЭМ!$J$34:$J$777,СВЦЭМ!$A$34:$A$777,$A348,СВЦЭМ!$B$34:$B$777,J$331)+'СЕТ СН'!$F$13</f>
        <v>540.88090026999998</v>
      </c>
      <c r="K348" s="36">
        <f>SUMIFS(СВЦЭМ!$J$34:$J$777,СВЦЭМ!$A$34:$A$777,$A348,СВЦЭМ!$B$34:$B$777,K$331)+'СЕТ СН'!$F$13</f>
        <v>527.82709738999995</v>
      </c>
      <c r="L348" s="36">
        <f>SUMIFS(СВЦЭМ!$J$34:$J$777,СВЦЭМ!$A$34:$A$777,$A348,СВЦЭМ!$B$34:$B$777,L$331)+'СЕТ СН'!$F$13</f>
        <v>529.24165631999995</v>
      </c>
      <c r="M348" s="36">
        <f>SUMIFS(СВЦЭМ!$J$34:$J$777,СВЦЭМ!$A$34:$A$777,$A348,СВЦЭМ!$B$34:$B$777,M$331)+'СЕТ СН'!$F$13</f>
        <v>529.32776975000002</v>
      </c>
      <c r="N348" s="36">
        <f>SUMIFS(СВЦЭМ!$J$34:$J$777,СВЦЭМ!$A$34:$A$777,$A348,СВЦЭМ!$B$34:$B$777,N$331)+'СЕТ СН'!$F$13</f>
        <v>511.83772053000001</v>
      </c>
      <c r="O348" s="36">
        <f>SUMIFS(СВЦЭМ!$J$34:$J$777,СВЦЭМ!$A$34:$A$777,$A348,СВЦЭМ!$B$34:$B$777,O$331)+'СЕТ СН'!$F$13</f>
        <v>485.58663633999998</v>
      </c>
      <c r="P348" s="36">
        <f>SUMIFS(СВЦЭМ!$J$34:$J$777,СВЦЭМ!$A$34:$A$777,$A348,СВЦЭМ!$B$34:$B$777,P$331)+'СЕТ СН'!$F$13</f>
        <v>442.86004667999998</v>
      </c>
      <c r="Q348" s="36">
        <f>SUMIFS(СВЦЭМ!$J$34:$J$777,СВЦЭМ!$A$34:$A$777,$A348,СВЦЭМ!$B$34:$B$777,Q$331)+'СЕТ СН'!$F$13</f>
        <v>435.16196344000002</v>
      </c>
      <c r="R348" s="36">
        <f>SUMIFS(СВЦЭМ!$J$34:$J$777,СВЦЭМ!$A$34:$A$777,$A348,СВЦЭМ!$B$34:$B$777,R$331)+'СЕТ СН'!$F$13</f>
        <v>434.76272028</v>
      </c>
      <c r="S348" s="36">
        <f>SUMIFS(СВЦЭМ!$J$34:$J$777,СВЦЭМ!$A$34:$A$777,$A348,СВЦЭМ!$B$34:$B$777,S$331)+'СЕТ СН'!$F$13</f>
        <v>415.64078140999999</v>
      </c>
      <c r="T348" s="36">
        <f>SUMIFS(СВЦЭМ!$J$34:$J$777,СВЦЭМ!$A$34:$A$777,$A348,СВЦЭМ!$B$34:$B$777,T$331)+'СЕТ СН'!$F$13</f>
        <v>399.81941336</v>
      </c>
      <c r="U348" s="36">
        <f>SUMIFS(СВЦЭМ!$J$34:$J$777,СВЦЭМ!$A$34:$A$777,$A348,СВЦЭМ!$B$34:$B$777,U$331)+'СЕТ СН'!$F$13</f>
        <v>394.94468137000001</v>
      </c>
      <c r="V348" s="36">
        <f>SUMIFS(СВЦЭМ!$J$34:$J$777,СВЦЭМ!$A$34:$A$777,$A348,СВЦЭМ!$B$34:$B$777,V$331)+'СЕТ СН'!$F$13</f>
        <v>408.69229619999999</v>
      </c>
      <c r="W348" s="36">
        <f>SUMIFS(СВЦЭМ!$J$34:$J$777,СВЦЭМ!$A$34:$A$777,$A348,СВЦЭМ!$B$34:$B$777,W$331)+'СЕТ СН'!$F$13</f>
        <v>415.55186918999999</v>
      </c>
      <c r="X348" s="36">
        <f>SUMIFS(СВЦЭМ!$J$34:$J$777,СВЦЭМ!$A$34:$A$777,$A348,СВЦЭМ!$B$34:$B$777,X$331)+'СЕТ СН'!$F$13</f>
        <v>431.16427066</v>
      </c>
      <c r="Y348" s="36">
        <f>SUMIFS(СВЦЭМ!$J$34:$J$777,СВЦЭМ!$A$34:$A$777,$A348,СВЦЭМ!$B$34:$B$777,Y$331)+'СЕТ СН'!$F$13</f>
        <v>478.73358171000001</v>
      </c>
    </row>
    <row r="349" spans="1:25" ht="15.75" x14ac:dyDescent="0.2">
      <c r="A349" s="35">
        <f t="shared" si="9"/>
        <v>43422</v>
      </c>
      <c r="B349" s="36">
        <f>SUMIFS(СВЦЭМ!$J$34:$J$777,СВЦЭМ!$A$34:$A$777,$A349,СВЦЭМ!$B$34:$B$777,B$331)+'СЕТ СН'!$F$13</f>
        <v>540.98842910999997</v>
      </c>
      <c r="C349" s="36">
        <f>SUMIFS(СВЦЭМ!$J$34:$J$777,СВЦЭМ!$A$34:$A$777,$A349,СВЦЭМ!$B$34:$B$777,C$331)+'СЕТ СН'!$F$13</f>
        <v>579.89000249000003</v>
      </c>
      <c r="D349" s="36">
        <f>SUMIFS(СВЦЭМ!$J$34:$J$777,СВЦЭМ!$A$34:$A$777,$A349,СВЦЭМ!$B$34:$B$777,D$331)+'СЕТ СН'!$F$13</f>
        <v>614.52155252</v>
      </c>
      <c r="E349" s="36">
        <f>SUMIFS(СВЦЭМ!$J$34:$J$777,СВЦЭМ!$A$34:$A$777,$A349,СВЦЭМ!$B$34:$B$777,E$331)+'СЕТ СН'!$F$13</f>
        <v>612.07433904000004</v>
      </c>
      <c r="F349" s="36">
        <f>SUMIFS(СВЦЭМ!$J$34:$J$777,СВЦЭМ!$A$34:$A$777,$A349,СВЦЭМ!$B$34:$B$777,F$331)+'СЕТ СН'!$F$13</f>
        <v>610.62957934999997</v>
      </c>
      <c r="G349" s="36">
        <f>SUMIFS(СВЦЭМ!$J$34:$J$777,СВЦЭМ!$A$34:$A$777,$A349,СВЦЭМ!$B$34:$B$777,G$331)+'СЕТ СН'!$F$13</f>
        <v>608.12907284000005</v>
      </c>
      <c r="H349" s="36">
        <f>SUMIFS(СВЦЭМ!$J$34:$J$777,СВЦЭМ!$A$34:$A$777,$A349,СВЦЭМ!$B$34:$B$777,H$331)+'СЕТ СН'!$F$13</f>
        <v>611.40350338999997</v>
      </c>
      <c r="I349" s="36">
        <f>SUMIFS(СВЦЭМ!$J$34:$J$777,СВЦЭМ!$A$34:$A$777,$A349,СВЦЭМ!$B$34:$B$777,I$331)+'СЕТ СН'!$F$13</f>
        <v>602.96099579999998</v>
      </c>
      <c r="J349" s="36">
        <f>SUMIFS(СВЦЭМ!$J$34:$J$777,СВЦЭМ!$A$34:$A$777,$A349,СВЦЭМ!$B$34:$B$777,J$331)+'СЕТ СН'!$F$13</f>
        <v>569.90994688000001</v>
      </c>
      <c r="K349" s="36">
        <f>SUMIFS(СВЦЭМ!$J$34:$J$777,СВЦЭМ!$A$34:$A$777,$A349,СВЦЭМ!$B$34:$B$777,K$331)+'СЕТ СН'!$F$13</f>
        <v>552.29528272000005</v>
      </c>
      <c r="L349" s="36">
        <f>SUMIFS(СВЦЭМ!$J$34:$J$777,СВЦЭМ!$A$34:$A$777,$A349,СВЦЭМ!$B$34:$B$777,L$331)+'СЕТ СН'!$F$13</f>
        <v>542.55424889000005</v>
      </c>
      <c r="M349" s="36">
        <f>SUMIFS(СВЦЭМ!$J$34:$J$777,СВЦЭМ!$A$34:$A$777,$A349,СВЦЭМ!$B$34:$B$777,M$331)+'СЕТ СН'!$F$13</f>
        <v>537.09043841000005</v>
      </c>
      <c r="N349" s="36">
        <f>SUMIFS(СВЦЭМ!$J$34:$J$777,СВЦЭМ!$A$34:$A$777,$A349,СВЦЭМ!$B$34:$B$777,N$331)+'СЕТ СН'!$F$13</f>
        <v>516.21959793999997</v>
      </c>
      <c r="O349" s="36">
        <f>SUMIFS(СВЦЭМ!$J$34:$J$777,СВЦЭМ!$A$34:$A$777,$A349,СВЦЭМ!$B$34:$B$777,O$331)+'СЕТ СН'!$F$13</f>
        <v>484.67149338000002</v>
      </c>
      <c r="P349" s="36">
        <f>SUMIFS(СВЦЭМ!$J$34:$J$777,СВЦЭМ!$A$34:$A$777,$A349,СВЦЭМ!$B$34:$B$777,P$331)+'СЕТ СН'!$F$13</f>
        <v>446.90386038000003</v>
      </c>
      <c r="Q349" s="36">
        <f>SUMIFS(СВЦЭМ!$J$34:$J$777,СВЦЭМ!$A$34:$A$777,$A349,СВЦЭМ!$B$34:$B$777,Q$331)+'СЕТ СН'!$F$13</f>
        <v>440.17833518999998</v>
      </c>
      <c r="R349" s="36">
        <f>SUMIFS(СВЦЭМ!$J$34:$J$777,СВЦЭМ!$A$34:$A$777,$A349,СВЦЭМ!$B$34:$B$777,R$331)+'СЕТ СН'!$F$13</f>
        <v>438.91192661999997</v>
      </c>
      <c r="S349" s="36">
        <f>SUMIFS(СВЦЭМ!$J$34:$J$777,СВЦЭМ!$A$34:$A$777,$A349,СВЦЭМ!$B$34:$B$777,S$331)+'СЕТ СН'!$F$13</f>
        <v>416.41157504</v>
      </c>
      <c r="T349" s="36">
        <f>SUMIFS(СВЦЭМ!$J$34:$J$777,СВЦЭМ!$A$34:$A$777,$A349,СВЦЭМ!$B$34:$B$777,T$331)+'СЕТ СН'!$F$13</f>
        <v>400.71502401999999</v>
      </c>
      <c r="U349" s="36">
        <f>SUMIFS(СВЦЭМ!$J$34:$J$777,СВЦЭМ!$A$34:$A$777,$A349,СВЦЭМ!$B$34:$B$777,U$331)+'СЕТ СН'!$F$13</f>
        <v>400.96541805999999</v>
      </c>
      <c r="V349" s="36">
        <f>SUMIFS(СВЦЭМ!$J$34:$J$777,СВЦЭМ!$A$34:$A$777,$A349,СВЦЭМ!$B$34:$B$777,V$331)+'СЕТ СН'!$F$13</f>
        <v>412.74994168000001</v>
      </c>
      <c r="W349" s="36">
        <f>SUMIFS(СВЦЭМ!$J$34:$J$777,СВЦЭМ!$A$34:$A$777,$A349,СВЦЭМ!$B$34:$B$777,W$331)+'СЕТ СН'!$F$13</f>
        <v>423.41393368000001</v>
      </c>
      <c r="X349" s="36">
        <f>SUMIFS(СВЦЭМ!$J$34:$J$777,СВЦЭМ!$A$34:$A$777,$A349,СВЦЭМ!$B$34:$B$777,X$331)+'СЕТ СН'!$F$13</f>
        <v>438.50652853000003</v>
      </c>
      <c r="Y349" s="36">
        <f>SUMIFS(СВЦЭМ!$J$34:$J$777,СВЦЭМ!$A$34:$A$777,$A349,СВЦЭМ!$B$34:$B$777,Y$331)+'СЕТ СН'!$F$13</f>
        <v>500.42125726</v>
      </c>
    </row>
    <row r="350" spans="1:25" ht="15.75" x14ac:dyDescent="0.2">
      <c r="A350" s="35">
        <f t="shared" si="9"/>
        <v>43423</v>
      </c>
      <c r="B350" s="36">
        <f>SUMIFS(СВЦЭМ!$J$34:$J$777,СВЦЭМ!$A$34:$A$777,$A350,СВЦЭМ!$B$34:$B$777,B$331)+'СЕТ СН'!$F$13</f>
        <v>530.79526138000006</v>
      </c>
      <c r="C350" s="36">
        <f>SUMIFS(СВЦЭМ!$J$34:$J$777,СВЦЭМ!$A$34:$A$777,$A350,СВЦЭМ!$B$34:$B$777,C$331)+'СЕТ СН'!$F$13</f>
        <v>553.56720861999997</v>
      </c>
      <c r="D350" s="36">
        <f>SUMIFS(СВЦЭМ!$J$34:$J$777,СВЦЭМ!$A$34:$A$777,$A350,СВЦЭМ!$B$34:$B$777,D$331)+'СЕТ СН'!$F$13</f>
        <v>601.11112321999997</v>
      </c>
      <c r="E350" s="36">
        <f>SUMIFS(СВЦЭМ!$J$34:$J$777,СВЦЭМ!$A$34:$A$777,$A350,СВЦЭМ!$B$34:$B$777,E$331)+'СЕТ СН'!$F$13</f>
        <v>603.00353930999995</v>
      </c>
      <c r="F350" s="36">
        <f>SUMIFS(СВЦЭМ!$J$34:$J$777,СВЦЭМ!$A$34:$A$777,$A350,СВЦЭМ!$B$34:$B$777,F$331)+'СЕТ СН'!$F$13</f>
        <v>603.19543569999996</v>
      </c>
      <c r="G350" s="36">
        <f>SUMIFS(СВЦЭМ!$J$34:$J$777,СВЦЭМ!$A$34:$A$777,$A350,СВЦЭМ!$B$34:$B$777,G$331)+'СЕТ СН'!$F$13</f>
        <v>608.33668828999998</v>
      </c>
      <c r="H350" s="36">
        <f>SUMIFS(СВЦЭМ!$J$34:$J$777,СВЦЭМ!$A$34:$A$777,$A350,СВЦЭМ!$B$34:$B$777,H$331)+'СЕТ СН'!$F$13</f>
        <v>595.73927163999997</v>
      </c>
      <c r="I350" s="36">
        <f>SUMIFS(СВЦЭМ!$J$34:$J$777,СВЦЭМ!$A$34:$A$777,$A350,СВЦЭМ!$B$34:$B$777,I$331)+'СЕТ СН'!$F$13</f>
        <v>576.07039756999995</v>
      </c>
      <c r="J350" s="36">
        <f>SUMIFS(СВЦЭМ!$J$34:$J$777,СВЦЭМ!$A$34:$A$777,$A350,СВЦЭМ!$B$34:$B$777,J$331)+'СЕТ СН'!$F$13</f>
        <v>560.97459550999997</v>
      </c>
      <c r="K350" s="36">
        <f>SUMIFS(СВЦЭМ!$J$34:$J$777,СВЦЭМ!$A$34:$A$777,$A350,СВЦЭМ!$B$34:$B$777,K$331)+'СЕТ СН'!$F$13</f>
        <v>548.54168440000001</v>
      </c>
      <c r="L350" s="36">
        <f>SUMIFS(СВЦЭМ!$J$34:$J$777,СВЦЭМ!$A$34:$A$777,$A350,СВЦЭМ!$B$34:$B$777,L$331)+'СЕТ СН'!$F$13</f>
        <v>549.97356692999995</v>
      </c>
      <c r="M350" s="36">
        <f>SUMIFS(СВЦЭМ!$J$34:$J$777,СВЦЭМ!$A$34:$A$777,$A350,СВЦЭМ!$B$34:$B$777,M$331)+'СЕТ СН'!$F$13</f>
        <v>549.88420294000002</v>
      </c>
      <c r="N350" s="36">
        <f>SUMIFS(СВЦЭМ!$J$34:$J$777,СВЦЭМ!$A$34:$A$777,$A350,СВЦЭМ!$B$34:$B$777,N$331)+'СЕТ СН'!$F$13</f>
        <v>536.93637855999998</v>
      </c>
      <c r="O350" s="36">
        <f>SUMIFS(СВЦЭМ!$J$34:$J$777,СВЦЭМ!$A$34:$A$777,$A350,СВЦЭМ!$B$34:$B$777,O$331)+'СЕТ СН'!$F$13</f>
        <v>496.32243477999998</v>
      </c>
      <c r="P350" s="36">
        <f>SUMIFS(СВЦЭМ!$J$34:$J$777,СВЦЭМ!$A$34:$A$777,$A350,СВЦЭМ!$B$34:$B$777,P$331)+'СЕТ СН'!$F$13</f>
        <v>458.87069069</v>
      </c>
      <c r="Q350" s="36">
        <f>SUMIFS(СВЦЭМ!$J$34:$J$777,СВЦЭМ!$A$34:$A$777,$A350,СВЦЭМ!$B$34:$B$777,Q$331)+'СЕТ СН'!$F$13</f>
        <v>457.63407131000002</v>
      </c>
      <c r="R350" s="36">
        <f>SUMIFS(СВЦЭМ!$J$34:$J$777,СВЦЭМ!$A$34:$A$777,$A350,СВЦЭМ!$B$34:$B$777,R$331)+'СЕТ СН'!$F$13</f>
        <v>466.19680312999998</v>
      </c>
      <c r="S350" s="36">
        <f>SUMIFS(СВЦЭМ!$J$34:$J$777,СВЦЭМ!$A$34:$A$777,$A350,СВЦЭМ!$B$34:$B$777,S$331)+'СЕТ СН'!$F$13</f>
        <v>449.38077312000001</v>
      </c>
      <c r="T350" s="36">
        <f>SUMIFS(СВЦЭМ!$J$34:$J$777,СВЦЭМ!$A$34:$A$777,$A350,СВЦЭМ!$B$34:$B$777,T$331)+'СЕТ СН'!$F$13</f>
        <v>444.03044312999998</v>
      </c>
      <c r="U350" s="36">
        <f>SUMIFS(СВЦЭМ!$J$34:$J$777,СВЦЭМ!$A$34:$A$777,$A350,СВЦЭМ!$B$34:$B$777,U$331)+'СЕТ СН'!$F$13</f>
        <v>436.52678428000002</v>
      </c>
      <c r="V350" s="36">
        <f>SUMIFS(СВЦЭМ!$J$34:$J$777,СВЦЭМ!$A$34:$A$777,$A350,СВЦЭМ!$B$34:$B$777,V$331)+'СЕТ СН'!$F$13</f>
        <v>448.13880397000003</v>
      </c>
      <c r="W350" s="36">
        <f>SUMIFS(СВЦЭМ!$J$34:$J$777,СВЦЭМ!$A$34:$A$777,$A350,СВЦЭМ!$B$34:$B$777,W$331)+'СЕТ СН'!$F$13</f>
        <v>458.31050097000002</v>
      </c>
      <c r="X350" s="36">
        <f>SUMIFS(СВЦЭМ!$J$34:$J$777,СВЦЭМ!$A$34:$A$777,$A350,СВЦЭМ!$B$34:$B$777,X$331)+'СЕТ СН'!$F$13</f>
        <v>471.55886966000003</v>
      </c>
      <c r="Y350" s="36">
        <f>SUMIFS(СВЦЭМ!$J$34:$J$777,СВЦЭМ!$A$34:$A$777,$A350,СВЦЭМ!$B$34:$B$777,Y$331)+'СЕТ СН'!$F$13</f>
        <v>518.48068913999998</v>
      </c>
    </row>
    <row r="351" spans="1:25" ht="15.75" x14ac:dyDescent="0.2">
      <c r="A351" s="35">
        <f t="shared" si="9"/>
        <v>43424</v>
      </c>
      <c r="B351" s="36">
        <f>SUMIFS(СВЦЭМ!$J$34:$J$777,СВЦЭМ!$A$34:$A$777,$A351,СВЦЭМ!$B$34:$B$777,B$331)+'СЕТ СН'!$F$13</f>
        <v>516.51605172999996</v>
      </c>
      <c r="C351" s="36">
        <f>SUMIFS(СВЦЭМ!$J$34:$J$777,СВЦЭМ!$A$34:$A$777,$A351,СВЦЭМ!$B$34:$B$777,C$331)+'СЕТ СН'!$F$13</f>
        <v>563.65686458000005</v>
      </c>
      <c r="D351" s="36">
        <f>SUMIFS(СВЦЭМ!$J$34:$J$777,СВЦЭМ!$A$34:$A$777,$A351,СВЦЭМ!$B$34:$B$777,D$331)+'СЕТ СН'!$F$13</f>
        <v>614.15010215999996</v>
      </c>
      <c r="E351" s="36">
        <f>SUMIFS(СВЦЭМ!$J$34:$J$777,СВЦЭМ!$A$34:$A$777,$A351,СВЦЭМ!$B$34:$B$777,E$331)+'СЕТ СН'!$F$13</f>
        <v>616.72006583999996</v>
      </c>
      <c r="F351" s="36">
        <f>SUMIFS(СВЦЭМ!$J$34:$J$777,СВЦЭМ!$A$34:$A$777,$A351,СВЦЭМ!$B$34:$B$777,F$331)+'СЕТ СН'!$F$13</f>
        <v>616.82992830000001</v>
      </c>
      <c r="G351" s="36">
        <f>SUMIFS(СВЦЭМ!$J$34:$J$777,СВЦЭМ!$A$34:$A$777,$A351,СВЦЭМ!$B$34:$B$777,G$331)+'СЕТ СН'!$F$13</f>
        <v>612.98661665999998</v>
      </c>
      <c r="H351" s="36">
        <f>SUMIFS(СВЦЭМ!$J$34:$J$777,СВЦЭМ!$A$34:$A$777,$A351,СВЦЭМ!$B$34:$B$777,H$331)+'СЕТ СН'!$F$13</f>
        <v>563.08150696999996</v>
      </c>
      <c r="I351" s="36">
        <f>SUMIFS(СВЦЭМ!$J$34:$J$777,СВЦЭМ!$A$34:$A$777,$A351,СВЦЭМ!$B$34:$B$777,I$331)+'СЕТ СН'!$F$13</f>
        <v>536.09700666000003</v>
      </c>
      <c r="J351" s="36">
        <f>SUMIFS(СВЦЭМ!$J$34:$J$777,СВЦЭМ!$A$34:$A$777,$A351,СВЦЭМ!$B$34:$B$777,J$331)+'СЕТ СН'!$F$13</f>
        <v>523.06996256000002</v>
      </c>
      <c r="K351" s="36">
        <f>SUMIFS(СВЦЭМ!$J$34:$J$777,СВЦЭМ!$A$34:$A$777,$A351,СВЦЭМ!$B$34:$B$777,K$331)+'СЕТ СН'!$F$13</f>
        <v>516.04629517000001</v>
      </c>
      <c r="L351" s="36">
        <f>SUMIFS(СВЦЭМ!$J$34:$J$777,СВЦЭМ!$A$34:$A$777,$A351,СВЦЭМ!$B$34:$B$777,L$331)+'СЕТ СН'!$F$13</f>
        <v>519.51154125999994</v>
      </c>
      <c r="M351" s="36">
        <f>SUMIFS(СВЦЭМ!$J$34:$J$777,СВЦЭМ!$A$34:$A$777,$A351,СВЦЭМ!$B$34:$B$777,M$331)+'СЕТ СН'!$F$13</f>
        <v>519.86878475000003</v>
      </c>
      <c r="N351" s="36">
        <f>SUMIFS(СВЦЭМ!$J$34:$J$777,СВЦЭМ!$A$34:$A$777,$A351,СВЦЭМ!$B$34:$B$777,N$331)+'СЕТ СН'!$F$13</f>
        <v>503.91009171000002</v>
      </c>
      <c r="O351" s="36">
        <f>SUMIFS(СВЦЭМ!$J$34:$J$777,СВЦЭМ!$A$34:$A$777,$A351,СВЦЭМ!$B$34:$B$777,O$331)+'СЕТ СН'!$F$13</f>
        <v>493.91765149000003</v>
      </c>
      <c r="P351" s="36">
        <f>SUMIFS(СВЦЭМ!$J$34:$J$777,СВЦЭМ!$A$34:$A$777,$A351,СВЦЭМ!$B$34:$B$777,P$331)+'СЕТ СН'!$F$13</f>
        <v>444.79578322999998</v>
      </c>
      <c r="Q351" s="36">
        <f>SUMIFS(СВЦЭМ!$J$34:$J$777,СВЦЭМ!$A$34:$A$777,$A351,СВЦЭМ!$B$34:$B$777,Q$331)+'СЕТ СН'!$F$13</f>
        <v>436.75799125999998</v>
      </c>
      <c r="R351" s="36">
        <f>SUMIFS(СВЦЭМ!$J$34:$J$777,СВЦЭМ!$A$34:$A$777,$A351,СВЦЭМ!$B$34:$B$777,R$331)+'СЕТ СН'!$F$13</f>
        <v>451.43587236000002</v>
      </c>
      <c r="S351" s="36">
        <f>SUMIFS(СВЦЭМ!$J$34:$J$777,СВЦЭМ!$A$34:$A$777,$A351,СВЦЭМ!$B$34:$B$777,S$331)+'СЕТ СН'!$F$13</f>
        <v>436.22258713000002</v>
      </c>
      <c r="T351" s="36">
        <f>SUMIFS(СВЦЭМ!$J$34:$J$777,СВЦЭМ!$A$34:$A$777,$A351,СВЦЭМ!$B$34:$B$777,T$331)+'СЕТ СН'!$F$13</f>
        <v>417.28670271999999</v>
      </c>
      <c r="U351" s="36">
        <f>SUMIFS(СВЦЭМ!$J$34:$J$777,СВЦЭМ!$A$34:$A$777,$A351,СВЦЭМ!$B$34:$B$777,U$331)+'СЕТ СН'!$F$13</f>
        <v>419.50914046999998</v>
      </c>
      <c r="V351" s="36">
        <f>SUMIFS(СВЦЭМ!$J$34:$J$777,СВЦЭМ!$A$34:$A$777,$A351,СВЦЭМ!$B$34:$B$777,V$331)+'СЕТ СН'!$F$13</f>
        <v>428.48890975</v>
      </c>
      <c r="W351" s="36">
        <f>SUMIFS(СВЦЭМ!$J$34:$J$777,СВЦЭМ!$A$34:$A$777,$A351,СВЦЭМ!$B$34:$B$777,W$331)+'СЕТ СН'!$F$13</f>
        <v>430.30344335000001</v>
      </c>
      <c r="X351" s="36">
        <f>SUMIFS(СВЦЭМ!$J$34:$J$777,СВЦЭМ!$A$34:$A$777,$A351,СВЦЭМ!$B$34:$B$777,X$331)+'СЕТ СН'!$F$13</f>
        <v>435.62486473000001</v>
      </c>
      <c r="Y351" s="36">
        <f>SUMIFS(СВЦЭМ!$J$34:$J$777,СВЦЭМ!$A$34:$A$777,$A351,СВЦЭМ!$B$34:$B$777,Y$331)+'СЕТ СН'!$F$13</f>
        <v>482.15570007000002</v>
      </c>
    </row>
    <row r="352" spans="1:25" ht="15.75" x14ac:dyDescent="0.2">
      <c r="A352" s="35">
        <f t="shared" si="9"/>
        <v>43425</v>
      </c>
      <c r="B352" s="36">
        <f>SUMIFS(СВЦЭМ!$J$34:$J$777,СВЦЭМ!$A$34:$A$777,$A352,СВЦЭМ!$B$34:$B$777,B$331)+'СЕТ СН'!$F$13</f>
        <v>512.01330957000005</v>
      </c>
      <c r="C352" s="36">
        <f>SUMIFS(СВЦЭМ!$J$34:$J$777,СВЦЭМ!$A$34:$A$777,$A352,СВЦЭМ!$B$34:$B$777,C$331)+'СЕТ СН'!$F$13</f>
        <v>556.75258480000002</v>
      </c>
      <c r="D352" s="36">
        <f>SUMIFS(СВЦЭМ!$J$34:$J$777,СВЦЭМ!$A$34:$A$777,$A352,СВЦЭМ!$B$34:$B$777,D$331)+'СЕТ СН'!$F$13</f>
        <v>610.32527871000002</v>
      </c>
      <c r="E352" s="36">
        <f>SUMIFS(СВЦЭМ!$J$34:$J$777,СВЦЭМ!$A$34:$A$777,$A352,СВЦЭМ!$B$34:$B$777,E$331)+'СЕТ СН'!$F$13</f>
        <v>610.52699286999996</v>
      </c>
      <c r="F352" s="36">
        <f>SUMIFS(СВЦЭМ!$J$34:$J$777,СВЦЭМ!$A$34:$A$777,$A352,СВЦЭМ!$B$34:$B$777,F$331)+'СЕТ СН'!$F$13</f>
        <v>611.40087040000003</v>
      </c>
      <c r="G352" s="36">
        <f>SUMIFS(СВЦЭМ!$J$34:$J$777,СВЦЭМ!$A$34:$A$777,$A352,СВЦЭМ!$B$34:$B$777,G$331)+'СЕТ СН'!$F$13</f>
        <v>615.12416318999999</v>
      </c>
      <c r="H352" s="36">
        <f>SUMIFS(СВЦЭМ!$J$34:$J$777,СВЦЭМ!$A$34:$A$777,$A352,СВЦЭМ!$B$34:$B$777,H$331)+'СЕТ СН'!$F$13</f>
        <v>595.00428451000005</v>
      </c>
      <c r="I352" s="36">
        <f>SUMIFS(СВЦЭМ!$J$34:$J$777,СВЦЭМ!$A$34:$A$777,$A352,СВЦЭМ!$B$34:$B$777,I$331)+'СЕТ СН'!$F$13</f>
        <v>562.90318764999995</v>
      </c>
      <c r="J352" s="36">
        <f>SUMIFS(СВЦЭМ!$J$34:$J$777,СВЦЭМ!$A$34:$A$777,$A352,СВЦЭМ!$B$34:$B$777,J$331)+'СЕТ СН'!$F$13</f>
        <v>555.35694386</v>
      </c>
      <c r="K352" s="36">
        <f>SUMIFS(СВЦЭМ!$J$34:$J$777,СВЦЭМ!$A$34:$A$777,$A352,СВЦЭМ!$B$34:$B$777,K$331)+'СЕТ СН'!$F$13</f>
        <v>552.89509311999996</v>
      </c>
      <c r="L352" s="36">
        <f>SUMIFS(СВЦЭМ!$J$34:$J$777,СВЦЭМ!$A$34:$A$777,$A352,СВЦЭМ!$B$34:$B$777,L$331)+'СЕТ СН'!$F$13</f>
        <v>552.26661666999996</v>
      </c>
      <c r="M352" s="36">
        <f>SUMIFS(СВЦЭМ!$J$34:$J$777,СВЦЭМ!$A$34:$A$777,$A352,СВЦЭМ!$B$34:$B$777,M$331)+'СЕТ СН'!$F$13</f>
        <v>547.53178504000005</v>
      </c>
      <c r="N352" s="36">
        <f>SUMIFS(СВЦЭМ!$J$34:$J$777,СВЦЭМ!$A$34:$A$777,$A352,СВЦЭМ!$B$34:$B$777,N$331)+'СЕТ СН'!$F$13</f>
        <v>524.76231605999999</v>
      </c>
      <c r="O352" s="36">
        <f>SUMIFS(СВЦЭМ!$J$34:$J$777,СВЦЭМ!$A$34:$A$777,$A352,СВЦЭМ!$B$34:$B$777,O$331)+'СЕТ СН'!$F$13</f>
        <v>487.27941176000002</v>
      </c>
      <c r="P352" s="36">
        <f>SUMIFS(СВЦЭМ!$J$34:$J$777,СВЦЭМ!$A$34:$A$777,$A352,СВЦЭМ!$B$34:$B$777,P$331)+'СЕТ СН'!$F$13</f>
        <v>442.23499679999998</v>
      </c>
      <c r="Q352" s="36">
        <f>SUMIFS(СВЦЭМ!$J$34:$J$777,СВЦЭМ!$A$34:$A$777,$A352,СВЦЭМ!$B$34:$B$777,Q$331)+'СЕТ СН'!$F$13</f>
        <v>431.08409167000002</v>
      </c>
      <c r="R352" s="36">
        <f>SUMIFS(СВЦЭМ!$J$34:$J$777,СВЦЭМ!$A$34:$A$777,$A352,СВЦЭМ!$B$34:$B$777,R$331)+'СЕТ СН'!$F$13</f>
        <v>438.20702454000002</v>
      </c>
      <c r="S352" s="36">
        <f>SUMIFS(СВЦЭМ!$J$34:$J$777,СВЦЭМ!$A$34:$A$777,$A352,СВЦЭМ!$B$34:$B$777,S$331)+'СЕТ СН'!$F$13</f>
        <v>427.97152899999998</v>
      </c>
      <c r="T352" s="36">
        <f>SUMIFS(СВЦЭМ!$J$34:$J$777,СВЦЭМ!$A$34:$A$777,$A352,СВЦЭМ!$B$34:$B$777,T$331)+'СЕТ СН'!$F$13</f>
        <v>406.71009475</v>
      </c>
      <c r="U352" s="36">
        <f>SUMIFS(СВЦЭМ!$J$34:$J$777,СВЦЭМ!$A$34:$A$777,$A352,СВЦЭМ!$B$34:$B$777,U$331)+'СЕТ СН'!$F$13</f>
        <v>407.47024331</v>
      </c>
      <c r="V352" s="36">
        <f>SUMIFS(СВЦЭМ!$J$34:$J$777,СВЦЭМ!$A$34:$A$777,$A352,СВЦЭМ!$B$34:$B$777,V$331)+'СЕТ СН'!$F$13</f>
        <v>418.58605076999999</v>
      </c>
      <c r="W352" s="36">
        <f>SUMIFS(СВЦЭМ!$J$34:$J$777,СВЦЭМ!$A$34:$A$777,$A352,СВЦЭМ!$B$34:$B$777,W$331)+'СЕТ СН'!$F$13</f>
        <v>423.97917052000003</v>
      </c>
      <c r="X352" s="36">
        <f>SUMIFS(СВЦЭМ!$J$34:$J$777,СВЦЭМ!$A$34:$A$777,$A352,СВЦЭМ!$B$34:$B$777,X$331)+'СЕТ СН'!$F$13</f>
        <v>436.16992966999999</v>
      </c>
      <c r="Y352" s="36">
        <f>SUMIFS(СВЦЭМ!$J$34:$J$777,СВЦЭМ!$A$34:$A$777,$A352,СВЦЭМ!$B$34:$B$777,Y$331)+'СЕТ СН'!$F$13</f>
        <v>486.68124274000002</v>
      </c>
    </row>
    <row r="353" spans="1:27" ht="15.75" x14ac:dyDescent="0.2">
      <c r="A353" s="35">
        <f t="shared" si="9"/>
        <v>43426</v>
      </c>
      <c r="B353" s="36">
        <f>SUMIFS(СВЦЭМ!$J$34:$J$777,СВЦЭМ!$A$34:$A$777,$A353,СВЦЭМ!$B$34:$B$777,B$331)+'СЕТ СН'!$F$13</f>
        <v>544.57346335</v>
      </c>
      <c r="C353" s="36">
        <f>SUMIFS(СВЦЭМ!$J$34:$J$777,СВЦЭМ!$A$34:$A$777,$A353,СВЦЭМ!$B$34:$B$777,C$331)+'СЕТ СН'!$F$13</f>
        <v>596.98925509000003</v>
      </c>
      <c r="D353" s="36">
        <f>SUMIFS(СВЦЭМ!$J$34:$J$777,СВЦЭМ!$A$34:$A$777,$A353,СВЦЭМ!$B$34:$B$777,D$331)+'СЕТ СН'!$F$13</f>
        <v>660.25286808999999</v>
      </c>
      <c r="E353" s="36">
        <f>SUMIFS(СВЦЭМ!$J$34:$J$777,СВЦЭМ!$A$34:$A$777,$A353,СВЦЭМ!$B$34:$B$777,E$331)+'СЕТ СН'!$F$13</f>
        <v>666.29618893999998</v>
      </c>
      <c r="F353" s="36">
        <f>SUMIFS(СВЦЭМ!$J$34:$J$777,СВЦЭМ!$A$34:$A$777,$A353,СВЦЭМ!$B$34:$B$777,F$331)+'СЕТ СН'!$F$13</f>
        <v>664.49296362999996</v>
      </c>
      <c r="G353" s="36">
        <f>SUMIFS(СВЦЭМ!$J$34:$J$777,СВЦЭМ!$A$34:$A$777,$A353,СВЦЭМ!$B$34:$B$777,G$331)+'СЕТ СН'!$F$13</f>
        <v>650.30639432999999</v>
      </c>
      <c r="H353" s="36">
        <f>SUMIFS(СВЦЭМ!$J$34:$J$777,СВЦЭМ!$A$34:$A$777,$A353,СВЦЭМ!$B$34:$B$777,H$331)+'СЕТ СН'!$F$13</f>
        <v>600.19214799999997</v>
      </c>
      <c r="I353" s="36">
        <f>SUMIFS(СВЦЭМ!$J$34:$J$777,СВЦЭМ!$A$34:$A$777,$A353,СВЦЭМ!$B$34:$B$777,I$331)+'СЕТ СН'!$F$13</f>
        <v>565.67791838000005</v>
      </c>
      <c r="J353" s="36">
        <f>SUMIFS(СВЦЭМ!$J$34:$J$777,СВЦЭМ!$A$34:$A$777,$A353,СВЦЭМ!$B$34:$B$777,J$331)+'СЕТ СН'!$F$13</f>
        <v>556.70826234000003</v>
      </c>
      <c r="K353" s="36">
        <f>SUMIFS(СВЦЭМ!$J$34:$J$777,СВЦЭМ!$A$34:$A$777,$A353,СВЦЭМ!$B$34:$B$777,K$331)+'СЕТ СН'!$F$13</f>
        <v>556.78116315</v>
      </c>
      <c r="L353" s="36">
        <f>SUMIFS(СВЦЭМ!$J$34:$J$777,СВЦЭМ!$A$34:$A$777,$A353,СВЦЭМ!$B$34:$B$777,L$331)+'СЕТ СН'!$F$13</f>
        <v>570.44516245</v>
      </c>
      <c r="M353" s="36">
        <f>SUMIFS(СВЦЭМ!$J$34:$J$777,СВЦЭМ!$A$34:$A$777,$A353,СВЦЭМ!$B$34:$B$777,M$331)+'СЕТ СН'!$F$13</f>
        <v>561.27195739000001</v>
      </c>
      <c r="N353" s="36">
        <f>SUMIFS(СВЦЭМ!$J$34:$J$777,СВЦЭМ!$A$34:$A$777,$A353,СВЦЭМ!$B$34:$B$777,N$331)+'СЕТ СН'!$F$13</f>
        <v>531.18112128999996</v>
      </c>
      <c r="O353" s="36">
        <f>SUMIFS(СВЦЭМ!$J$34:$J$777,СВЦЭМ!$A$34:$A$777,$A353,СВЦЭМ!$B$34:$B$777,O$331)+'СЕТ СН'!$F$13</f>
        <v>473.60475126</v>
      </c>
      <c r="P353" s="36">
        <f>SUMIFS(СВЦЭМ!$J$34:$J$777,СВЦЭМ!$A$34:$A$777,$A353,СВЦЭМ!$B$34:$B$777,P$331)+'СЕТ СН'!$F$13</f>
        <v>429.56735155000001</v>
      </c>
      <c r="Q353" s="36">
        <f>SUMIFS(СВЦЭМ!$J$34:$J$777,СВЦЭМ!$A$34:$A$777,$A353,СВЦЭМ!$B$34:$B$777,Q$331)+'СЕТ СН'!$F$13</f>
        <v>422.40169293999998</v>
      </c>
      <c r="R353" s="36">
        <f>SUMIFS(СВЦЭМ!$J$34:$J$777,СВЦЭМ!$A$34:$A$777,$A353,СВЦЭМ!$B$34:$B$777,R$331)+'СЕТ СН'!$F$13</f>
        <v>434.2179228</v>
      </c>
      <c r="S353" s="36">
        <f>SUMIFS(СВЦЭМ!$J$34:$J$777,СВЦЭМ!$A$34:$A$777,$A353,СВЦЭМ!$B$34:$B$777,S$331)+'СЕТ СН'!$F$13</f>
        <v>421.12948261000003</v>
      </c>
      <c r="T353" s="36">
        <f>SUMIFS(СВЦЭМ!$J$34:$J$777,СВЦЭМ!$A$34:$A$777,$A353,СВЦЭМ!$B$34:$B$777,T$331)+'СЕТ СН'!$F$13</f>
        <v>400.76793758000002</v>
      </c>
      <c r="U353" s="36">
        <f>SUMIFS(СВЦЭМ!$J$34:$J$777,СВЦЭМ!$A$34:$A$777,$A353,СВЦЭМ!$B$34:$B$777,U$331)+'СЕТ СН'!$F$13</f>
        <v>397.85430627</v>
      </c>
      <c r="V353" s="36">
        <f>SUMIFS(СВЦЭМ!$J$34:$J$777,СВЦЭМ!$A$34:$A$777,$A353,СВЦЭМ!$B$34:$B$777,V$331)+'СЕТ СН'!$F$13</f>
        <v>405.91932291000001</v>
      </c>
      <c r="W353" s="36">
        <f>SUMIFS(СВЦЭМ!$J$34:$J$777,СВЦЭМ!$A$34:$A$777,$A353,СВЦЭМ!$B$34:$B$777,W$331)+'СЕТ СН'!$F$13</f>
        <v>410.71279059</v>
      </c>
      <c r="X353" s="36">
        <f>SUMIFS(СВЦЭМ!$J$34:$J$777,СВЦЭМ!$A$34:$A$777,$A353,СВЦЭМ!$B$34:$B$777,X$331)+'СЕТ СН'!$F$13</f>
        <v>419.47352588000001</v>
      </c>
      <c r="Y353" s="36">
        <f>SUMIFS(СВЦЭМ!$J$34:$J$777,СВЦЭМ!$A$34:$A$777,$A353,СВЦЭМ!$B$34:$B$777,Y$331)+'СЕТ СН'!$F$13</f>
        <v>467.18774529000001</v>
      </c>
    </row>
    <row r="354" spans="1:27" ht="15.75" x14ac:dyDescent="0.2">
      <c r="A354" s="35">
        <f t="shared" si="9"/>
        <v>43427</v>
      </c>
      <c r="B354" s="36">
        <f>SUMIFS(СВЦЭМ!$J$34:$J$777,СВЦЭМ!$A$34:$A$777,$A354,СВЦЭМ!$B$34:$B$777,B$331)+'СЕТ СН'!$F$13</f>
        <v>551.56134738000003</v>
      </c>
      <c r="C354" s="36">
        <f>SUMIFS(СВЦЭМ!$J$34:$J$777,СВЦЭМ!$A$34:$A$777,$A354,СВЦЭМ!$B$34:$B$777,C$331)+'СЕТ СН'!$F$13</f>
        <v>581.89828408000005</v>
      </c>
      <c r="D354" s="36">
        <f>SUMIFS(СВЦЭМ!$J$34:$J$777,СВЦЭМ!$A$34:$A$777,$A354,СВЦЭМ!$B$34:$B$777,D$331)+'СЕТ СН'!$F$13</f>
        <v>604.70609909999996</v>
      </c>
      <c r="E354" s="36">
        <f>SUMIFS(СВЦЭМ!$J$34:$J$777,СВЦЭМ!$A$34:$A$777,$A354,СВЦЭМ!$B$34:$B$777,E$331)+'СЕТ СН'!$F$13</f>
        <v>607.51359668999999</v>
      </c>
      <c r="F354" s="36">
        <f>SUMIFS(СВЦЭМ!$J$34:$J$777,СВЦЭМ!$A$34:$A$777,$A354,СВЦЭМ!$B$34:$B$777,F$331)+'СЕТ СН'!$F$13</f>
        <v>606.09579120000001</v>
      </c>
      <c r="G354" s="36">
        <f>SUMIFS(СВЦЭМ!$J$34:$J$777,СВЦЭМ!$A$34:$A$777,$A354,СВЦЭМ!$B$34:$B$777,G$331)+'СЕТ СН'!$F$13</f>
        <v>590.06248937999999</v>
      </c>
      <c r="H354" s="36">
        <f>SUMIFS(СВЦЭМ!$J$34:$J$777,СВЦЭМ!$A$34:$A$777,$A354,СВЦЭМ!$B$34:$B$777,H$331)+'СЕТ СН'!$F$13</f>
        <v>551.75954764999994</v>
      </c>
      <c r="I354" s="36">
        <f>SUMIFS(СВЦЭМ!$J$34:$J$777,СВЦЭМ!$A$34:$A$777,$A354,СВЦЭМ!$B$34:$B$777,I$331)+'СЕТ СН'!$F$13</f>
        <v>519.54095529000006</v>
      </c>
      <c r="J354" s="36">
        <f>SUMIFS(СВЦЭМ!$J$34:$J$777,СВЦЭМ!$A$34:$A$777,$A354,СВЦЭМ!$B$34:$B$777,J$331)+'СЕТ СН'!$F$13</f>
        <v>508.09344326000002</v>
      </c>
      <c r="K354" s="36">
        <f>SUMIFS(СВЦЭМ!$J$34:$J$777,СВЦЭМ!$A$34:$A$777,$A354,СВЦЭМ!$B$34:$B$777,K$331)+'СЕТ СН'!$F$13</f>
        <v>500.34000895000003</v>
      </c>
      <c r="L354" s="36">
        <f>SUMIFS(СВЦЭМ!$J$34:$J$777,СВЦЭМ!$A$34:$A$777,$A354,СВЦЭМ!$B$34:$B$777,L$331)+'СЕТ СН'!$F$13</f>
        <v>495.52897782000002</v>
      </c>
      <c r="M354" s="36">
        <f>SUMIFS(СВЦЭМ!$J$34:$J$777,СВЦЭМ!$A$34:$A$777,$A354,СВЦЭМ!$B$34:$B$777,M$331)+'СЕТ СН'!$F$13</f>
        <v>497.57650153999998</v>
      </c>
      <c r="N354" s="36">
        <f>SUMIFS(СВЦЭМ!$J$34:$J$777,СВЦЭМ!$A$34:$A$777,$A354,СВЦЭМ!$B$34:$B$777,N$331)+'СЕТ СН'!$F$13</f>
        <v>504.78671613</v>
      </c>
      <c r="O354" s="36">
        <f>SUMIFS(СВЦЭМ!$J$34:$J$777,СВЦЭМ!$A$34:$A$777,$A354,СВЦЭМ!$B$34:$B$777,O$331)+'СЕТ СН'!$F$13</f>
        <v>511.23348389</v>
      </c>
      <c r="P354" s="36">
        <f>SUMIFS(СВЦЭМ!$J$34:$J$777,СВЦЭМ!$A$34:$A$777,$A354,СВЦЭМ!$B$34:$B$777,P$331)+'СЕТ СН'!$F$13</f>
        <v>518.30547659000001</v>
      </c>
      <c r="Q354" s="36">
        <f>SUMIFS(СВЦЭМ!$J$34:$J$777,СВЦЭМ!$A$34:$A$777,$A354,СВЦЭМ!$B$34:$B$777,Q$331)+'СЕТ СН'!$F$13</f>
        <v>518.12629085000003</v>
      </c>
      <c r="R354" s="36">
        <f>SUMIFS(СВЦЭМ!$J$34:$J$777,СВЦЭМ!$A$34:$A$777,$A354,СВЦЭМ!$B$34:$B$777,R$331)+'СЕТ СН'!$F$13</f>
        <v>529.26958235999996</v>
      </c>
      <c r="S354" s="36">
        <f>SUMIFS(СВЦЭМ!$J$34:$J$777,СВЦЭМ!$A$34:$A$777,$A354,СВЦЭМ!$B$34:$B$777,S$331)+'СЕТ СН'!$F$13</f>
        <v>505.82549970000002</v>
      </c>
      <c r="T354" s="36">
        <f>SUMIFS(СВЦЭМ!$J$34:$J$777,СВЦЭМ!$A$34:$A$777,$A354,СВЦЭМ!$B$34:$B$777,T$331)+'СЕТ СН'!$F$13</f>
        <v>483.53904304999998</v>
      </c>
      <c r="U354" s="36">
        <f>SUMIFS(СВЦЭМ!$J$34:$J$777,СВЦЭМ!$A$34:$A$777,$A354,СВЦЭМ!$B$34:$B$777,U$331)+'СЕТ СН'!$F$13</f>
        <v>482.14762961999998</v>
      </c>
      <c r="V354" s="36">
        <f>SUMIFS(СВЦЭМ!$J$34:$J$777,СВЦЭМ!$A$34:$A$777,$A354,СВЦЭМ!$B$34:$B$777,V$331)+'СЕТ СН'!$F$13</f>
        <v>493.84796231000001</v>
      </c>
      <c r="W354" s="36">
        <f>SUMIFS(СВЦЭМ!$J$34:$J$777,СВЦЭМ!$A$34:$A$777,$A354,СВЦЭМ!$B$34:$B$777,W$331)+'СЕТ СН'!$F$13</f>
        <v>497.38049532000002</v>
      </c>
      <c r="X354" s="36">
        <f>SUMIFS(СВЦЭМ!$J$34:$J$777,СВЦЭМ!$A$34:$A$777,$A354,СВЦЭМ!$B$34:$B$777,X$331)+'СЕТ СН'!$F$13</f>
        <v>509.84486361</v>
      </c>
      <c r="Y354" s="36">
        <f>SUMIFS(СВЦЭМ!$J$34:$J$777,СВЦЭМ!$A$34:$A$777,$A354,СВЦЭМ!$B$34:$B$777,Y$331)+'СЕТ СН'!$F$13</f>
        <v>522.68965299000001</v>
      </c>
    </row>
    <row r="355" spans="1:27" ht="15.75" x14ac:dyDescent="0.2">
      <c r="A355" s="35">
        <f t="shared" si="9"/>
        <v>43428</v>
      </c>
      <c r="B355" s="36">
        <f>SUMIFS(СВЦЭМ!$J$34:$J$777,СВЦЭМ!$A$34:$A$777,$A355,СВЦЭМ!$B$34:$B$777,B$331)+'СЕТ СН'!$F$13</f>
        <v>537.28400475000001</v>
      </c>
      <c r="C355" s="36">
        <f>SUMIFS(СВЦЭМ!$J$34:$J$777,СВЦЭМ!$A$34:$A$777,$A355,СВЦЭМ!$B$34:$B$777,C$331)+'СЕТ СН'!$F$13</f>
        <v>535.38333224999997</v>
      </c>
      <c r="D355" s="36">
        <f>SUMIFS(СВЦЭМ!$J$34:$J$777,СВЦЭМ!$A$34:$A$777,$A355,СВЦЭМ!$B$34:$B$777,D$331)+'СЕТ СН'!$F$13</f>
        <v>533.54715995000004</v>
      </c>
      <c r="E355" s="36">
        <f>SUMIFS(СВЦЭМ!$J$34:$J$777,СВЦЭМ!$A$34:$A$777,$A355,СВЦЭМ!$B$34:$B$777,E$331)+'СЕТ СН'!$F$13</f>
        <v>534.02363158000003</v>
      </c>
      <c r="F355" s="36">
        <f>SUMIFS(СВЦЭМ!$J$34:$J$777,СВЦЭМ!$A$34:$A$777,$A355,СВЦЭМ!$B$34:$B$777,F$331)+'СЕТ СН'!$F$13</f>
        <v>538.77406928000005</v>
      </c>
      <c r="G355" s="36">
        <f>SUMIFS(СВЦЭМ!$J$34:$J$777,СВЦЭМ!$A$34:$A$777,$A355,СВЦЭМ!$B$34:$B$777,G$331)+'СЕТ СН'!$F$13</f>
        <v>531.74427881999998</v>
      </c>
      <c r="H355" s="36">
        <f>SUMIFS(СВЦЭМ!$J$34:$J$777,СВЦЭМ!$A$34:$A$777,$A355,СВЦЭМ!$B$34:$B$777,H$331)+'СЕТ СН'!$F$13</f>
        <v>543.94505961000004</v>
      </c>
      <c r="I355" s="36">
        <f>SUMIFS(СВЦЭМ!$J$34:$J$777,СВЦЭМ!$A$34:$A$777,$A355,СВЦЭМ!$B$34:$B$777,I$331)+'СЕТ СН'!$F$13</f>
        <v>525.74270592000005</v>
      </c>
      <c r="J355" s="36">
        <f>SUMIFS(СВЦЭМ!$J$34:$J$777,СВЦЭМ!$A$34:$A$777,$A355,СВЦЭМ!$B$34:$B$777,J$331)+'СЕТ СН'!$F$13</f>
        <v>500.38354136999999</v>
      </c>
      <c r="K355" s="36">
        <f>SUMIFS(СВЦЭМ!$J$34:$J$777,СВЦЭМ!$A$34:$A$777,$A355,СВЦЭМ!$B$34:$B$777,K$331)+'СЕТ СН'!$F$13</f>
        <v>490.39250614999997</v>
      </c>
      <c r="L355" s="36">
        <f>SUMIFS(СВЦЭМ!$J$34:$J$777,СВЦЭМ!$A$34:$A$777,$A355,СВЦЭМ!$B$34:$B$777,L$331)+'СЕТ СН'!$F$13</f>
        <v>483.74009121</v>
      </c>
      <c r="M355" s="36">
        <f>SUMIFS(СВЦЭМ!$J$34:$J$777,СВЦЭМ!$A$34:$A$777,$A355,СВЦЭМ!$B$34:$B$777,M$331)+'СЕТ СН'!$F$13</f>
        <v>491.94254788000001</v>
      </c>
      <c r="N355" s="36">
        <f>SUMIFS(СВЦЭМ!$J$34:$J$777,СВЦЭМ!$A$34:$A$777,$A355,СВЦЭМ!$B$34:$B$777,N$331)+'СЕТ СН'!$F$13</f>
        <v>503.26341024999999</v>
      </c>
      <c r="O355" s="36">
        <f>SUMIFS(СВЦЭМ!$J$34:$J$777,СВЦЭМ!$A$34:$A$777,$A355,СВЦЭМ!$B$34:$B$777,O$331)+'СЕТ СН'!$F$13</f>
        <v>517.81097838000005</v>
      </c>
      <c r="P355" s="36">
        <f>SUMIFS(СВЦЭМ!$J$34:$J$777,СВЦЭМ!$A$34:$A$777,$A355,СВЦЭМ!$B$34:$B$777,P$331)+'СЕТ СН'!$F$13</f>
        <v>526.94921459</v>
      </c>
      <c r="Q355" s="36">
        <f>SUMIFS(СВЦЭМ!$J$34:$J$777,СВЦЭМ!$A$34:$A$777,$A355,СВЦЭМ!$B$34:$B$777,Q$331)+'СЕТ СН'!$F$13</f>
        <v>529.79291425999998</v>
      </c>
      <c r="R355" s="36">
        <f>SUMIFS(СВЦЭМ!$J$34:$J$777,СВЦЭМ!$A$34:$A$777,$A355,СВЦЭМ!$B$34:$B$777,R$331)+'СЕТ СН'!$F$13</f>
        <v>523.77506415000005</v>
      </c>
      <c r="S355" s="36">
        <f>SUMIFS(СВЦЭМ!$J$34:$J$777,СВЦЭМ!$A$34:$A$777,$A355,СВЦЭМ!$B$34:$B$777,S$331)+'СЕТ СН'!$F$13</f>
        <v>499.88779149999999</v>
      </c>
      <c r="T355" s="36">
        <f>SUMIFS(СВЦЭМ!$J$34:$J$777,СВЦЭМ!$A$34:$A$777,$A355,СВЦЭМ!$B$34:$B$777,T$331)+'СЕТ СН'!$F$13</f>
        <v>479.93566506000002</v>
      </c>
      <c r="U355" s="36">
        <f>SUMIFS(СВЦЭМ!$J$34:$J$777,СВЦЭМ!$A$34:$A$777,$A355,СВЦЭМ!$B$34:$B$777,U$331)+'СЕТ СН'!$F$13</f>
        <v>480.17678069999999</v>
      </c>
      <c r="V355" s="36">
        <f>SUMIFS(СВЦЭМ!$J$34:$J$777,СВЦЭМ!$A$34:$A$777,$A355,СВЦЭМ!$B$34:$B$777,V$331)+'СЕТ СН'!$F$13</f>
        <v>489.58768234000001</v>
      </c>
      <c r="W355" s="36">
        <f>SUMIFS(СВЦЭМ!$J$34:$J$777,СВЦЭМ!$A$34:$A$777,$A355,СВЦЭМ!$B$34:$B$777,W$331)+'СЕТ СН'!$F$13</f>
        <v>506.46613973000001</v>
      </c>
      <c r="X355" s="36">
        <f>SUMIFS(СВЦЭМ!$J$34:$J$777,СВЦЭМ!$A$34:$A$777,$A355,СВЦЭМ!$B$34:$B$777,X$331)+'СЕТ СН'!$F$13</f>
        <v>522.26817557000004</v>
      </c>
      <c r="Y355" s="36">
        <f>SUMIFS(СВЦЭМ!$J$34:$J$777,СВЦЭМ!$A$34:$A$777,$A355,СВЦЭМ!$B$34:$B$777,Y$331)+'СЕТ СН'!$F$13</f>
        <v>535.76917237999999</v>
      </c>
    </row>
    <row r="356" spans="1:27" ht="15.75" x14ac:dyDescent="0.2">
      <c r="A356" s="35">
        <f t="shared" si="9"/>
        <v>43429</v>
      </c>
      <c r="B356" s="36">
        <f>SUMIFS(СВЦЭМ!$J$34:$J$777,СВЦЭМ!$A$34:$A$777,$A356,СВЦЭМ!$B$34:$B$777,B$331)+'СЕТ СН'!$F$13</f>
        <v>545.34745370999997</v>
      </c>
      <c r="C356" s="36">
        <f>SUMIFS(СВЦЭМ!$J$34:$J$777,СВЦЭМ!$A$34:$A$777,$A356,СВЦЭМ!$B$34:$B$777,C$331)+'СЕТ СН'!$F$13</f>
        <v>580.04506260999995</v>
      </c>
      <c r="D356" s="36">
        <f>SUMIFS(СВЦЭМ!$J$34:$J$777,СВЦЭМ!$A$34:$A$777,$A356,СВЦЭМ!$B$34:$B$777,D$331)+'СЕТ СН'!$F$13</f>
        <v>622.0783778</v>
      </c>
      <c r="E356" s="36">
        <f>SUMIFS(СВЦЭМ!$J$34:$J$777,СВЦЭМ!$A$34:$A$777,$A356,СВЦЭМ!$B$34:$B$777,E$331)+'СЕТ СН'!$F$13</f>
        <v>620.19064677999995</v>
      </c>
      <c r="F356" s="36">
        <f>SUMIFS(СВЦЭМ!$J$34:$J$777,СВЦЭМ!$A$34:$A$777,$A356,СВЦЭМ!$B$34:$B$777,F$331)+'СЕТ СН'!$F$13</f>
        <v>619.65811274999999</v>
      </c>
      <c r="G356" s="36">
        <f>SUMIFS(СВЦЭМ!$J$34:$J$777,СВЦЭМ!$A$34:$A$777,$A356,СВЦЭМ!$B$34:$B$777,G$331)+'СЕТ СН'!$F$13</f>
        <v>622.32856599000002</v>
      </c>
      <c r="H356" s="36">
        <f>SUMIFS(СВЦЭМ!$J$34:$J$777,СВЦЭМ!$A$34:$A$777,$A356,СВЦЭМ!$B$34:$B$777,H$331)+'СЕТ СН'!$F$13</f>
        <v>609.72327882000002</v>
      </c>
      <c r="I356" s="36">
        <f>SUMIFS(СВЦЭМ!$J$34:$J$777,СВЦЭМ!$A$34:$A$777,$A356,СВЦЭМ!$B$34:$B$777,I$331)+'СЕТ СН'!$F$13</f>
        <v>573.19769440000005</v>
      </c>
      <c r="J356" s="36">
        <f>SUMIFS(СВЦЭМ!$J$34:$J$777,СВЦЭМ!$A$34:$A$777,$A356,СВЦЭМ!$B$34:$B$777,J$331)+'СЕТ СН'!$F$13</f>
        <v>561.78978802999995</v>
      </c>
      <c r="K356" s="36">
        <f>SUMIFS(СВЦЭМ!$J$34:$J$777,СВЦЭМ!$A$34:$A$777,$A356,СВЦЭМ!$B$34:$B$777,K$331)+'СЕТ СН'!$F$13</f>
        <v>526.81260761999999</v>
      </c>
      <c r="L356" s="36">
        <f>SUMIFS(СВЦЭМ!$J$34:$J$777,СВЦЭМ!$A$34:$A$777,$A356,СВЦЭМ!$B$34:$B$777,L$331)+'СЕТ СН'!$F$13</f>
        <v>530.76126448000002</v>
      </c>
      <c r="M356" s="36">
        <f>SUMIFS(СВЦЭМ!$J$34:$J$777,СВЦЭМ!$A$34:$A$777,$A356,СВЦЭМ!$B$34:$B$777,M$331)+'СЕТ СН'!$F$13</f>
        <v>528.31930910999995</v>
      </c>
      <c r="N356" s="36">
        <f>SUMIFS(СВЦЭМ!$J$34:$J$777,СВЦЭМ!$A$34:$A$777,$A356,СВЦЭМ!$B$34:$B$777,N$331)+'СЕТ СН'!$F$13</f>
        <v>534.81686916000001</v>
      </c>
      <c r="O356" s="36">
        <f>SUMIFS(СВЦЭМ!$J$34:$J$777,СВЦЭМ!$A$34:$A$777,$A356,СВЦЭМ!$B$34:$B$777,O$331)+'СЕТ СН'!$F$13</f>
        <v>514.47362921000001</v>
      </c>
      <c r="P356" s="36">
        <f>SUMIFS(СВЦЭМ!$J$34:$J$777,СВЦЭМ!$A$34:$A$777,$A356,СВЦЭМ!$B$34:$B$777,P$331)+'СЕТ СН'!$F$13</f>
        <v>483.95614863999998</v>
      </c>
      <c r="Q356" s="36">
        <f>SUMIFS(СВЦЭМ!$J$34:$J$777,СВЦЭМ!$A$34:$A$777,$A356,СВЦЭМ!$B$34:$B$777,Q$331)+'СЕТ СН'!$F$13</f>
        <v>477.09261094999999</v>
      </c>
      <c r="R356" s="36">
        <f>SUMIFS(СВЦЭМ!$J$34:$J$777,СВЦЭМ!$A$34:$A$777,$A356,СВЦЭМ!$B$34:$B$777,R$331)+'СЕТ СН'!$F$13</f>
        <v>475.05523726000001</v>
      </c>
      <c r="S356" s="36">
        <f>SUMIFS(СВЦЭМ!$J$34:$J$777,СВЦЭМ!$A$34:$A$777,$A356,СВЦЭМ!$B$34:$B$777,S$331)+'СЕТ СН'!$F$13</f>
        <v>454.51665014999998</v>
      </c>
      <c r="T356" s="36">
        <f>SUMIFS(СВЦЭМ!$J$34:$J$777,СВЦЭМ!$A$34:$A$777,$A356,СВЦЭМ!$B$34:$B$777,T$331)+'СЕТ СН'!$F$13</f>
        <v>428.66397004999999</v>
      </c>
      <c r="U356" s="36">
        <f>SUMIFS(СВЦЭМ!$J$34:$J$777,СВЦЭМ!$A$34:$A$777,$A356,СВЦЭМ!$B$34:$B$777,U$331)+'СЕТ СН'!$F$13</f>
        <v>431.50829626000001</v>
      </c>
      <c r="V356" s="36">
        <f>SUMIFS(СВЦЭМ!$J$34:$J$777,СВЦЭМ!$A$34:$A$777,$A356,СВЦЭМ!$B$34:$B$777,V$331)+'СЕТ СН'!$F$13</f>
        <v>440.35490242999998</v>
      </c>
      <c r="W356" s="36">
        <f>SUMIFS(СВЦЭМ!$J$34:$J$777,СВЦЭМ!$A$34:$A$777,$A356,СВЦЭМ!$B$34:$B$777,W$331)+'СЕТ СН'!$F$13</f>
        <v>448.37117266000001</v>
      </c>
      <c r="X356" s="36">
        <f>SUMIFS(СВЦЭМ!$J$34:$J$777,СВЦЭМ!$A$34:$A$777,$A356,СВЦЭМ!$B$34:$B$777,X$331)+'СЕТ СН'!$F$13</f>
        <v>464.43658054000002</v>
      </c>
      <c r="Y356" s="36">
        <f>SUMIFS(СВЦЭМ!$J$34:$J$777,СВЦЭМ!$A$34:$A$777,$A356,СВЦЭМ!$B$34:$B$777,Y$331)+'СЕТ СН'!$F$13</f>
        <v>515.74785406000001</v>
      </c>
    </row>
    <row r="357" spans="1:27" ht="15.75" x14ac:dyDescent="0.2">
      <c r="A357" s="35">
        <f t="shared" si="9"/>
        <v>43430</v>
      </c>
      <c r="B357" s="36">
        <f>SUMIFS(СВЦЭМ!$J$34:$J$777,СВЦЭМ!$A$34:$A$777,$A357,СВЦЭМ!$B$34:$B$777,B$331)+'СЕТ СН'!$F$13</f>
        <v>547.29455715999995</v>
      </c>
      <c r="C357" s="36">
        <f>SUMIFS(СВЦЭМ!$J$34:$J$777,СВЦЭМ!$A$34:$A$777,$A357,СВЦЭМ!$B$34:$B$777,C$331)+'СЕТ СН'!$F$13</f>
        <v>592.57441299000004</v>
      </c>
      <c r="D357" s="36">
        <f>SUMIFS(СВЦЭМ!$J$34:$J$777,СВЦЭМ!$A$34:$A$777,$A357,СВЦЭМ!$B$34:$B$777,D$331)+'СЕТ СН'!$F$13</f>
        <v>623.47313888999997</v>
      </c>
      <c r="E357" s="36">
        <f>SUMIFS(СВЦЭМ!$J$34:$J$777,СВЦЭМ!$A$34:$A$777,$A357,СВЦЭМ!$B$34:$B$777,E$331)+'СЕТ СН'!$F$13</f>
        <v>622.42676719999997</v>
      </c>
      <c r="F357" s="36">
        <f>SUMIFS(СВЦЭМ!$J$34:$J$777,СВЦЭМ!$A$34:$A$777,$A357,СВЦЭМ!$B$34:$B$777,F$331)+'СЕТ СН'!$F$13</f>
        <v>623.16099496000004</v>
      </c>
      <c r="G357" s="36">
        <f>SUMIFS(СВЦЭМ!$J$34:$J$777,СВЦЭМ!$A$34:$A$777,$A357,СВЦЭМ!$B$34:$B$777,G$331)+'СЕТ СН'!$F$13</f>
        <v>625.54053485999998</v>
      </c>
      <c r="H357" s="36">
        <f>SUMIFS(СВЦЭМ!$J$34:$J$777,СВЦЭМ!$A$34:$A$777,$A357,СВЦЭМ!$B$34:$B$777,H$331)+'СЕТ СН'!$F$13</f>
        <v>594.00922609999998</v>
      </c>
      <c r="I357" s="36">
        <f>SUMIFS(СВЦЭМ!$J$34:$J$777,СВЦЭМ!$A$34:$A$777,$A357,СВЦЭМ!$B$34:$B$777,I$331)+'СЕТ СН'!$F$13</f>
        <v>567.65350268999998</v>
      </c>
      <c r="J357" s="36">
        <f>SUMIFS(СВЦЭМ!$J$34:$J$777,СВЦЭМ!$A$34:$A$777,$A357,СВЦЭМ!$B$34:$B$777,J$331)+'СЕТ СН'!$F$13</f>
        <v>550.79089485999998</v>
      </c>
      <c r="K357" s="36">
        <f>SUMIFS(СВЦЭМ!$J$34:$J$777,СВЦЭМ!$A$34:$A$777,$A357,СВЦЭМ!$B$34:$B$777,K$331)+'СЕТ СН'!$F$13</f>
        <v>537.75480856000001</v>
      </c>
      <c r="L357" s="36">
        <f>SUMIFS(СВЦЭМ!$J$34:$J$777,СВЦЭМ!$A$34:$A$777,$A357,СВЦЭМ!$B$34:$B$777,L$331)+'СЕТ СН'!$F$13</f>
        <v>535.01584593999996</v>
      </c>
      <c r="M357" s="36">
        <f>SUMIFS(СВЦЭМ!$J$34:$J$777,СВЦЭМ!$A$34:$A$777,$A357,СВЦЭМ!$B$34:$B$777,M$331)+'СЕТ СН'!$F$13</f>
        <v>535.44045979999999</v>
      </c>
      <c r="N357" s="36">
        <f>SUMIFS(СВЦЭМ!$J$34:$J$777,СВЦЭМ!$A$34:$A$777,$A357,СВЦЭМ!$B$34:$B$777,N$331)+'СЕТ СН'!$F$13</f>
        <v>532.22858156999996</v>
      </c>
      <c r="O357" s="36">
        <f>SUMIFS(СВЦЭМ!$J$34:$J$777,СВЦЭМ!$A$34:$A$777,$A357,СВЦЭМ!$B$34:$B$777,O$331)+'СЕТ СН'!$F$13</f>
        <v>517.03505586000006</v>
      </c>
      <c r="P357" s="36">
        <f>SUMIFS(СВЦЭМ!$J$34:$J$777,СВЦЭМ!$A$34:$A$777,$A357,СВЦЭМ!$B$34:$B$777,P$331)+'СЕТ СН'!$F$13</f>
        <v>489.32975709999999</v>
      </c>
      <c r="Q357" s="36">
        <f>SUMIFS(СВЦЭМ!$J$34:$J$777,СВЦЭМ!$A$34:$A$777,$A357,СВЦЭМ!$B$34:$B$777,Q$331)+'СЕТ СН'!$F$13</f>
        <v>483.39383780999998</v>
      </c>
      <c r="R357" s="36">
        <f>SUMIFS(СВЦЭМ!$J$34:$J$777,СВЦЭМ!$A$34:$A$777,$A357,СВЦЭМ!$B$34:$B$777,R$331)+'СЕТ СН'!$F$13</f>
        <v>474.9411862</v>
      </c>
      <c r="S357" s="36">
        <f>SUMIFS(СВЦЭМ!$J$34:$J$777,СВЦЭМ!$A$34:$A$777,$A357,СВЦЭМ!$B$34:$B$777,S$331)+'СЕТ СН'!$F$13</f>
        <v>460.82154864</v>
      </c>
      <c r="T357" s="36">
        <f>SUMIFS(СВЦЭМ!$J$34:$J$777,СВЦЭМ!$A$34:$A$777,$A357,СВЦЭМ!$B$34:$B$777,T$331)+'СЕТ СН'!$F$13</f>
        <v>449.60058206000002</v>
      </c>
      <c r="U357" s="36">
        <f>SUMIFS(СВЦЭМ!$J$34:$J$777,СВЦЭМ!$A$34:$A$777,$A357,СВЦЭМ!$B$34:$B$777,U$331)+'СЕТ СН'!$F$13</f>
        <v>444.95614670999998</v>
      </c>
      <c r="V357" s="36">
        <f>SUMIFS(СВЦЭМ!$J$34:$J$777,СВЦЭМ!$A$34:$A$777,$A357,СВЦЭМ!$B$34:$B$777,V$331)+'СЕТ СН'!$F$13</f>
        <v>451.78224190999998</v>
      </c>
      <c r="W357" s="36">
        <f>SUMIFS(СВЦЭМ!$J$34:$J$777,СВЦЭМ!$A$34:$A$777,$A357,СВЦЭМ!$B$34:$B$777,W$331)+'СЕТ СН'!$F$13</f>
        <v>466.62820477000002</v>
      </c>
      <c r="X357" s="36">
        <f>SUMIFS(СВЦЭМ!$J$34:$J$777,СВЦЭМ!$A$34:$A$777,$A357,СВЦЭМ!$B$34:$B$777,X$331)+'СЕТ СН'!$F$13</f>
        <v>482.67073592999998</v>
      </c>
      <c r="Y357" s="36">
        <f>SUMIFS(СВЦЭМ!$J$34:$J$777,СВЦЭМ!$A$34:$A$777,$A357,СВЦЭМ!$B$34:$B$777,Y$331)+'СЕТ СН'!$F$13</f>
        <v>535.69121414999995</v>
      </c>
    </row>
    <row r="358" spans="1:27" ht="15.75" x14ac:dyDescent="0.2">
      <c r="A358" s="35">
        <f t="shared" si="9"/>
        <v>43431</v>
      </c>
      <c r="B358" s="36">
        <f>SUMIFS(СВЦЭМ!$J$34:$J$777,СВЦЭМ!$A$34:$A$777,$A358,СВЦЭМ!$B$34:$B$777,B$331)+'СЕТ СН'!$F$13</f>
        <v>569.24450190000005</v>
      </c>
      <c r="C358" s="36">
        <f>SUMIFS(СВЦЭМ!$J$34:$J$777,СВЦЭМ!$A$34:$A$777,$A358,СВЦЭМ!$B$34:$B$777,C$331)+'СЕТ СН'!$F$13</f>
        <v>595.2274195</v>
      </c>
      <c r="D358" s="36">
        <f>SUMIFS(СВЦЭМ!$J$34:$J$777,СВЦЭМ!$A$34:$A$777,$A358,СВЦЭМ!$B$34:$B$777,D$331)+'СЕТ СН'!$F$13</f>
        <v>623.24215343000003</v>
      </c>
      <c r="E358" s="36">
        <f>SUMIFS(СВЦЭМ!$J$34:$J$777,СВЦЭМ!$A$34:$A$777,$A358,СВЦЭМ!$B$34:$B$777,E$331)+'СЕТ СН'!$F$13</f>
        <v>622.12145201999999</v>
      </c>
      <c r="F358" s="36">
        <f>SUMIFS(СВЦЭМ!$J$34:$J$777,СВЦЭМ!$A$34:$A$777,$A358,СВЦЭМ!$B$34:$B$777,F$331)+'СЕТ СН'!$F$13</f>
        <v>622.53099023000004</v>
      </c>
      <c r="G358" s="36">
        <f>SUMIFS(СВЦЭМ!$J$34:$J$777,СВЦЭМ!$A$34:$A$777,$A358,СВЦЭМ!$B$34:$B$777,G$331)+'СЕТ СН'!$F$13</f>
        <v>622.81974960000002</v>
      </c>
      <c r="H358" s="36">
        <f>SUMIFS(СВЦЭМ!$J$34:$J$777,СВЦЭМ!$A$34:$A$777,$A358,СВЦЭМ!$B$34:$B$777,H$331)+'СЕТ СН'!$F$13</f>
        <v>593.94090617999996</v>
      </c>
      <c r="I358" s="36">
        <f>SUMIFS(СВЦЭМ!$J$34:$J$777,СВЦЭМ!$A$34:$A$777,$A358,СВЦЭМ!$B$34:$B$777,I$331)+'СЕТ СН'!$F$13</f>
        <v>586.10868161999997</v>
      </c>
      <c r="J358" s="36">
        <f>SUMIFS(СВЦЭМ!$J$34:$J$777,СВЦЭМ!$A$34:$A$777,$A358,СВЦЭМ!$B$34:$B$777,J$331)+'СЕТ СН'!$F$13</f>
        <v>563.25623382000003</v>
      </c>
      <c r="K358" s="36">
        <f>SUMIFS(СВЦЭМ!$J$34:$J$777,СВЦЭМ!$A$34:$A$777,$A358,СВЦЭМ!$B$34:$B$777,K$331)+'СЕТ СН'!$F$13</f>
        <v>555.07523029000004</v>
      </c>
      <c r="L358" s="36">
        <f>SUMIFS(СВЦЭМ!$J$34:$J$777,СВЦЭМ!$A$34:$A$777,$A358,СВЦЭМ!$B$34:$B$777,L$331)+'СЕТ СН'!$F$13</f>
        <v>556.59275257000002</v>
      </c>
      <c r="M358" s="36">
        <f>SUMIFS(СВЦЭМ!$J$34:$J$777,СВЦЭМ!$A$34:$A$777,$A358,СВЦЭМ!$B$34:$B$777,M$331)+'СЕТ СН'!$F$13</f>
        <v>563.40166566000005</v>
      </c>
      <c r="N358" s="36">
        <f>SUMIFS(СВЦЭМ!$J$34:$J$777,СВЦЭМ!$A$34:$A$777,$A358,СВЦЭМ!$B$34:$B$777,N$331)+'СЕТ СН'!$F$13</f>
        <v>545.59129347999999</v>
      </c>
      <c r="O358" s="36">
        <f>SUMIFS(СВЦЭМ!$J$34:$J$777,СВЦЭМ!$A$34:$A$777,$A358,СВЦЭМ!$B$34:$B$777,O$331)+'СЕТ СН'!$F$13</f>
        <v>514.86394985000004</v>
      </c>
      <c r="P358" s="36">
        <f>SUMIFS(СВЦЭМ!$J$34:$J$777,СВЦЭМ!$A$34:$A$777,$A358,СВЦЭМ!$B$34:$B$777,P$331)+'СЕТ СН'!$F$13</f>
        <v>482.37758244000003</v>
      </c>
      <c r="Q358" s="36">
        <f>SUMIFS(СВЦЭМ!$J$34:$J$777,СВЦЭМ!$A$34:$A$777,$A358,СВЦЭМ!$B$34:$B$777,Q$331)+'СЕТ СН'!$F$13</f>
        <v>474.57864092</v>
      </c>
      <c r="R358" s="36">
        <f>SUMIFS(СВЦЭМ!$J$34:$J$777,СВЦЭМ!$A$34:$A$777,$A358,СВЦЭМ!$B$34:$B$777,R$331)+'СЕТ СН'!$F$13</f>
        <v>478.13416294000001</v>
      </c>
      <c r="S358" s="36">
        <f>SUMIFS(СВЦЭМ!$J$34:$J$777,СВЦЭМ!$A$34:$A$777,$A358,СВЦЭМ!$B$34:$B$777,S$331)+'СЕТ СН'!$F$13</f>
        <v>465.01598926000003</v>
      </c>
      <c r="T358" s="36">
        <f>SUMIFS(СВЦЭМ!$J$34:$J$777,СВЦЭМ!$A$34:$A$777,$A358,СВЦЭМ!$B$34:$B$777,T$331)+'СЕТ СН'!$F$13</f>
        <v>441.24395814000002</v>
      </c>
      <c r="U358" s="36">
        <f>SUMIFS(СВЦЭМ!$J$34:$J$777,СВЦЭМ!$A$34:$A$777,$A358,СВЦЭМ!$B$34:$B$777,U$331)+'СЕТ СН'!$F$13</f>
        <v>446.08545371000002</v>
      </c>
      <c r="V358" s="36">
        <f>SUMIFS(СВЦЭМ!$J$34:$J$777,СВЦЭМ!$A$34:$A$777,$A358,СВЦЭМ!$B$34:$B$777,V$331)+'СЕТ СН'!$F$13</f>
        <v>454.82120062000001</v>
      </c>
      <c r="W358" s="36">
        <f>SUMIFS(СВЦЭМ!$J$34:$J$777,СВЦЭМ!$A$34:$A$777,$A358,СВЦЭМ!$B$34:$B$777,W$331)+'СЕТ СН'!$F$13</f>
        <v>461.04477549000001</v>
      </c>
      <c r="X358" s="36">
        <f>SUMIFS(СВЦЭМ!$J$34:$J$777,СВЦЭМ!$A$34:$A$777,$A358,СВЦЭМ!$B$34:$B$777,X$331)+'СЕТ СН'!$F$13</f>
        <v>474.08791210999999</v>
      </c>
      <c r="Y358" s="36">
        <f>SUMIFS(СВЦЭМ!$J$34:$J$777,СВЦЭМ!$A$34:$A$777,$A358,СВЦЭМ!$B$34:$B$777,Y$331)+'СЕТ СН'!$F$13</f>
        <v>519.56925601</v>
      </c>
    </row>
    <row r="359" spans="1:27" ht="15.75" x14ac:dyDescent="0.2">
      <c r="A359" s="35">
        <f t="shared" si="9"/>
        <v>43432</v>
      </c>
      <c r="B359" s="36">
        <f>SUMIFS(СВЦЭМ!$J$34:$J$777,СВЦЭМ!$A$34:$A$777,$A359,СВЦЭМ!$B$34:$B$777,B$331)+'СЕТ СН'!$F$13</f>
        <v>580.94607700999995</v>
      </c>
      <c r="C359" s="36">
        <f>SUMIFS(СВЦЭМ!$J$34:$J$777,СВЦЭМ!$A$34:$A$777,$A359,СВЦЭМ!$B$34:$B$777,C$331)+'СЕТ СН'!$F$13</f>
        <v>613.90039130000002</v>
      </c>
      <c r="D359" s="36">
        <f>SUMIFS(СВЦЭМ!$J$34:$J$777,СВЦЭМ!$A$34:$A$777,$A359,СВЦЭМ!$B$34:$B$777,D$331)+'СЕТ СН'!$F$13</f>
        <v>629.83501084</v>
      </c>
      <c r="E359" s="36">
        <f>SUMIFS(СВЦЭМ!$J$34:$J$777,СВЦЭМ!$A$34:$A$777,$A359,СВЦЭМ!$B$34:$B$777,E$331)+'СЕТ СН'!$F$13</f>
        <v>654.48051269999996</v>
      </c>
      <c r="F359" s="36">
        <f>SUMIFS(СВЦЭМ!$J$34:$J$777,СВЦЭМ!$A$34:$A$777,$A359,СВЦЭМ!$B$34:$B$777,F$331)+'СЕТ СН'!$F$13</f>
        <v>681.12673995</v>
      </c>
      <c r="G359" s="36">
        <f>SUMIFS(СВЦЭМ!$J$34:$J$777,СВЦЭМ!$A$34:$A$777,$A359,СВЦЭМ!$B$34:$B$777,G$331)+'СЕТ СН'!$F$13</f>
        <v>663.82418638000001</v>
      </c>
      <c r="H359" s="36">
        <f>SUMIFS(СВЦЭМ!$J$34:$J$777,СВЦЭМ!$A$34:$A$777,$A359,СВЦЭМ!$B$34:$B$777,H$331)+'СЕТ СН'!$F$13</f>
        <v>615.64705432999995</v>
      </c>
      <c r="I359" s="36">
        <f>SUMIFS(СВЦЭМ!$J$34:$J$777,СВЦЭМ!$A$34:$A$777,$A359,СВЦЭМ!$B$34:$B$777,I$331)+'СЕТ СН'!$F$13</f>
        <v>578.93566426999996</v>
      </c>
      <c r="J359" s="36">
        <f>SUMIFS(СВЦЭМ!$J$34:$J$777,СВЦЭМ!$A$34:$A$777,$A359,СВЦЭМ!$B$34:$B$777,J$331)+'СЕТ СН'!$F$13</f>
        <v>568.07810596000002</v>
      </c>
      <c r="K359" s="36">
        <f>SUMIFS(СВЦЭМ!$J$34:$J$777,СВЦЭМ!$A$34:$A$777,$A359,СВЦЭМ!$B$34:$B$777,K$331)+'СЕТ СН'!$F$13</f>
        <v>565.06166355000005</v>
      </c>
      <c r="L359" s="36">
        <f>SUMIFS(СВЦЭМ!$J$34:$J$777,СВЦЭМ!$A$34:$A$777,$A359,СВЦЭМ!$B$34:$B$777,L$331)+'СЕТ СН'!$F$13</f>
        <v>563.39047073999996</v>
      </c>
      <c r="M359" s="36">
        <f>SUMIFS(СВЦЭМ!$J$34:$J$777,СВЦЭМ!$A$34:$A$777,$A359,СВЦЭМ!$B$34:$B$777,M$331)+'СЕТ СН'!$F$13</f>
        <v>561.26900794000005</v>
      </c>
      <c r="N359" s="36">
        <f>SUMIFS(СВЦЭМ!$J$34:$J$777,СВЦЭМ!$A$34:$A$777,$A359,СВЦЭМ!$B$34:$B$777,N$331)+'СЕТ СН'!$F$13</f>
        <v>543.72500599</v>
      </c>
      <c r="O359" s="36">
        <f>SUMIFS(СВЦЭМ!$J$34:$J$777,СВЦЭМ!$A$34:$A$777,$A359,СВЦЭМ!$B$34:$B$777,O$331)+'СЕТ СН'!$F$13</f>
        <v>524.85877885000002</v>
      </c>
      <c r="P359" s="36">
        <f>SUMIFS(СВЦЭМ!$J$34:$J$777,СВЦЭМ!$A$34:$A$777,$A359,СВЦЭМ!$B$34:$B$777,P$331)+'СЕТ СН'!$F$13</f>
        <v>489.50056517000002</v>
      </c>
      <c r="Q359" s="36">
        <f>SUMIFS(СВЦЭМ!$J$34:$J$777,СВЦЭМ!$A$34:$A$777,$A359,СВЦЭМ!$B$34:$B$777,Q$331)+'СЕТ СН'!$F$13</f>
        <v>482.28855347000001</v>
      </c>
      <c r="R359" s="36">
        <f>SUMIFS(СВЦЭМ!$J$34:$J$777,СВЦЭМ!$A$34:$A$777,$A359,СВЦЭМ!$B$34:$B$777,R$331)+'СЕТ СН'!$F$13</f>
        <v>475.09791782000002</v>
      </c>
      <c r="S359" s="36">
        <f>SUMIFS(СВЦЭМ!$J$34:$J$777,СВЦЭМ!$A$34:$A$777,$A359,СВЦЭМ!$B$34:$B$777,S$331)+'СЕТ СН'!$F$13</f>
        <v>457.65555755000003</v>
      </c>
      <c r="T359" s="36">
        <f>SUMIFS(СВЦЭМ!$J$34:$J$777,СВЦЭМ!$A$34:$A$777,$A359,СВЦЭМ!$B$34:$B$777,T$331)+'СЕТ СН'!$F$13</f>
        <v>440.18536753000001</v>
      </c>
      <c r="U359" s="36">
        <f>SUMIFS(СВЦЭМ!$J$34:$J$777,СВЦЭМ!$A$34:$A$777,$A359,СВЦЭМ!$B$34:$B$777,U$331)+'СЕТ СН'!$F$13</f>
        <v>438.89452817</v>
      </c>
      <c r="V359" s="36">
        <f>SUMIFS(СВЦЭМ!$J$34:$J$777,СВЦЭМ!$A$34:$A$777,$A359,СВЦЭМ!$B$34:$B$777,V$331)+'СЕТ СН'!$F$13</f>
        <v>450.76856031</v>
      </c>
      <c r="W359" s="36">
        <f>SUMIFS(СВЦЭМ!$J$34:$J$777,СВЦЭМ!$A$34:$A$777,$A359,СВЦЭМ!$B$34:$B$777,W$331)+'СЕТ СН'!$F$13</f>
        <v>468.02232565999998</v>
      </c>
      <c r="X359" s="36">
        <f>SUMIFS(СВЦЭМ!$J$34:$J$777,СВЦЭМ!$A$34:$A$777,$A359,СВЦЭМ!$B$34:$B$777,X$331)+'СЕТ СН'!$F$13</f>
        <v>484.72613876999998</v>
      </c>
      <c r="Y359" s="36">
        <f>SUMIFS(СВЦЭМ!$J$34:$J$777,СВЦЭМ!$A$34:$A$777,$A359,СВЦЭМ!$B$34:$B$777,Y$331)+'СЕТ СН'!$F$13</f>
        <v>531.30116261000001</v>
      </c>
    </row>
    <row r="360" spans="1:27" ht="15.75" x14ac:dyDescent="0.2">
      <c r="A360" s="35">
        <f t="shared" si="9"/>
        <v>43433</v>
      </c>
      <c r="B360" s="36">
        <f>SUMIFS(СВЦЭМ!$J$34:$J$777,СВЦЭМ!$A$34:$A$777,$A360,СВЦЭМ!$B$34:$B$777,B$331)+'СЕТ СН'!$F$13</f>
        <v>576.88796833000004</v>
      </c>
      <c r="C360" s="36">
        <f>SUMIFS(СВЦЭМ!$J$34:$J$777,СВЦЭМ!$A$34:$A$777,$A360,СВЦЭМ!$B$34:$B$777,C$331)+'СЕТ СН'!$F$13</f>
        <v>631.39059388999999</v>
      </c>
      <c r="D360" s="36">
        <f>SUMIFS(СВЦЭМ!$J$34:$J$777,СВЦЭМ!$A$34:$A$777,$A360,СВЦЭМ!$B$34:$B$777,D$331)+'СЕТ СН'!$F$13</f>
        <v>667.49909778999995</v>
      </c>
      <c r="E360" s="36">
        <f>SUMIFS(СВЦЭМ!$J$34:$J$777,СВЦЭМ!$A$34:$A$777,$A360,СВЦЭМ!$B$34:$B$777,E$331)+'СЕТ СН'!$F$13</f>
        <v>670.10822890999998</v>
      </c>
      <c r="F360" s="36">
        <f>SUMIFS(СВЦЭМ!$J$34:$J$777,СВЦЭМ!$A$34:$A$777,$A360,СВЦЭМ!$B$34:$B$777,F$331)+'СЕТ СН'!$F$13</f>
        <v>668.18354525999996</v>
      </c>
      <c r="G360" s="36">
        <f>SUMIFS(СВЦЭМ!$J$34:$J$777,СВЦЭМ!$A$34:$A$777,$A360,СВЦЭМ!$B$34:$B$777,G$331)+'СЕТ СН'!$F$13</f>
        <v>654.46319759000005</v>
      </c>
      <c r="H360" s="36">
        <f>SUMIFS(СВЦЭМ!$J$34:$J$777,СВЦЭМ!$A$34:$A$777,$A360,СВЦЭМ!$B$34:$B$777,H$331)+'СЕТ СН'!$F$13</f>
        <v>610.65487866000001</v>
      </c>
      <c r="I360" s="36">
        <f>SUMIFS(СВЦЭМ!$J$34:$J$777,СВЦЭМ!$A$34:$A$777,$A360,СВЦЭМ!$B$34:$B$777,I$331)+'СЕТ СН'!$F$13</f>
        <v>583.67450369000005</v>
      </c>
      <c r="J360" s="36">
        <f>SUMIFS(СВЦЭМ!$J$34:$J$777,СВЦЭМ!$A$34:$A$777,$A360,СВЦЭМ!$B$34:$B$777,J$331)+'СЕТ СН'!$F$13</f>
        <v>555.60822050000002</v>
      </c>
      <c r="K360" s="36">
        <f>SUMIFS(СВЦЭМ!$J$34:$J$777,СВЦЭМ!$A$34:$A$777,$A360,СВЦЭМ!$B$34:$B$777,K$331)+'СЕТ СН'!$F$13</f>
        <v>543.77084639999998</v>
      </c>
      <c r="L360" s="36">
        <f>SUMIFS(СВЦЭМ!$J$34:$J$777,СВЦЭМ!$A$34:$A$777,$A360,СВЦЭМ!$B$34:$B$777,L$331)+'СЕТ СН'!$F$13</f>
        <v>542.42804622999995</v>
      </c>
      <c r="M360" s="36">
        <f>SUMIFS(СВЦЭМ!$J$34:$J$777,СВЦЭМ!$A$34:$A$777,$A360,СВЦЭМ!$B$34:$B$777,M$331)+'СЕТ СН'!$F$13</f>
        <v>545.42719225999997</v>
      </c>
      <c r="N360" s="36">
        <f>SUMIFS(СВЦЭМ!$J$34:$J$777,СВЦЭМ!$A$34:$A$777,$A360,СВЦЭМ!$B$34:$B$777,N$331)+'СЕТ СН'!$F$13</f>
        <v>531.04803521999997</v>
      </c>
      <c r="O360" s="36">
        <f>SUMIFS(СВЦЭМ!$J$34:$J$777,СВЦЭМ!$A$34:$A$777,$A360,СВЦЭМ!$B$34:$B$777,O$331)+'СЕТ СН'!$F$13</f>
        <v>514.57591658000001</v>
      </c>
      <c r="P360" s="36">
        <f>SUMIFS(СВЦЭМ!$J$34:$J$777,СВЦЭМ!$A$34:$A$777,$A360,СВЦЭМ!$B$34:$B$777,P$331)+'СЕТ СН'!$F$13</f>
        <v>487.43463667999998</v>
      </c>
      <c r="Q360" s="36">
        <f>SUMIFS(СВЦЭМ!$J$34:$J$777,СВЦЭМ!$A$34:$A$777,$A360,СВЦЭМ!$B$34:$B$777,Q$331)+'СЕТ СН'!$F$13</f>
        <v>477.97258389000001</v>
      </c>
      <c r="R360" s="36">
        <f>SUMIFS(СВЦЭМ!$J$34:$J$777,СВЦЭМ!$A$34:$A$777,$A360,СВЦЭМ!$B$34:$B$777,R$331)+'СЕТ СН'!$F$13</f>
        <v>475.56091516999999</v>
      </c>
      <c r="S360" s="36">
        <f>SUMIFS(СВЦЭМ!$J$34:$J$777,СВЦЭМ!$A$34:$A$777,$A360,СВЦЭМ!$B$34:$B$777,S$331)+'СЕТ СН'!$F$13</f>
        <v>454.13782136999998</v>
      </c>
      <c r="T360" s="36">
        <f>SUMIFS(СВЦЭМ!$J$34:$J$777,СВЦЭМ!$A$34:$A$777,$A360,СВЦЭМ!$B$34:$B$777,T$331)+'СЕТ СН'!$F$13</f>
        <v>435.47776698000001</v>
      </c>
      <c r="U360" s="36">
        <f>SUMIFS(СВЦЭМ!$J$34:$J$777,СВЦЭМ!$A$34:$A$777,$A360,СВЦЭМ!$B$34:$B$777,U$331)+'СЕТ СН'!$F$13</f>
        <v>444.69823308000002</v>
      </c>
      <c r="V360" s="36">
        <f>SUMIFS(СВЦЭМ!$J$34:$J$777,СВЦЭМ!$A$34:$A$777,$A360,СВЦЭМ!$B$34:$B$777,V$331)+'СЕТ СН'!$F$13</f>
        <v>453.73407649000001</v>
      </c>
      <c r="W360" s="36">
        <f>SUMIFS(СВЦЭМ!$J$34:$J$777,СВЦЭМ!$A$34:$A$777,$A360,СВЦЭМ!$B$34:$B$777,W$331)+'СЕТ СН'!$F$13</f>
        <v>468.07344325000003</v>
      </c>
      <c r="X360" s="36">
        <f>SUMIFS(СВЦЭМ!$J$34:$J$777,СВЦЭМ!$A$34:$A$777,$A360,СВЦЭМ!$B$34:$B$777,X$331)+'СЕТ СН'!$F$13</f>
        <v>486.64170890000003</v>
      </c>
      <c r="Y360" s="36">
        <f>SUMIFS(СВЦЭМ!$J$34:$J$777,СВЦЭМ!$A$34:$A$777,$A360,СВЦЭМ!$B$34:$B$777,Y$331)+'СЕТ СН'!$F$13</f>
        <v>529.61949715000003</v>
      </c>
    </row>
    <row r="361" spans="1:27" ht="15.75" x14ac:dyDescent="0.2">
      <c r="A361" s="35">
        <f t="shared" si="9"/>
        <v>43434</v>
      </c>
      <c r="B361" s="36">
        <f>SUMIFS(СВЦЭМ!$J$34:$J$777,СВЦЭМ!$A$34:$A$777,$A361,СВЦЭМ!$B$34:$B$777,B$331)+'СЕТ СН'!$F$13</f>
        <v>565.66310799999997</v>
      </c>
      <c r="C361" s="36">
        <f>SUMIFS(СВЦЭМ!$J$34:$J$777,СВЦЭМ!$A$34:$A$777,$A361,СВЦЭМ!$B$34:$B$777,C$331)+'СЕТ СН'!$F$13</f>
        <v>607.27165341</v>
      </c>
      <c r="D361" s="36">
        <f>SUMIFS(СВЦЭМ!$J$34:$J$777,СВЦЭМ!$A$34:$A$777,$A361,СВЦЭМ!$B$34:$B$777,D$331)+'СЕТ СН'!$F$13</f>
        <v>629.18577839</v>
      </c>
      <c r="E361" s="36">
        <f>SUMIFS(СВЦЭМ!$J$34:$J$777,СВЦЭМ!$A$34:$A$777,$A361,СВЦЭМ!$B$34:$B$777,E$331)+'СЕТ СН'!$F$13</f>
        <v>672.50439930000005</v>
      </c>
      <c r="F361" s="36">
        <f>SUMIFS(СВЦЭМ!$J$34:$J$777,СВЦЭМ!$A$34:$A$777,$A361,СВЦЭМ!$B$34:$B$777,F$331)+'СЕТ СН'!$F$13</f>
        <v>653.03446216999998</v>
      </c>
      <c r="G361" s="36">
        <f>SUMIFS(СВЦЭМ!$J$34:$J$777,СВЦЭМ!$A$34:$A$777,$A361,СВЦЭМ!$B$34:$B$777,G$331)+'СЕТ СН'!$F$13</f>
        <v>623.35771246000002</v>
      </c>
      <c r="H361" s="36">
        <f>SUMIFS(СВЦЭМ!$J$34:$J$777,СВЦЭМ!$A$34:$A$777,$A361,СВЦЭМ!$B$34:$B$777,H$331)+'СЕТ СН'!$F$13</f>
        <v>606.08539253000004</v>
      </c>
      <c r="I361" s="36">
        <f>SUMIFS(СВЦЭМ!$J$34:$J$777,СВЦЭМ!$A$34:$A$777,$A361,СВЦЭМ!$B$34:$B$777,I$331)+'СЕТ СН'!$F$13</f>
        <v>582.87121319000005</v>
      </c>
      <c r="J361" s="36">
        <f>SUMIFS(СВЦЭМ!$J$34:$J$777,СВЦЭМ!$A$34:$A$777,$A361,СВЦЭМ!$B$34:$B$777,J$331)+'СЕТ СН'!$F$13</f>
        <v>562.59428536999997</v>
      </c>
      <c r="K361" s="36">
        <f>SUMIFS(СВЦЭМ!$J$34:$J$777,СВЦЭМ!$A$34:$A$777,$A361,СВЦЭМ!$B$34:$B$777,K$331)+'СЕТ СН'!$F$13</f>
        <v>557.26669777999996</v>
      </c>
      <c r="L361" s="36">
        <f>SUMIFS(СВЦЭМ!$J$34:$J$777,СВЦЭМ!$A$34:$A$777,$A361,СВЦЭМ!$B$34:$B$777,L$331)+'СЕТ СН'!$F$13</f>
        <v>560.00890790999995</v>
      </c>
      <c r="M361" s="36">
        <f>SUMIFS(СВЦЭМ!$J$34:$J$777,СВЦЭМ!$A$34:$A$777,$A361,СВЦЭМ!$B$34:$B$777,M$331)+'СЕТ СН'!$F$13</f>
        <v>568.36489518999997</v>
      </c>
      <c r="N361" s="36">
        <f>SUMIFS(СВЦЭМ!$J$34:$J$777,СВЦЭМ!$A$34:$A$777,$A361,СВЦЭМ!$B$34:$B$777,N$331)+'СЕТ СН'!$F$13</f>
        <v>546.07794109999998</v>
      </c>
      <c r="O361" s="36">
        <f>SUMIFS(СВЦЭМ!$J$34:$J$777,СВЦЭМ!$A$34:$A$777,$A361,СВЦЭМ!$B$34:$B$777,O$331)+'СЕТ СН'!$F$13</f>
        <v>531.51184389000002</v>
      </c>
      <c r="P361" s="36">
        <f>SUMIFS(СВЦЭМ!$J$34:$J$777,СВЦЭМ!$A$34:$A$777,$A361,СВЦЭМ!$B$34:$B$777,P$331)+'СЕТ СН'!$F$13</f>
        <v>499.88007913000001</v>
      </c>
      <c r="Q361" s="36">
        <f>SUMIFS(СВЦЭМ!$J$34:$J$777,СВЦЭМ!$A$34:$A$777,$A361,СВЦЭМ!$B$34:$B$777,Q$331)+'СЕТ СН'!$F$13</f>
        <v>491.77125489999997</v>
      </c>
      <c r="R361" s="36">
        <f>SUMIFS(СВЦЭМ!$J$34:$J$777,СВЦЭМ!$A$34:$A$777,$A361,СВЦЭМ!$B$34:$B$777,R$331)+'СЕТ СН'!$F$13</f>
        <v>490.51998101999999</v>
      </c>
      <c r="S361" s="36">
        <f>SUMIFS(СВЦЭМ!$J$34:$J$777,СВЦЭМ!$A$34:$A$777,$A361,СВЦЭМ!$B$34:$B$777,S$331)+'СЕТ СН'!$F$13</f>
        <v>481.33949066999998</v>
      </c>
      <c r="T361" s="36">
        <f>SUMIFS(СВЦЭМ!$J$34:$J$777,СВЦЭМ!$A$34:$A$777,$A361,СВЦЭМ!$B$34:$B$777,T$331)+'СЕТ СН'!$F$13</f>
        <v>443.06062223999999</v>
      </c>
      <c r="U361" s="36">
        <f>SUMIFS(СВЦЭМ!$J$34:$J$777,СВЦЭМ!$A$34:$A$777,$A361,СВЦЭМ!$B$34:$B$777,U$331)+'СЕТ СН'!$F$13</f>
        <v>454.62346108999998</v>
      </c>
      <c r="V361" s="36">
        <f>SUMIFS(СВЦЭМ!$J$34:$J$777,СВЦЭМ!$A$34:$A$777,$A361,СВЦЭМ!$B$34:$B$777,V$331)+'СЕТ СН'!$F$13</f>
        <v>459.71211436999999</v>
      </c>
      <c r="W361" s="36">
        <f>SUMIFS(СВЦЭМ!$J$34:$J$777,СВЦЭМ!$A$34:$A$777,$A361,СВЦЭМ!$B$34:$B$777,W$331)+'СЕТ СН'!$F$13</f>
        <v>453.82865570000001</v>
      </c>
      <c r="X361" s="36">
        <f>SUMIFS(СВЦЭМ!$J$34:$J$777,СВЦЭМ!$A$34:$A$777,$A361,СВЦЭМ!$B$34:$B$777,X$331)+'СЕТ СН'!$F$13</f>
        <v>458.68016390999998</v>
      </c>
      <c r="Y361" s="36">
        <f>SUMIFS(СВЦЭМ!$J$34:$J$777,СВЦЭМ!$A$34:$A$777,$A361,СВЦЭМ!$B$34:$B$777,Y$331)+'СЕТ СН'!$F$13</f>
        <v>502.87366007000003</v>
      </c>
    </row>
    <row r="362" spans="1:27" ht="15.75" hidden="1" x14ac:dyDescent="0.2">
      <c r="A362" s="35">
        <f t="shared" si="9"/>
        <v>43435</v>
      </c>
      <c r="B362" s="36">
        <f>SUMIFS(СВЦЭМ!$J$34:$J$777,СВЦЭМ!$A$34:$A$777,$A362,СВЦЭМ!$B$34:$B$777,B$331)+'СЕТ СН'!$F$13</f>
        <v>0</v>
      </c>
      <c r="C362" s="36">
        <f>SUMIFS(СВЦЭМ!$J$34:$J$777,СВЦЭМ!$A$34:$A$777,$A362,СВЦЭМ!$B$34:$B$777,C$331)+'СЕТ СН'!$F$13</f>
        <v>0</v>
      </c>
      <c r="D362" s="36">
        <f>SUMIFS(СВЦЭМ!$J$34:$J$777,СВЦЭМ!$A$34:$A$777,$A362,СВЦЭМ!$B$34:$B$777,D$331)+'СЕТ СН'!$F$13</f>
        <v>0</v>
      </c>
      <c r="E362" s="36">
        <f>SUMIFS(СВЦЭМ!$J$34:$J$777,СВЦЭМ!$A$34:$A$777,$A362,СВЦЭМ!$B$34:$B$777,E$331)+'СЕТ СН'!$F$13</f>
        <v>0</v>
      </c>
      <c r="F362" s="36">
        <f>SUMIFS(СВЦЭМ!$J$34:$J$777,СВЦЭМ!$A$34:$A$777,$A362,СВЦЭМ!$B$34:$B$777,F$331)+'СЕТ СН'!$F$13</f>
        <v>0</v>
      </c>
      <c r="G362" s="36">
        <f>SUMIFS(СВЦЭМ!$J$34:$J$777,СВЦЭМ!$A$34:$A$777,$A362,СВЦЭМ!$B$34:$B$777,G$331)+'СЕТ СН'!$F$13</f>
        <v>0</v>
      </c>
      <c r="H362" s="36">
        <f>SUMIFS(СВЦЭМ!$J$34:$J$777,СВЦЭМ!$A$34:$A$777,$A362,СВЦЭМ!$B$34:$B$777,H$331)+'СЕТ СН'!$F$13</f>
        <v>0</v>
      </c>
      <c r="I362" s="36">
        <f>SUMIFS(СВЦЭМ!$J$34:$J$777,СВЦЭМ!$A$34:$A$777,$A362,СВЦЭМ!$B$34:$B$777,I$331)+'СЕТ СН'!$F$13</f>
        <v>0</v>
      </c>
      <c r="J362" s="36">
        <f>SUMIFS(СВЦЭМ!$J$34:$J$777,СВЦЭМ!$A$34:$A$777,$A362,СВЦЭМ!$B$34:$B$777,J$331)+'СЕТ СН'!$F$13</f>
        <v>0</v>
      </c>
      <c r="K362" s="36">
        <f>SUMIFS(СВЦЭМ!$J$34:$J$777,СВЦЭМ!$A$34:$A$777,$A362,СВЦЭМ!$B$34:$B$777,K$331)+'СЕТ СН'!$F$13</f>
        <v>0</v>
      </c>
      <c r="L362" s="36">
        <f>SUMIFS(СВЦЭМ!$J$34:$J$777,СВЦЭМ!$A$34:$A$777,$A362,СВЦЭМ!$B$34:$B$777,L$331)+'СЕТ СН'!$F$13</f>
        <v>0</v>
      </c>
      <c r="M362" s="36">
        <f>SUMIFS(СВЦЭМ!$J$34:$J$777,СВЦЭМ!$A$34:$A$777,$A362,СВЦЭМ!$B$34:$B$777,M$331)+'СЕТ СН'!$F$13</f>
        <v>0</v>
      </c>
      <c r="N362" s="36">
        <f>SUMIFS(СВЦЭМ!$J$34:$J$777,СВЦЭМ!$A$34:$A$777,$A362,СВЦЭМ!$B$34:$B$777,N$331)+'СЕТ СН'!$F$13</f>
        <v>0</v>
      </c>
      <c r="O362" s="36">
        <f>SUMIFS(СВЦЭМ!$J$34:$J$777,СВЦЭМ!$A$34:$A$777,$A362,СВЦЭМ!$B$34:$B$777,O$331)+'СЕТ СН'!$F$13</f>
        <v>0</v>
      </c>
      <c r="P362" s="36">
        <f>SUMIFS(СВЦЭМ!$J$34:$J$777,СВЦЭМ!$A$34:$A$777,$A362,СВЦЭМ!$B$34:$B$777,P$331)+'СЕТ СН'!$F$13</f>
        <v>0</v>
      </c>
      <c r="Q362" s="36">
        <f>SUMIFS(СВЦЭМ!$J$34:$J$777,СВЦЭМ!$A$34:$A$777,$A362,СВЦЭМ!$B$34:$B$777,Q$331)+'СЕТ СН'!$F$13</f>
        <v>0</v>
      </c>
      <c r="R362" s="36">
        <f>SUMIFS(СВЦЭМ!$J$34:$J$777,СВЦЭМ!$A$34:$A$777,$A362,СВЦЭМ!$B$34:$B$777,R$331)+'СЕТ СН'!$F$13</f>
        <v>0</v>
      </c>
      <c r="S362" s="36">
        <f>SUMIFS(СВЦЭМ!$J$34:$J$777,СВЦЭМ!$A$34:$A$777,$A362,СВЦЭМ!$B$34:$B$777,S$331)+'СЕТ СН'!$F$13</f>
        <v>0</v>
      </c>
      <c r="T362" s="36">
        <f>SUMIFS(СВЦЭМ!$J$34:$J$777,СВЦЭМ!$A$34:$A$777,$A362,СВЦЭМ!$B$34:$B$777,T$331)+'СЕТ СН'!$F$13</f>
        <v>0</v>
      </c>
      <c r="U362" s="36">
        <f>SUMIFS(СВЦЭМ!$J$34:$J$777,СВЦЭМ!$A$34:$A$777,$A362,СВЦЭМ!$B$34:$B$777,U$331)+'СЕТ СН'!$F$13</f>
        <v>0</v>
      </c>
      <c r="V362" s="36">
        <f>SUMIFS(СВЦЭМ!$J$34:$J$777,СВЦЭМ!$A$34:$A$777,$A362,СВЦЭМ!$B$34:$B$777,V$331)+'СЕТ СН'!$F$13</f>
        <v>0</v>
      </c>
      <c r="W362" s="36">
        <f>SUMIFS(СВЦЭМ!$J$34:$J$777,СВЦЭМ!$A$34:$A$777,$A362,СВЦЭМ!$B$34:$B$777,W$331)+'СЕТ СН'!$F$13</f>
        <v>0</v>
      </c>
      <c r="X362" s="36">
        <f>SUMIFS(СВЦЭМ!$J$34:$J$777,СВЦЭМ!$A$34:$A$777,$A362,СВЦЭМ!$B$34:$B$777,X$331)+'СЕТ СН'!$F$13</f>
        <v>0</v>
      </c>
      <c r="Y362" s="36">
        <f>SUMIFS(СВЦЭМ!$J$34:$J$777,СВЦЭМ!$A$34:$A$777,$A362,СВЦЭМ!$B$34:$B$777,Y$331)+'СЕТ СН'!$F$13</f>
        <v>0</v>
      </c>
    </row>
    <row r="363" spans="1:27" ht="15.75"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customHeight="1" x14ac:dyDescent="0.2">
      <c r="A364" s="117"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18"/>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6" customFormat="1" ht="12.75" customHeight="1" x14ac:dyDescent="0.2">
      <c r="A366" s="11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customHeight="1" x14ac:dyDescent="0.2">
      <c r="A367" s="35" t="str">
        <f>A332</f>
        <v>01.11.2018</v>
      </c>
      <c r="B367" s="36">
        <f>SUMIFS(СВЦЭМ!$K$34:$K$777,СВЦЭМ!$A$34:$A$777,$A367,СВЦЭМ!$B$34:$B$777,B$366)+'СЕТ СН'!$F$13</f>
        <v>657.61192845999994</v>
      </c>
      <c r="C367" s="36">
        <f>SUMIFS(СВЦЭМ!$K$34:$K$777,СВЦЭМ!$A$34:$A$777,$A367,СВЦЭМ!$B$34:$B$777,C$366)+'СЕТ СН'!$F$13</f>
        <v>722.83692228999996</v>
      </c>
      <c r="D367" s="36">
        <f>SUMIFS(СВЦЭМ!$K$34:$K$777,СВЦЭМ!$A$34:$A$777,$A367,СВЦЭМ!$B$34:$B$777,D$366)+'СЕТ СН'!$F$13</f>
        <v>773.62704698000005</v>
      </c>
      <c r="E367" s="36">
        <f>SUMIFS(СВЦЭМ!$K$34:$K$777,СВЦЭМ!$A$34:$A$777,$A367,СВЦЭМ!$B$34:$B$777,E$366)+'СЕТ СН'!$F$13</f>
        <v>775.64226886999995</v>
      </c>
      <c r="F367" s="36">
        <f>SUMIFS(СВЦЭМ!$K$34:$K$777,СВЦЭМ!$A$34:$A$777,$A367,СВЦЭМ!$B$34:$B$777,F$366)+'СЕТ СН'!$F$13</f>
        <v>764.38324476000003</v>
      </c>
      <c r="G367" s="36">
        <f>SUMIFS(СВЦЭМ!$K$34:$K$777,СВЦЭМ!$A$34:$A$777,$A367,СВЦЭМ!$B$34:$B$777,G$366)+'СЕТ СН'!$F$13</f>
        <v>750.26756130000001</v>
      </c>
      <c r="H367" s="36">
        <f>SUMIFS(СВЦЭМ!$K$34:$K$777,СВЦЭМ!$A$34:$A$777,$A367,СВЦЭМ!$B$34:$B$777,H$366)+'СЕТ СН'!$F$13</f>
        <v>720.99981671</v>
      </c>
      <c r="I367" s="36">
        <f>SUMIFS(СВЦЭМ!$K$34:$K$777,СВЦЭМ!$A$34:$A$777,$A367,СВЦЭМ!$B$34:$B$777,I$366)+'СЕТ СН'!$F$13</f>
        <v>688.64240434999999</v>
      </c>
      <c r="J367" s="36">
        <f>SUMIFS(СВЦЭМ!$K$34:$K$777,СВЦЭМ!$A$34:$A$777,$A367,СВЦЭМ!$B$34:$B$777,J$366)+'СЕТ СН'!$F$13</f>
        <v>680.14081117000001</v>
      </c>
      <c r="K367" s="36">
        <f>SUMIFS(СВЦЭМ!$K$34:$K$777,СВЦЭМ!$A$34:$A$777,$A367,СВЦЭМ!$B$34:$B$777,K$366)+'СЕТ СН'!$F$13</f>
        <v>671.73806100000002</v>
      </c>
      <c r="L367" s="36">
        <f>SUMIFS(СВЦЭМ!$K$34:$K$777,СВЦЭМ!$A$34:$A$777,$A367,СВЦЭМ!$B$34:$B$777,L$366)+'СЕТ СН'!$F$13</f>
        <v>669.51655971000002</v>
      </c>
      <c r="M367" s="36">
        <f>SUMIFS(СВЦЭМ!$K$34:$K$777,СВЦЭМ!$A$34:$A$777,$A367,СВЦЭМ!$B$34:$B$777,M$366)+'СЕТ СН'!$F$13</f>
        <v>672.94422570999996</v>
      </c>
      <c r="N367" s="36">
        <f>SUMIFS(СВЦЭМ!$K$34:$K$777,СВЦЭМ!$A$34:$A$777,$A367,СВЦЭМ!$B$34:$B$777,N$366)+'СЕТ СН'!$F$13</f>
        <v>660.61942044</v>
      </c>
      <c r="O367" s="36">
        <f>SUMIFS(СВЦЭМ!$K$34:$K$777,СВЦЭМ!$A$34:$A$777,$A367,СВЦЭМ!$B$34:$B$777,O$366)+'СЕТ СН'!$F$13</f>
        <v>615.81102801999998</v>
      </c>
      <c r="P367" s="36">
        <f>SUMIFS(СВЦЭМ!$K$34:$K$777,СВЦЭМ!$A$34:$A$777,$A367,СВЦЭМ!$B$34:$B$777,P$366)+'СЕТ СН'!$F$13</f>
        <v>575.17687811999997</v>
      </c>
      <c r="Q367" s="36">
        <f>SUMIFS(СВЦЭМ!$K$34:$K$777,СВЦЭМ!$A$34:$A$777,$A367,СВЦЭМ!$B$34:$B$777,Q$366)+'СЕТ СН'!$F$13</f>
        <v>570.00937164000004</v>
      </c>
      <c r="R367" s="36">
        <f>SUMIFS(СВЦЭМ!$K$34:$K$777,СВЦЭМ!$A$34:$A$777,$A367,СВЦЭМ!$B$34:$B$777,R$366)+'СЕТ СН'!$F$13</f>
        <v>568.97314999000002</v>
      </c>
      <c r="S367" s="36">
        <f>SUMIFS(СВЦЭМ!$K$34:$K$777,СВЦЭМ!$A$34:$A$777,$A367,СВЦЭМ!$B$34:$B$777,S$366)+'СЕТ СН'!$F$13</f>
        <v>554.33145433000004</v>
      </c>
      <c r="T367" s="36">
        <f>SUMIFS(СВЦЭМ!$K$34:$K$777,СВЦЭМ!$A$34:$A$777,$A367,СВЦЭМ!$B$34:$B$777,T$366)+'СЕТ СН'!$F$13</f>
        <v>526.23530067000002</v>
      </c>
      <c r="U367" s="36">
        <f>SUMIFS(СВЦЭМ!$K$34:$K$777,СВЦЭМ!$A$34:$A$777,$A367,СВЦЭМ!$B$34:$B$777,U$366)+'СЕТ СН'!$F$13</f>
        <v>526.16226924</v>
      </c>
      <c r="V367" s="36">
        <f>SUMIFS(СВЦЭМ!$K$34:$K$777,СВЦЭМ!$A$34:$A$777,$A367,СВЦЭМ!$B$34:$B$777,V$366)+'СЕТ СН'!$F$13</f>
        <v>534.60930596000003</v>
      </c>
      <c r="W367" s="36">
        <f>SUMIFS(СВЦЭМ!$K$34:$K$777,СВЦЭМ!$A$34:$A$777,$A367,СВЦЭМ!$B$34:$B$777,W$366)+'СЕТ СН'!$F$13</f>
        <v>556.04596909999998</v>
      </c>
      <c r="X367" s="36">
        <f>SUMIFS(СВЦЭМ!$K$34:$K$777,СВЦЭМ!$A$34:$A$777,$A367,СВЦЭМ!$B$34:$B$777,X$366)+'СЕТ СН'!$F$13</f>
        <v>574.6261945</v>
      </c>
      <c r="Y367" s="36">
        <f>SUMIFS(СВЦЭМ!$K$34:$K$777,СВЦЭМ!$A$34:$A$777,$A367,СВЦЭМ!$B$34:$B$777,Y$366)+'СЕТ СН'!$F$13</f>
        <v>642.54000947999998</v>
      </c>
      <c r="AA367" s="45"/>
    </row>
    <row r="368" spans="1:27" ht="15.75" x14ac:dyDescent="0.2">
      <c r="A368" s="35">
        <f>A367+1</f>
        <v>43406</v>
      </c>
      <c r="B368" s="36">
        <f>SUMIFS(СВЦЭМ!$K$34:$K$777,СВЦЭМ!$A$34:$A$777,$A368,СВЦЭМ!$B$34:$B$777,B$366)+'СЕТ СН'!$F$13</f>
        <v>655.24430348999999</v>
      </c>
      <c r="C368" s="36">
        <f>SUMIFS(СВЦЭМ!$K$34:$K$777,СВЦЭМ!$A$34:$A$777,$A368,СВЦЭМ!$B$34:$B$777,C$366)+'СЕТ СН'!$F$13</f>
        <v>722.55449021000004</v>
      </c>
      <c r="D368" s="36">
        <f>SUMIFS(СВЦЭМ!$K$34:$K$777,СВЦЭМ!$A$34:$A$777,$A368,СВЦЭМ!$B$34:$B$777,D$366)+'СЕТ СН'!$F$13</f>
        <v>757.51105713000004</v>
      </c>
      <c r="E368" s="36">
        <f>SUMIFS(СВЦЭМ!$K$34:$K$777,СВЦЭМ!$A$34:$A$777,$A368,СВЦЭМ!$B$34:$B$777,E$366)+'СЕТ СН'!$F$13</f>
        <v>756.76807395000003</v>
      </c>
      <c r="F368" s="36">
        <f>SUMIFS(СВЦЭМ!$K$34:$K$777,СВЦЭМ!$A$34:$A$777,$A368,СВЦЭМ!$B$34:$B$777,F$366)+'СЕТ СН'!$F$13</f>
        <v>754.72826542999996</v>
      </c>
      <c r="G368" s="36">
        <f>SUMIFS(СВЦЭМ!$K$34:$K$777,СВЦЭМ!$A$34:$A$777,$A368,СВЦЭМ!$B$34:$B$777,G$366)+'СЕТ СН'!$F$13</f>
        <v>705.99319906999995</v>
      </c>
      <c r="H368" s="36">
        <f>SUMIFS(СВЦЭМ!$K$34:$K$777,СВЦЭМ!$A$34:$A$777,$A368,СВЦЭМ!$B$34:$B$777,H$366)+'СЕТ СН'!$F$13</f>
        <v>686.68577821999997</v>
      </c>
      <c r="I368" s="36">
        <f>SUMIFS(СВЦЭМ!$K$34:$K$777,СВЦЭМ!$A$34:$A$777,$A368,СВЦЭМ!$B$34:$B$777,I$366)+'СЕТ СН'!$F$13</f>
        <v>682.28286878999995</v>
      </c>
      <c r="J368" s="36">
        <f>SUMIFS(СВЦЭМ!$K$34:$K$777,СВЦЭМ!$A$34:$A$777,$A368,СВЦЭМ!$B$34:$B$777,J$366)+'СЕТ СН'!$F$13</f>
        <v>659.96717583999998</v>
      </c>
      <c r="K368" s="36">
        <f>SUMIFS(СВЦЭМ!$K$34:$K$777,СВЦЭМ!$A$34:$A$777,$A368,СВЦЭМ!$B$34:$B$777,K$366)+'СЕТ СН'!$F$13</f>
        <v>653.91377441999998</v>
      </c>
      <c r="L368" s="36">
        <f>SUMIFS(СВЦЭМ!$K$34:$K$777,СВЦЭМ!$A$34:$A$777,$A368,СВЦЭМ!$B$34:$B$777,L$366)+'СЕТ СН'!$F$13</f>
        <v>653.82386344999998</v>
      </c>
      <c r="M368" s="36">
        <f>SUMIFS(СВЦЭМ!$K$34:$K$777,СВЦЭМ!$A$34:$A$777,$A368,СВЦЭМ!$B$34:$B$777,M$366)+'СЕТ СН'!$F$13</f>
        <v>655.02134230000001</v>
      </c>
      <c r="N368" s="36">
        <f>SUMIFS(СВЦЭМ!$K$34:$K$777,СВЦЭМ!$A$34:$A$777,$A368,СВЦЭМ!$B$34:$B$777,N$366)+'СЕТ СН'!$F$13</f>
        <v>632.42806134</v>
      </c>
      <c r="O368" s="36">
        <f>SUMIFS(СВЦЭМ!$K$34:$K$777,СВЦЭМ!$A$34:$A$777,$A368,СВЦЭМ!$B$34:$B$777,O$366)+'СЕТ СН'!$F$13</f>
        <v>593.70736142999999</v>
      </c>
      <c r="P368" s="36">
        <f>SUMIFS(СВЦЭМ!$K$34:$K$777,СВЦЭМ!$A$34:$A$777,$A368,СВЦЭМ!$B$34:$B$777,P$366)+'СЕТ СН'!$F$13</f>
        <v>555.31492064999998</v>
      </c>
      <c r="Q368" s="36">
        <f>SUMIFS(СВЦЭМ!$K$34:$K$777,СВЦЭМ!$A$34:$A$777,$A368,СВЦЭМ!$B$34:$B$777,Q$366)+'СЕТ СН'!$F$13</f>
        <v>545.17750243</v>
      </c>
      <c r="R368" s="36">
        <f>SUMIFS(СВЦЭМ!$K$34:$K$777,СВЦЭМ!$A$34:$A$777,$A368,СВЦЭМ!$B$34:$B$777,R$366)+'СЕТ СН'!$F$13</f>
        <v>546.77384946999996</v>
      </c>
      <c r="S368" s="36">
        <f>SUMIFS(СВЦЭМ!$K$34:$K$777,СВЦЭМ!$A$34:$A$777,$A368,СВЦЭМ!$B$34:$B$777,S$366)+'СЕТ СН'!$F$13</f>
        <v>528.50707036999995</v>
      </c>
      <c r="T368" s="36">
        <f>SUMIFS(СВЦЭМ!$K$34:$K$777,СВЦЭМ!$A$34:$A$777,$A368,СВЦЭМ!$B$34:$B$777,T$366)+'СЕТ СН'!$F$13</f>
        <v>496.16768360999998</v>
      </c>
      <c r="U368" s="36">
        <f>SUMIFS(СВЦЭМ!$K$34:$K$777,СВЦЭМ!$A$34:$A$777,$A368,СВЦЭМ!$B$34:$B$777,U$366)+'СЕТ СН'!$F$13</f>
        <v>497.95294937</v>
      </c>
      <c r="V368" s="36">
        <f>SUMIFS(СВЦЭМ!$K$34:$K$777,СВЦЭМ!$A$34:$A$777,$A368,СВЦЭМ!$B$34:$B$777,V$366)+'СЕТ СН'!$F$13</f>
        <v>506.93626073000001</v>
      </c>
      <c r="W368" s="36">
        <f>SUMIFS(СВЦЭМ!$K$34:$K$777,СВЦЭМ!$A$34:$A$777,$A368,СВЦЭМ!$B$34:$B$777,W$366)+'СЕТ СН'!$F$13</f>
        <v>525.64374389</v>
      </c>
      <c r="X368" s="36">
        <f>SUMIFS(СВЦЭМ!$K$34:$K$777,СВЦЭМ!$A$34:$A$777,$A368,СВЦЭМ!$B$34:$B$777,X$366)+'СЕТ СН'!$F$13</f>
        <v>535.34968830000003</v>
      </c>
      <c r="Y368" s="36">
        <f>SUMIFS(СВЦЭМ!$K$34:$K$777,СВЦЭМ!$A$34:$A$777,$A368,СВЦЭМ!$B$34:$B$777,Y$366)+'СЕТ СН'!$F$13</f>
        <v>591.31319838000002</v>
      </c>
    </row>
    <row r="369" spans="1:25" ht="15.75" x14ac:dyDescent="0.2">
      <c r="A369" s="35">
        <f t="shared" ref="A369:A397" si="10">A368+1</f>
        <v>43407</v>
      </c>
      <c r="B369" s="36">
        <f>SUMIFS(СВЦЭМ!$K$34:$K$777,СВЦЭМ!$A$34:$A$777,$A369,СВЦЭМ!$B$34:$B$777,B$366)+'СЕТ СН'!$F$13</f>
        <v>645.44908666000003</v>
      </c>
      <c r="C369" s="36">
        <f>SUMIFS(СВЦЭМ!$K$34:$K$777,СВЦЭМ!$A$34:$A$777,$A369,СВЦЭМ!$B$34:$B$777,C$366)+'СЕТ СН'!$F$13</f>
        <v>710.49197928000001</v>
      </c>
      <c r="D369" s="36">
        <f>SUMIFS(СВЦЭМ!$K$34:$K$777,СВЦЭМ!$A$34:$A$777,$A369,СВЦЭМ!$B$34:$B$777,D$366)+'СЕТ СН'!$F$13</f>
        <v>750.47392954999998</v>
      </c>
      <c r="E369" s="36">
        <f>SUMIFS(СВЦЭМ!$K$34:$K$777,СВЦЭМ!$A$34:$A$777,$A369,СВЦЭМ!$B$34:$B$777,E$366)+'СЕТ СН'!$F$13</f>
        <v>752.54046669000002</v>
      </c>
      <c r="F369" s="36">
        <f>SUMIFS(СВЦЭМ!$K$34:$K$777,СВЦЭМ!$A$34:$A$777,$A369,СВЦЭМ!$B$34:$B$777,F$366)+'СЕТ СН'!$F$13</f>
        <v>746.04174388000001</v>
      </c>
      <c r="G369" s="36">
        <f>SUMIFS(СВЦЭМ!$K$34:$K$777,СВЦЭМ!$A$34:$A$777,$A369,СВЦЭМ!$B$34:$B$777,G$366)+'СЕТ СН'!$F$13</f>
        <v>736.11267547</v>
      </c>
      <c r="H369" s="36">
        <f>SUMIFS(СВЦЭМ!$K$34:$K$777,СВЦЭМ!$A$34:$A$777,$A369,СВЦЭМ!$B$34:$B$777,H$366)+'СЕТ СН'!$F$13</f>
        <v>717.41173732000004</v>
      </c>
      <c r="I369" s="36">
        <f>SUMIFS(СВЦЭМ!$K$34:$K$777,СВЦЭМ!$A$34:$A$777,$A369,СВЦЭМ!$B$34:$B$777,I$366)+'СЕТ СН'!$F$13</f>
        <v>678.50765367999998</v>
      </c>
      <c r="J369" s="36">
        <f>SUMIFS(СВЦЭМ!$K$34:$K$777,СВЦЭМ!$A$34:$A$777,$A369,СВЦЭМ!$B$34:$B$777,J$366)+'СЕТ СН'!$F$13</f>
        <v>645.20013401999995</v>
      </c>
      <c r="K369" s="36">
        <f>SUMIFS(СВЦЭМ!$K$34:$K$777,СВЦЭМ!$A$34:$A$777,$A369,СВЦЭМ!$B$34:$B$777,K$366)+'СЕТ СН'!$F$13</f>
        <v>634.72156733999998</v>
      </c>
      <c r="L369" s="36">
        <f>SUMIFS(СВЦЭМ!$K$34:$K$777,СВЦЭМ!$A$34:$A$777,$A369,СВЦЭМ!$B$34:$B$777,L$366)+'СЕТ СН'!$F$13</f>
        <v>636.08321617000001</v>
      </c>
      <c r="M369" s="36">
        <f>SUMIFS(СВЦЭМ!$K$34:$K$777,СВЦЭМ!$A$34:$A$777,$A369,СВЦЭМ!$B$34:$B$777,M$366)+'СЕТ СН'!$F$13</f>
        <v>639.43477426000004</v>
      </c>
      <c r="N369" s="36">
        <f>SUMIFS(СВЦЭМ!$K$34:$K$777,СВЦЭМ!$A$34:$A$777,$A369,СВЦЭМ!$B$34:$B$777,N$366)+'СЕТ СН'!$F$13</f>
        <v>630.78302493000001</v>
      </c>
      <c r="O369" s="36">
        <f>SUMIFS(СВЦЭМ!$K$34:$K$777,СВЦЭМ!$A$34:$A$777,$A369,СВЦЭМ!$B$34:$B$777,O$366)+'СЕТ СН'!$F$13</f>
        <v>594.68638197999996</v>
      </c>
      <c r="P369" s="36">
        <f>SUMIFS(СВЦЭМ!$K$34:$K$777,СВЦЭМ!$A$34:$A$777,$A369,СВЦЭМ!$B$34:$B$777,P$366)+'СЕТ СН'!$F$13</f>
        <v>553.49221522000005</v>
      </c>
      <c r="Q369" s="36">
        <f>SUMIFS(СВЦЭМ!$K$34:$K$777,СВЦЭМ!$A$34:$A$777,$A369,СВЦЭМ!$B$34:$B$777,Q$366)+'СЕТ СН'!$F$13</f>
        <v>546.84335972999997</v>
      </c>
      <c r="R369" s="36">
        <f>SUMIFS(СВЦЭМ!$K$34:$K$777,СВЦЭМ!$A$34:$A$777,$A369,СВЦЭМ!$B$34:$B$777,R$366)+'СЕТ СН'!$F$13</f>
        <v>531.64303142000006</v>
      </c>
      <c r="S369" s="36">
        <f>SUMIFS(СВЦЭМ!$K$34:$K$777,СВЦЭМ!$A$34:$A$777,$A369,СВЦЭМ!$B$34:$B$777,S$366)+'СЕТ СН'!$F$13</f>
        <v>507.41464580000002</v>
      </c>
      <c r="T369" s="36">
        <f>SUMIFS(СВЦЭМ!$K$34:$K$777,СВЦЭМ!$A$34:$A$777,$A369,СВЦЭМ!$B$34:$B$777,T$366)+'СЕТ СН'!$F$13</f>
        <v>469.61600797</v>
      </c>
      <c r="U369" s="36">
        <f>SUMIFS(СВЦЭМ!$K$34:$K$777,СВЦЭМ!$A$34:$A$777,$A369,СВЦЭМ!$B$34:$B$777,U$366)+'СЕТ СН'!$F$13</f>
        <v>462.93607175</v>
      </c>
      <c r="V369" s="36">
        <f>SUMIFS(СВЦЭМ!$K$34:$K$777,СВЦЭМ!$A$34:$A$777,$A369,СВЦЭМ!$B$34:$B$777,V$366)+'СЕТ СН'!$F$13</f>
        <v>479.68751194999999</v>
      </c>
      <c r="W369" s="36">
        <f>SUMIFS(СВЦЭМ!$K$34:$K$777,СВЦЭМ!$A$34:$A$777,$A369,СВЦЭМ!$B$34:$B$777,W$366)+'СЕТ СН'!$F$13</f>
        <v>493.97112668</v>
      </c>
      <c r="X369" s="36">
        <f>SUMIFS(СВЦЭМ!$K$34:$K$777,СВЦЭМ!$A$34:$A$777,$A369,СВЦЭМ!$B$34:$B$777,X$366)+'СЕТ СН'!$F$13</f>
        <v>520.54653874999997</v>
      </c>
      <c r="Y369" s="36">
        <f>SUMIFS(СВЦЭМ!$K$34:$K$777,СВЦЭМ!$A$34:$A$777,$A369,СВЦЭМ!$B$34:$B$777,Y$366)+'СЕТ СН'!$F$13</f>
        <v>572.46206103999998</v>
      </c>
    </row>
    <row r="370" spans="1:25" ht="15.75" x14ac:dyDescent="0.2">
      <c r="A370" s="35">
        <f t="shared" si="10"/>
        <v>43408</v>
      </c>
      <c r="B370" s="36">
        <f>SUMIFS(СВЦЭМ!$K$34:$K$777,СВЦЭМ!$A$34:$A$777,$A370,СВЦЭМ!$B$34:$B$777,B$366)+'СЕТ СН'!$F$13</f>
        <v>619.78238498999997</v>
      </c>
      <c r="C370" s="36">
        <f>SUMIFS(СВЦЭМ!$K$34:$K$777,СВЦЭМ!$A$34:$A$777,$A370,СВЦЭМ!$B$34:$B$777,C$366)+'СЕТ СН'!$F$13</f>
        <v>686.21942132000004</v>
      </c>
      <c r="D370" s="36">
        <f>SUMIFS(СВЦЭМ!$K$34:$K$777,СВЦЭМ!$A$34:$A$777,$A370,СВЦЭМ!$B$34:$B$777,D$366)+'СЕТ СН'!$F$13</f>
        <v>746.67876949000004</v>
      </c>
      <c r="E370" s="36">
        <f>SUMIFS(СВЦЭМ!$K$34:$K$777,СВЦЭМ!$A$34:$A$777,$A370,СВЦЭМ!$B$34:$B$777,E$366)+'СЕТ СН'!$F$13</f>
        <v>778.76043900000002</v>
      </c>
      <c r="F370" s="36">
        <f>SUMIFS(СВЦЭМ!$K$34:$K$777,СВЦЭМ!$A$34:$A$777,$A370,СВЦЭМ!$B$34:$B$777,F$366)+'СЕТ СН'!$F$13</f>
        <v>774.05768481999996</v>
      </c>
      <c r="G370" s="36">
        <f>SUMIFS(СВЦЭМ!$K$34:$K$777,СВЦЭМ!$A$34:$A$777,$A370,СВЦЭМ!$B$34:$B$777,G$366)+'СЕТ СН'!$F$13</f>
        <v>764.67357582</v>
      </c>
      <c r="H370" s="36">
        <f>SUMIFS(СВЦЭМ!$K$34:$K$777,СВЦЭМ!$A$34:$A$777,$A370,СВЦЭМ!$B$34:$B$777,H$366)+'СЕТ СН'!$F$13</f>
        <v>750.27530804000003</v>
      </c>
      <c r="I370" s="36">
        <f>SUMIFS(СВЦЭМ!$K$34:$K$777,СВЦЭМ!$A$34:$A$777,$A370,СВЦЭМ!$B$34:$B$777,I$366)+'СЕТ СН'!$F$13</f>
        <v>723.60613387000001</v>
      </c>
      <c r="J370" s="36">
        <f>SUMIFS(СВЦЭМ!$K$34:$K$777,СВЦЭМ!$A$34:$A$777,$A370,СВЦЭМ!$B$34:$B$777,J$366)+'СЕТ СН'!$F$13</f>
        <v>690.0697993</v>
      </c>
      <c r="K370" s="36">
        <f>SUMIFS(СВЦЭМ!$K$34:$K$777,СВЦЭМ!$A$34:$A$777,$A370,СВЦЭМ!$B$34:$B$777,K$366)+'СЕТ СН'!$F$13</f>
        <v>661.96262149999995</v>
      </c>
      <c r="L370" s="36">
        <f>SUMIFS(СВЦЭМ!$K$34:$K$777,СВЦЭМ!$A$34:$A$777,$A370,СВЦЭМ!$B$34:$B$777,L$366)+'СЕТ СН'!$F$13</f>
        <v>639.90991710000003</v>
      </c>
      <c r="M370" s="36">
        <f>SUMIFS(СВЦЭМ!$K$34:$K$777,СВЦЭМ!$A$34:$A$777,$A370,СВЦЭМ!$B$34:$B$777,M$366)+'СЕТ СН'!$F$13</f>
        <v>634.65754060999996</v>
      </c>
      <c r="N370" s="36">
        <f>SUMIFS(СВЦЭМ!$K$34:$K$777,СВЦЭМ!$A$34:$A$777,$A370,СВЦЭМ!$B$34:$B$777,N$366)+'СЕТ СН'!$F$13</f>
        <v>614.83697475999998</v>
      </c>
      <c r="O370" s="36">
        <f>SUMIFS(СВЦЭМ!$K$34:$K$777,СВЦЭМ!$A$34:$A$777,$A370,СВЦЭМ!$B$34:$B$777,O$366)+'СЕТ СН'!$F$13</f>
        <v>589.90099430999999</v>
      </c>
      <c r="P370" s="36">
        <f>SUMIFS(СВЦЭМ!$K$34:$K$777,СВЦЭМ!$A$34:$A$777,$A370,СВЦЭМ!$B$34:$B$777,P$366)+'СЕТ СН'!$F$13</f>
        <v>546.34105889</v>
      </c>
      <c r="Q370" s="36">
        <f>SUMIFS(СВЦЭМ!$K$34:$K$777,СВЦЭМ!$A$34:$A$777,$A370,СВЦЭМ!$B$34:$B$777,Q$366)+'СЕТ СН'!$F$13</f>
        <v>535.14784882000004</v>
      </c>
      <c r="R370" s="36">
        <f>SUMIFS(СВЦЭМ!$K$34:$K$777,СВЦЭМ!$A$34:$A$777,$A370,СВЦЭМ!$B$34:$B$777,R$366)+'СЕТ СН'!$F$13</f>
        <v>526.24994941</v>
      </c>
      <c r="S370" s="36">
        <f>SUMIFS(СВЦЭМ!$K$34:$K$777,СВЦЭМ!$A$34:$A$777,$A370,СВЦЭМ!$B$34:$B$777,S$366)+'СЕТ СН'!$F$13</f>
        <v>507.97513136999999</v>
      </c>
      <c r="T370" s="36">
        <f>SUMIFS(СВЦЭМ!$K$34:$K$777,СВЦЭМ!$A$34:$A$777,$A370,СВЦЭМ!$B$34:$B$777,T$366)+'СЕТ СН'!$F$13</f>
        <v>475.46089291999999</v>
      </c>
      <c r="U370" s="36">
        <f>SUMIFS(СВЦЭМ!$K$34:$K$777,СВЦЭМ!$A$34:$A$777,$A370,СВЦЭМ!$B$34:$B$777,U$366)+'СЕТ СН'!$F$13</f>
        <v>471.53766386000001</v>
      </c>
      <c r="V370" s="36">
        <f>SUMIFS(СВЦЭМ!$K$34:$K$777,СВЦЭМ!$A$34:$A$777,$A370,СВЦЭМ!$B$34:$B$777,V$366)+'СЕТ СН'!$F$13</f>
        <v>454.81504266000002</v>
      </c>
      <c r="W370" s="36">
        <f>SUMIFS(СВЦЭМ!$K$34:$K$777,СВЦЭМ!$A$34:$A$777,$A370,СВЦЭМ!$B$34:$B$777,W$366)+'СЕТ СН'!$F$13</f>
        <v>468.68710291000002</v>
      </c>
      <c r="X370" s="36">
        <f>SUMIFS(СВЦЭМ!$K$34:$K$777,СВЦЭМ!$A$34:$A$777,$A370,СВЦЭМ!$B$34:$B$777,X$366)+'СЕТ СН'!$F$13</f>
        <v>489.53020189</v>
      </c>
      <c r="Y370" s="36">
        <f>SUMIFS(СВЦЭМ!$K$34:$K$777,СВЦЭМ!$A$34:$A$777,$A370,СВЦЭМ!$B$34:$B$777,Y$366)+'СЕТ СН'!$F$13</f>
        <v>545.15686546999996</v>
      </c>
    </row>
    <row r="371" spans="1:25" ht="15.75" x14ac:dyDescent="0.2">
      <c r="A371" s="35">
        <f t="shared" si="10"/>
        <v>43409</v>
      </c>
      <c r="B371" s="36">
        <f>SUMIFS(СВЦЭМ!$K$34:$K$777,СВЦЭМ!$A$34:$A$777,$A371,СВЦЭМ!$B$34:$B$777,B$366)+'СЕТ СН'!$F$13</f>
        <v>628.7507425</v>
      </c>
      <c r="C371" s="36">
        <f>SUMIFS(СВЦЭМ!$K$34:$K$777,СВЦЭМ!$A$34:$A$777,$A371,СВЦЭМ!$B$34:$B$777,C$366)+'СЕТ СН'!$F$13</f>
        <v>699.95791033</v>
      </c>
      <c r="D371" s="36">
        <f>SUMIFS(СВЦЭМ!$K$34:$K$777,СВЦЭМ!$A$34:$A$777,$A371,СВЦЭМ!$B$34:$B$777,D$366)+'СЕТ СН'!$F$13</f>
        <v>765.59168694000005</v>
      </c>
      <c r="E371" s="36">
        <f>SUMIFS(СВЦЭМ!$K$34:$K$777,СВЦЭМ!$A$34:$A$777,$A371,СВЦЭМ!$B$34:$B$777,E$366)+'СЕТ СН'!$F$13</f>
        <v>785.50175506000005</v>
      </c>
      <c r="F371" s="36">
        <f>SUMIFS(СВЦЭМ!$K$34:$K$777,СВЦЭМ!$A$34:$A$777,$A371,СВЦЭМ!$B$34:$B$777,F$366)+'СЕТ СН'!$F$13</f>
        <v>776.43429621999996</v>
      </c>
      <c r="G371" s="36">
        <f>SUMIFS(СВЦЭМ!$K$34:$K$777,СВЦЭМ!$A$34:$A$777,$A371,СВЦЭМ!$B$34:$B$777,G$366)+'СЕТ СН'!$F$13</f>
        <v>765.42473460999997</v>
      </c>
      <c r="H371" s="36">
        <f>SUMIFS(СВЦЭМ!$K$34:$K$777,СВЦЭМ!$A$34:$A$777,$A371,СВЦЭМ!$B$34:$B$777,H$366)+'СЕТ СН'!$F$13</f>
        <v>748.81616528999996</v>
      </c>
      <c r="I371" s="36">
        <f>SUMIFS(СВЦЭМ!$K$34:$K$777,СВЦЭМ!$A$34:$A$777,$A371,СВЦЭМ!$B$34:$B$777,I$366)+'СЕТ СН'!$F$13</f>
        <v>710.97670244999995</v>
      </c>
      <c r="J371" s="36">
        <f>SUMIFS(СВЦЭМ!$K$34:$K$777,СВЦЭМ!$A$34:$A$777,$A371,СВЦЭМ!$B$34:$B$777,J$366)+'СЕТ СН'!$F$13</f>
        <v>675.72589828000002</v>
      </c>
      <c r="K371" s="36">
        <f>SUMIFS(СВЦЭМ!$K$34:$K$777,СВЦЭМ!$A$34:$A$777,$A371,СВЦЭМ!$B$34:$B$777,K$366)+'СЕТ СН'!$F$13</f>
        <v>648.14941815999998</v>
      </c>
      <c r="L371" s="36">
        <f>SUMIFS(СВЦЭМ!$K$34:$K$777,СВЦЭМ!$A$34:$A$777,$A371,СВЦЭМ!$B$34:$B$777,L$366)+'СЕТ СН'!$F$13</f>
        <v>640.12395858000002</v>
      </c>
      <c r="M371" s="36">
        <f>SUMIFS(СВЦЭМ!$K$34:$K$777,СВЦЭМ!$A$34:$A$777,$A371,СВЦЭМ!$B$34:$B$777,M$366)+'СЕТ СН'!$F$13</f>
        <v>629.09862224999995</v>
      </c>
      <c r="N371" s="36">
        <f>SUMIFS(СВЦЭМ!$K$34:$K$777,СВЦЭМ!$A$34:$A$777,$A371,СВЦЭМ!$B$34:$B$777,N$366)+'СЕТ СН'!$F$13</f>
        <v>609.32588731999999</v>
      </c>
      <c r="O371" s="36">
        <f>SUMIFS(СВЦЭМ!$K$34:$K$777,СВЦЭМ!$A$34:$A$777,$A371,СВЦЭМ!$B$34:$B$777,O$366)+'СЕТ СН'!$F$13</f>
        <v>589.94301627000004</v>
      </c>
      <c r="P371" s="36">
        <f>SUMIFS(СВЦЭМ!$K$34:$K$777,СВЦЭМ!$A$34:$A$777,$A371,СВЦЭМ!$B$34:$B$777,P$366)+'СЕТ СН'!$F$13</f>
        <v>549.44557769999994</v>
      </c>
      <c r="Q371" s="36">
        <f>SUMIFS(СВЦЭМ!$K$34:$K$777,СВЦЭМ!$A$34:$A$777,$A371,СВЦЭМ!$B$34:$B$777,Q$366)+'СЕТ СН'!$F$13</f>
        <v>540.14628871000002</v>
      </c>
      <c r="R371" s="36">
        <f>SUMIFS(СВЦЭМ!$K$34:$K$777,СВЦЭМ!$A$34:$A$777,$A371,СВЦЭМ!$B$34:$B$777,R$366)+'СЕТ СН'!$F$13</f>
        <v>530.77926503000003</v>
      </c>
      <c r="S371" s="36">
        <f>SUMIFS(СВЦЭМ!$K$34:$K$777,СВЦЭМ!$A$34:$A$777,$A371,СВЦЭМ!$B$34:$B$777,S$366)+'СЕТ СН'!$F$13</f>
        <v>511.63430138000001</v>
      </c>
      <c r="T371" s="36">
        <f>SUMIFS(СВЦЭМ!$K$34:$K$777,СВЦЭМ!$A$34:$A$777,$A371,СВЦЭМ!$B$34:$B$777,T$366)+'СЕТ СН'!$F$13</f>
        <v>482.44119585999999</v>
      </c>
      <c r="U371" s="36">
        <f>SUMIFS(СВЦЭМ!$K$34:$K$777,СВЦЭМ!$A$34:$A$777,$A371,СВЦЭМ!$B$34:$B$777,U$366)+'СЕТ СН'!$F$13</f>
        <v>484.67087398000001</v>
      </c>
      <c r="V371" s="36">
        <f>SUMIFS(СВЦЭМ!$K$34:$K$777,СВЦЭМ!$A$34:$A$777,$A371,СВЦЭМ!$B$34:$B$777,V$366)+'СЕТ СН'!$F$13</f>
        <v>491.05100866999999</v>
      </c>
      <c r="W371" s="36">
        <f>SUMIFS(СВЦЭМ!$K$34:$K$777,СВЦЭМ!$A$34:$A$777,$A371,СВЦЭМ!$B$34:$B$777,W$366)+'СЕТ СН'!$F$13</f>
        <v>501.49029805999999</v>
      </c>
      <c r="X371" s="36">
        <f>SUMIFS(СВЦЭМ!$K$34:$K$777,СВЦЭМ!$A$34:$A$777,$A371,СВЦЭМ!$B$34:$B$777,X$366)+'СЕТ СН'!$F$13</f>
        <v>512.52774101</v>
      </c>
      <c r="Y371" s="36">
        <f>SUMIFS(СВЦЭМ!$K$34:$K$777,СВЦЭМ!$A$34:$A$777,$A371,СВЦЭМ!$B$34:$B$777,Y$366)+'СЕТ СН'!$F$13</f>
        <v>583.14703844999997</v>
      </c>
    </row>
    <row r="372" spans="1:25" ht="15.75" x14ac:dyDescent="0.2">
      <c r="A372" s="35">
        <f t="shared" si="10"/>
        <v>43410</v>
      </c>
      <c r="B372" s="36">
        <f>SUMIFS(СВЦЭМ!$K$34:$K$777,СВЦЭМ!$A$34:$A$777,$A372,СВЦЭМ!$B$34:$B$777,B$366)+'СЕТ СН'!$F$13</f>
        <v>665.94959611000002</v>
      </c>
      <c r="C372" s="36">
        <f>SUMIFS(СВЦЭМ!$K$34:$K$777,СВЦЭМ!$A$34:$A$777,$A372,СВЦЭМ!$B$34:$B$777,C$366)+'СЕТ СН'!$F$13</f>
        <v>723.33882366</v>
      </c>
      <c r="D372" s="36">
        <f>SUMIFS(СВЦЭМ!$K$34:$K$777,СВЦЭМ!$A$34:$A$777,$A372,СВЦЭМ!$B$34:$B$777,D$366)+'СЕТ СН'!$F$13</f>
        <v>758.90689755999995</v>
      </c>
      <c r="E372" s="36">
        <f>SUMIFS(СВЦЭМ!$K$34:$K$777,СВЦЭМ!$A$34:$A$777,$A372,СВЦЭМ!$B$34:$B$777,E$366)+'СЕТ СН'!$F$13</f>
        <v>763.47668309999995</v>
      </c>
      <c r="F372" s="36">
        <f>SUMIFS(СВЦЭМ!$K$34:$K$777,СВЦЭМ!$A$34:$A$777,$A372,СВЦЭМ!$B$34:$B$777,F$366)+'СЕТ СН'!$F$13</f>
        <v>756.05306323000002</v>
      </c>
      <c r="G372" s="36">
        <f>SUMIFS(СВЦЭМ!$K$34:$K$777,СВЦЭМ!$A$34:$A$777,$A372,СВЦЭМ!$B$34:$B$777,G$366)+'СЕТ СН'!$F$13</f>
        <v>748.38897779000001</v>
      </c>
      <c r="H372" s="36">
        <f>SUMIFS(СВЦЭМ!$K$34:$K$777,СВЦЭМ!$A$34:$A$777,$A372,СВЦЭМ!$B$34:$B$777,H$366)+'СЕТ СН'!$F$13</f>
        <v>725.54824258999997</v>
      </c>
      <c r="I372" s="36">
        <f>SUMIFS(СВЦЭМ!$K$34:$K$777,СВЦЭМ!$A$34:$A$777,$A372,СВЦЭМ!$B$34:$B$777,I$366)+'СЕТ СН'!$F$13</f>
        <v>665.90523685000005</v>
      </c>
      <c r="J372" s="36">
        <f>SUMIFS(СВЦЭМ!$K$34:$K$777,СВЦЭМ!$A$34:$A$777,$A372,СВЦЭМ!$B$34:$B$777,J$366)+'СЕТ СН'!$F$13</f>
        <v>642.10493896000003</v>
      </c>
      <c r="K372" s="36">
        <f>SUMIFS(СВЦЭМ!$K$34:$K$777,СВЦЭМ!$A$34:$A$777,$A372,СВЦЭМ!$B$34:$B$777,K$366)+'СЕТ СН'!$F$13</f>
        <v>650.02107464000005</v>
      </c>
      <c r="L372" s="36">
        <f>SUMIFS(СВЦЭМ!$K$34:$K$777,СВЦЭМ!$A$34:$A$777,$A372,СВЦЭМ!$B$34:$B$777,L$366)+'СЕТ СН'!$F$13</f>
        <v>657.70374919000005</v>
      </c>
      <c r="M372" s="36">
        <f>SUMIFS(СВЦЭМ!$K$34:$K$777,СВЦЭМ!$A$34:$A$777,$A372,СВЦЭМ!$B$34:$B$777,M$366)+'СЕТ СН'!$F$13</f>
        <v>644.85120234999999</v>
      </c>
      <c r="N372" s="36">
        <f>SUMIFS(СВЦЭМ!$K$34:$K$777,СВЦЭМ!$A$34:$A$777,$A372,СВЦЭМ!$B$34:$B$777,N$366)+'СЕТ СН'!$F$13</f>
        <v>619.76225950000003</v>
      </c>
      <c r="O372" s="36">
        <f>SUMIFS(СВЦЭМ!$K$34:$K$777,СВЦЭМ!$A$34:$A$777,$A372,СВЦЭМ!$B$34:$B$777,O$366)+'СЕТ СН'!$F$13</f>
        <v>591.20325008999998</v>
      </c>
      <c r="P372" s="36">
        <f>SUMIFS(СВЦЭМ!$K$34:$K$777,СВЦЭМ!$A$34:$A$777,$A372,СВЦЭМ!$B$34:$B$777,P$366)+'СЕТ СН'!$F$13</f>
        <v>548.46771798999998</v>
      </c>
      <c r="Q372" s="36">
        <f>SUMIFS(СВЦЭМ!$K$34:$K$777,СВЦЭМ!$A$34:$A$777,$A372,СВЦЭМ!$B$34:$B$777,Q$366)+'СЕТ СН'!$F$13</f>
        <v>534.81342864999999</v>
      </c>
      <c r="R372" s="36">
        <f>SUMIFS(СВЦЭМ!$K$34:$K$777,СВЦЭМ!$A$34:$A$777,$A372,СВЦЭМ!$B$34:$B$777,R$366)+'СЕТ СН'!$F$13</f>
        <v>536.40824210000005</v>
      </c>
      <c r="S372" s="36">
        <f>SUMIFS(СВЦЭМ!$K$34:$K$777,СВЦЭМ!$A$34:$A$777,$A372,СВЦЭМ!$B$34:$B$777,S$366)+'СЕТ СН'!$F$13</f>
        <v>529.91973144999997</v>
      </c>
      <c r="T372" s="36">
        <f>SUMIFS(СВЦЭМ!$K$34:$K$777,СВЦЭМ!$A$34:$A$777,$A372,СВЦЭМ!$B$34:$B$777,T$366)+'СЕТ СН'!$F$13</f>
        <v>513.70605998999997</v>
      </c>
      <c r="U372" s="36">
        <f>SUMIFS(СВЦЭМ!$K$34:$K$777,СВЦЭМ!$A$34:$A$777,$A372,СВЦЭМ!$B$34:$B$777,U$366)+'СЕТ СН'!$F$13</f>
        <v>519.24877169000001</v>
      </c>
      <c r="V372" s="36">
        <f>SUMIFS(СВЦЭМ!$K$34:$K$777,СВЦЭМ!$A$34:$A$777,$A372,СВЦЭМ!$B$34:$B$777,V$366)+'СЕТ СН'!$F$13</f>
        <v>528.26241798000001</v>
      </c>
      <c r="W372" s="36">
        <f>SUMIFS(СВЦЭМ!$K$34:$K$777,СВЦЭМ!$A$34:$A$777,$A372,СВЦЭМ!$B$34:$B$777,W$366)+'СЕТ СН'!$F$13</f>
        <v>533.83741108000004</v>
      </c>
      <c r="X372" s="36">
        <f>SUMIFS(СВЦЭМ!$K$34:$K$777,СВЦЭМ!$A$34:$A$777,$A372,СВЦЭМ!$B$34:$B$777,X$366)+'СЕТ СН'!$F$13</f>
        <v>544.07274999000003</v>
      </c>
      <c r="Y372" s="36">
        <f>SUMIFS(СВЦЭМ!$K$34:$K$777,СВЦЭМ!$A$34:$A$777,$A372,СВЦЭМ!$B$34:$B$777,Y$366)+'СЕТ СН'!$F$13</f>
        <v>608.33320302000004</v>
      </c>
    </row>
    <row r="373" spans="1:25" ht="15.75" x14ac:dyDescent="0.2">
      <c r="A373" s="35">
        <f t="shared" si="10"/>
        <v>43411</v>
      </c>
      <c r="B373" s="36">
        <f>SUMIFS(СВЦЭМ!$K$34:$K$777,СВЦЭМ!$A$34:$A$777,$A373,СВЦЭМ!$B$34:$B$777,B$366)+'СЕТ СН'!$F$13</f>
        <v>693.29546648999997</v>
      </c>
      <c r="C373" s="36">
        <f>SUMIFS(СВЦЭМ!$K$34:$K$777,СВЦЭМ!$A$34:$A$777,$A373,СВЦЭМ!$B$34:$B$777,C$366)+'СЕТ СН'!$F$13</f>
        <v>747.71110960999999</v>
      </c>
      <c r="D373" s="36">
        <f>SUMIFS(СВЦЭМ!$K$34:$K$777,СВЦЭМ!$A$34:$A$777,$A373,СВЦЭМ!$B$34:$B$777,D$366)+'СЕТ СН'!$F$13</f>
        <v>797.58030126000006</v>
      </c>
      <c r="E373" s="36">
        <f>SUMIFS(СВЦЭМ!$K$34:$K$777,СВЦЭМ!$A$34:$A$777,$A373,СВЦЭМ!$B$34:$B$777,E$366)+'СЕТ СН'!$F$13</f>
        <v>798.03715712999997</v>
      </c>
      <c r="F373" s="36">
        <f>SUMIFS(СВЦЭМ!$K$34:$K$777,СВЦЭМ!$A$34:$A$777,$A373,СВЦЭМ!$B$34:$B$777,F$366)+'СЕТ СН'!$F$13</f>
        <v>795.64622207000002</v>
      </c>
      <c r="G373" s="36">
        <f>SUMIFS(СВЦЭМ!$K$34:$K$777,СВЦЭМ!$A$34:$A$777,$A373,СВЦЭМ!$B$34:$B$777,G$366)+'СЕТ СН'!$F$13</f>
        <v>780.42680658999996</v>
      </c>
      <c r="H373" s="36">
        <f>SUMIFS(СВЦЭМ!$K$34:$K$777,СВЦЭМ!$A$34:$A$777,$A373,СВЦЭМ!$B$34:$B$777,H$366)+'СЕТ СН'!$F$13</f>
        <v>741.98774754999999</v>
      </c>
      <c r="I373" s="36">
        <f>SUMIFS(СВЦЭМ!$K$34:$K$777,СВЦЭМ!$A$34:$A$777,$A373,СВЦЭМ!$B$34:$B$777,I$366)+'СЕТ СН'!$F$13</f>
        <v>686.23107026000002</v>
      </c>
      <c r="J373" s="36">
        <f>SUMIFS(СВЦЭМ!$K$34:$K$777,СВЦЭМ!$A$34:$A$777,$A373,СВЦЭМ!$B$34:$B$777,J$366)+'СЕТ СН'!$F$13</f>
        <v>662.59979663000001</v>
      </c>
      <c r="K373" s="36">
        <f>SUMIFS(СВЦЭМ!$K$34:$K$777,СВЦЭМ!$A$34:$A$777,$A373,СВЦЭМ!$B$34:$B$777,K$366)+'СЕТ СН'!$F$13</f>
        <v>655.8455414</v>
      </c>
      <c r="L373" s="36">
        <f>SUMIFS(СВЦЭМ!$K$34:$K$777,СВЦЭМ!$A$34:$A$777,$A373,СВЦЭМ!$B$34:$B$777,L$366)+'СЕТ СН'!$F$13</f>
        <v>653.36558444000002</v>
      </c>
      <c r="M373" s="36">
        <f>SUMIFS(СВЦЭМ!$K$34:$K$777,СВЦЭМ!$A$34:$A$777,$A373,СВЦЭМ!$B$34:$B$777,M$366)+'СЕТ СН'!$F$13</f>
        <v>657.51015766</v>
      </c>
      <c r="N373" s="36">
        <f>SUMIFS(СВЦЭМ!$K$34:$K$777,СВЦЭМ!$A$34:$A$777,$A373,СВЦЭМ!$B$34:$B$777,N$366)+'СЕТ СН'!$F$13</f>
        <v>639.41064883000001</v>
      </c>
      <c r="O373" s="36">
        <f>SUMIFS(СВЦЭМ!$K$34:$K$777,СВЦЭМ!$A$34:$A$777,$A373,СВЦЭМ!$B$34:$B$777,O$366)+'СЕТ СН'!$F$13</f>
        <v>605.52613221000001</v>
      </c>
      <c r="P373" s="36">
        <f>SUMIFS(СВЦЭМ!$K$34:$K$777,СВЦЭМ!$A$34:$A$777,$A373,СВЦЭМ!$B$34:$B$777,P$366)+'СЕТ СН'!$F$13</f>
        <v>559.52017726999998</v>
      </c>
      <c r="Q373" s="36">
        <f>SUMIFS(СВЦЭМ!$K$34:$K$777,СВЦЭМ!$A$34:$A$777,$A373,СВЦЭМ!$B$34:$B$777,Q$366)+'СЕТ СН'!$F$13</f>
        <v>545.65974540000002</v>
      </c>
      <c r="R373" s="36">
        <f>SUMIFS(СВЦЭМ!$K$34:$K$777,СВЦЭМ!$A$34:$A$777,$A373,СВЦЭМ!$B$34:$B$777,R$366)+'СЕТ СН'!$F$13</f>
        <v>545.14022886999999</v>
      </c>
      <c r="S373" s="36">
        <f>SUMIFS(СВЦЭМ!$K$34:$K$777,СВЦЭМ!$A$34:$A$777,$A373,СВЦЭМ!$B$34:$B$777,S$366)+'СЕТ СН'!$F$13</f>
        <v>545.83181327</v>
      </c>
      <c r="T373" s="36">
        <f>SUMIFS(СВЦЭМ!$K$34:$K$777,СВЦЭМ!$A$34:$A$777,$A373,СВЦЭМ!$B$34:$B$777,T$366)+'СЕТ СН'!$F$13</f>
        <v>526.51843512000005</v>
      </c>
      <c r="U373" s="36">
        <f>SUMIFS(СВЦЭМ!$K$34:$K$777,СВЦЭМ!$A$34:$A$777,$A373,СВЦЭМ!$B$34:$B$777,U$366)+'СЕТ СН'!$F$13</f>
        <v>532.12090465000006</v>
      </c>
      <c r="V373" s="36">
        <f>SUMIFS(СВЦЭМ!$K$34:$K$777,СВЦЭМ!$A$34:$A$777,$A373,СВЦЭМ!$B$34:$B$777,V$366)+'СЕТ СН'!$F$13</f>
        <v>532.39842100999999</v>
      </c>
      <c r="W373" s="36">
        <f>SUMIFS(СВЦЭМ!$K$34:$K$777,СВЦЭМ!$A$34:$A$777,$A373,СВЦЭМ!$B$34:$B$777,W$366)+'СЕТ СН'!$F$13</f>
        <v>537.60252070000001</v>
      </c>
      <c r="X373" s="36">
        <f>SUMIFS(СВЦЭМ!$K$34:$K$777,СВЦЭМ!$A$34:$A$777,$A373,СВЦЭМ!$B$34:$B$777,X$366)+'СЕТ СН'!$F$13</f>
        <v>541.67526811000005</v>
      </c>
      <c r="Y373" s="36">
        <f>SUMIFS(СВЦЭМ!$K$34:$K$777,СВЦЭМ!$A$34:$A$777,$A373,СВЦЭМ!$B$34:$B$777,Y$366)+'СЕТ СН'!$F$13</f>
        <v>603.14764615000001</v>
      </c>
    </row>
    <row r="374" spans="1:25" ht="15.75" x14ac:dyDescent="0.2">
      <c r="A374" s="35">
        <f t="shared" si="10"/>
        <v>43412</v>
      </c>
      <c r="B374" s="36">
        <f>SUMIFS(СВЦЭМ!$K$34:$K$777,СВЦЭМ!$A$34:$A$777,$A374,СВЦЭМ!$B$34:$B$777,B$366)+'СЕТ СН'!$F$13</f>
        <v>678.30817164999996</v>
      </c>
      <c r="C374" s="36">
        <f>SUMIFS(СВЦЭМ!$K$34:$K$777,СВЦЭМ!$A$34:$A$777,$A374,СВЦЭМ!$B$34:$B$777,C$366)+'СЕТ СН'!$F$13</f>
        <v>746.62345201000005</v>
      </c>
      <c r="D374" s="36">
        <f>SUMIFS(СВЦЭМ!$K$34:$K$777,СВЦЭМ!$A$34:$A$777,$A374,СВЦЭМ!$B$34:$B$777,D$366)+'СЕТ СН'!$F$13</f>
        <v>772.86931020999998</v>
      </c>
      <c r="E374" s="36">
        <f>SUMIFS(СВЦЭМ!$K$34:$K$777,СВЦЭМ!$A$34:$A$777,$A374,СВЦЭМ!$B$34:$B$777,E$366)+'СЕТ СН'!$F$13</f>
        <v>769.95517770000004</v>
      </c>
      <c r="F374" s="36">
        <f>SUMIFS(СВЦЭМ!$K$34:$K$777,СВЦЭМ!$A$34:$A$777,$A374,СВЦЭМ!$B$34:$B$777,F$366)+'СЕТ СН'!$F$13</f>
        <v>770.79260708000004</v>
      </c>
      <c r="G374" s="36">
        <f>SUMIFS(СВЦЭМ!$K$34:$K$777,СВЦЭМ!$A$34:$A$777,$A374,СВЦЭМ!$B$34:$B$777,G$366)+'СЕТ СН'!$F$13</f>
        <v>771.34137876</v>
      </c>
      <c r="H374" s="36">
        <f>SUMIFS(СВЦЭМ!$K$34:$K$777,СВЦЭМ!$A$34:$A$777,$A374,СВЦЭМ!$B$34:$B$777,H$366)+'СЕТ СН'!$F$13</f>
        <v>726.76609422000001</v>
      </c>
      <c r="I374" s="36">
        <f>SUMIFS(СВЦЭМ!$K$34:$K$777,СВЦЭМ!$A$34:$A$777,$A374,СВЦЭМ!$B$34:$B$777,I$366)+'СЕТ СН'!$F$13</f>
        <v>658.57175672999995</v>
      </c>
      <c r="J374" s="36">
        <f>SUMIFS(СВЦЭМ!$K$34:$K$777,СВЦЭМ!$A$34:$A$777,$A374,СВЦЭМ!$B$34:$B$777,J$366)+'СЕТ СН'!$F$13</f>
        <v>647.62831560999996</v>
      </c>
      <c r="K374" s="36">
        <f>SUMIFS(СВЦЭМ!$K$34:$K$777,СВЦЭМ!$A$34:$A$777,$A374,СВЦЭМ!$B$34:$B$777,K$366)+'СЕТ СН'!$F$13</f>
        <v>642.42559246999997</v>
      </c>
      <c r="L374" s="36">
        <f>SUMIFS(СВЦЭМ!$K$34:$K$777,СВЦЭМ!$A$34:$A$777,$A374,СВЦЭМ!$B$34:$B$777,L$366)+'СЕТ СН'!$F$13</f>
        <v>641.13199603999999</v>
      </c>
      <c r="M374" s="36">
        <f>SUMIFS(СВЦЭМ!$K$34:$K$777,СВЦЭМ!$A$34:$A$777,$A374,СВЦЭМ!$B$34:$B$777,M$366)+'СЕТ СН'!$F$13</f>
        <v>643.74100826999995</v>
      </c>
      <c r="N374" s="36">
        <f>SUMIFS(СВЦЭМ!$K$34:$K$777,СВЦЭМ!$A$34:$A$777,$A374,СВЦЭМ!$B$34:$B$777,N$366)+'СЕТ СН'!$F$13</f>
        <v>628.48909513000001</v>
      </c>
      <c r="O374" s="36">
        <f>SUMIFS(СВЦЭМ!$K$34:$K$777,СВЦЭМ!$A$34:$A$777,$A374,СВЦЭМ!$B$34:$B$777,O$366)+'СЕТ СН'!$F$13</f>
        <v>585.65964027999996</v>
      </c>
      <c r="P374" s="36">
        <f>SUMIFS(СВЦЭМ!$K$34:$K$777,СВЦЭМ!$A$34:$A$777,$A374,СВЦЭМ!$B$34:$B$777,P$366)+'СЕТ СН'!$F$13</f>
        <v>546.63999729</v>
      </c>
      <c r="Q374" s="36">
        <f>SUMIFS(СВЦЭМ!$K$34:$K$777,СВЦЭМ!$A$34:$A$777,$A374,СВЦЭМ!$B$34:$B$777,Q$366)+'СЕТ СН'!$F$13</f>
        <v>540.13214832999995</v>
      </c>
      <c r="R374" s="36">
        <f>SUMIFS(СВЦЭМ!$K$34:$K$777,СВЦЭМ!$A$34:$A$777,$A374,СВЦЭМ!$B$34:$B$777,R$366)+'СЕТ СН'!$F$13</f>
        <v>543.15284535000001</v>
      </c>
      <c r="S374" s="36">
        <f>SUMIFS(СВЦЭМ!$K$34:$K$777,СВЦЭМ!$A$34:$A$777,$A374,СВЦЭМ!$B$34:$B$777,S$366)+'СЕТ СН'!$F$13</f>
        <v>536.04700748000005</v>
      </c>
      <c r="T374" s="36">
        <f>SUMIFS(СВЦЭМ!$K$34:$K$777,СВЦЭМ!$A$34:$A$777,$A374,СВЦЭМ!$B$34:$B$777,T$366)+'СЕТ СН'!$F$13</f>
        <v>513.94554817000005</v>
      </c>
      <c r="U374" s="36">
        <f>SUMIFS(СВЦЭМ!$K$34:$K$777,СВЦЭМ!$A$34:$A$777,$A374,СВЦЭМ!$B$34:$B$777,U$366)+'СЕТ СН'!$F$13</f>
        <v>526.25481929</v>
      </c>
      <c r="V374" s="36">
        <f>SUMIFS(СВЦЭМ!$K$34:$K$777,СВЦЭМ!$A$34:$A$777,$A374,СВЦЭМ!$B$34:$B$777,V$366)+'СЕТ СН'!$F$13</f>
        <v>532.72272055999997</v>
      </c>
      <c r="W374" s="36">
        <f>SUMIFS(СВЦЭМ!$K$34:$K$777,СВЦЭМ!$A$34:$A$777,$A374,СВЦЭМ!$B$34:$B$777,W$366)+'СЕТ СН'!$F$13</f>
        <v>532.05939469999998</v>
      </c>
      <c r="X374" s="36">
        <f>SUMIFS(СВЦЭМ!$K$34:$K$777,СВЦЭМ!$A$34:$A$777,$A374,СВЦЭМ!$B$34:$B$777,X$366)+'СЕТ СН'!$F$13</f>
        <v>546.17715409000004</v>
      </c>
      <c r="Y374" s="36">
        <f>SUMIFS(СВЦЭМ!$K$34:$K$777,СВЦЭМ!$A$34:$A$777,$A374,СВЦЭМ!$B$34:$B$777,Y$366)+'СЕТ СН'!$F$13</f>
        <v>614.46883536999997</v>
      </c>
    </row>
    <row r="375" spans="1:25" ht="15.75" x14ac:dyDescent="0.2">
      <c r="A375" s="35">
        <f t="shared" si="10"/>
        <v>43413</v>
      </c>
      <c r="B375" s="36">
        <f>SUMIFS(СВЦЭМ!$K$34:$K$777,СВЦЭМ!$A$34:$A$777,$A375,СВЦЭМ!$B$34:$B$777,B$366)+'СЕТ СН'!$F$13</f>
        <v>687.53151309999998</v>
      </c>
      <c r="C375" s="36">
        <f>SUMIFS(СВЦЭМ!$K$34:$K$777,СВЦЭМ!$A$34:$A$777,$A375,СВЦЭМ!$B$34:$B$777,C$366)+'СЕТ СН'!$F$13</f>
        <v>730.89446124999995</v>
      </c>
      <c r="D375" s="36">
        <f>SUMIFS(СВЦЭМ!$K$34:$K$777,СВЦЭМ!$A$34:$A$777,$A375,СВЦЭМ!$B$34:$B$777,D$366)+'СЕТ СН'!$F$13</f>
        <v>781.60658826999997</v>
      </c>
      <c r="E375" s="36">
        <f>SUMIFS(СВЦЭМ!$K$34:$K$777,СВЦЭМ!$A$34:$A$777,$A375,СВЦЭМ!$B$34:$B$777,E$366)+'СЕТ СН'!$F$13</f>
        <v>789.01425331999997</v>
      </c>
      <c r="F375" s="36">
        <f>SUMIFS(СВЦЭМ!$K$34:$K$777,СВЦЭМ!$A$34:$A$777,$A375,СВЦЭМ!$B$34:$B$777,F$366)+'СЕТ СН'!$F$13</f>
        <v>778.51199540000005</v>
      </c>
      <c r="G375" s="36">
        <f>SUMIFS(СВЦЭМ!$K$34:$K$777,СВЦЭМ!$A$34:$A$777,$A375,СВЦЭМ!$B$34:$B$777,G$366)+'СЕТ СН'!$F$13</f>
        <v>763.24958776000005</v>
      </c>
      <c r="H375" s="36">
        <f>SUMIFS(СВЦЭМ!$K$34:$K$777,СВЦЭМ!$A$34:$A$777,$A375,СВЦЭМ!$B$34:$B$777,H$366)+'СЕТ СН'!$F$13</f>
        <v>724.97216393999997</v>
      </c>
      <c r="I375" s="36">
        <f>SUMIFS(СВЦЭМ!$K$34:$K$777,СВЦЭМ!$A$34:$A$777,$A375,СВЦЭМ!$B$34:$B$777,I$366)+'СЕТ СН'!$F$13</f>
        <v>674.67746076000003</v>
      </c>
      <c r="J375" s="36">
        <f>SUMIFS(СВЦЭМ!$K$34:$K$777,СВЦЭМ!$A$34:$A$777,$A375,СВЦЭМ!$B$34:$B$777,J$366)+'СЕТ СН'!$F$13</f>
        <v>662.75322421999999</v>
      </c>
      <c r="K375" s="36">
        <f>SUMIFS(СВЦЭМ!$K$34:$K$777,СВЦЭМ!$A$34:$A$777,$A375,СВЦЭМ!$B$34:$B$777,K$366)+'СЕТ СН'!$F$13</f>
        <v>655.69012638000004</v>
      </c>
      <c r="L375" s="36">
        <f>SUMIFS(СВЦЭМ!$K$34:$K$777,СВЦЭМ!$A$34:$A$777,$A375,СВЦЭМ!$B$34:$B$777,L$366)+'СЕТ СН'!$F$13</f>
        <v>648.27665494999997</v>
      </c>
      <c r="M375" s="36">
        <f>SUMIFS(СВЦЭМ!$K$34:$K$777,СВЦЭМ!$A$34:$A$777,$A375,СВЦЭМ!$B$34:$B$777,M$366)+'СЕТ СН'!$F$13</f>
        <v>640.41066006000005</v>
      </c>
      <c r="N375" s="36">
        <f>SUMIFS(СВЦЭМ!$K$34:$K$777,СВЦЭМ!$A$34:$A$777,$A375,СВЦЭМ!$B$34:$B$777,N$366)+'СЕТ СН'!$F$13</f>
        <v>611.34892444000002</v>
      </c>
      <c r="O375" s="36">
        <f>SUMIFS(СВЦЭМ!$K$34:$K$777,СВЦЭМ!$A$34:$A$777,$A375,СВЦЭМ!$B$34:$B$777,O$366)+'СЕТ СН'!$F$13</f>
        <v>571.23753863000002</v>
      </c>
      <c r="P375" s="36">
        <f>SUMIFS(СВЦЭМ!$K$34:$K$777,СВЦЭМ!$A$34:$A$777,$A375,СВЦЭМ!$B$34:$B$777,P$366)+'СЕТ СН'!$F$13</f>
        <v>528.85625941000001</v>
      </c>
      <c r="Q375" s="36">
        <f>SUMIFS(СВЦЭМ!$K$34:$K$777,СВЦЭМ!$A$34:$A$777,$A375,СВЦЭМ!$B$34:$B$777,Q$366)+'СЕТ СН'!$F$13</f>
        <v>522.38639379999995</v>
      </c>
      <c r="R375" s="36">
        <f>SUMIFS(СВЦЭМ!$K$34:$K$777,СВЦЭМ!$A$34:$A$777,$A375,СВЦЭМ!$B$34:$B$777,R$366)+'СЕТ СН'!$F$13</f>
        <v>523.74348376</v>
      </c>
      <c r="S375" s="36">
        <f>SUMIFS(СВЦЭМ!$K$34:$K$777,СВЦЭМ!$A$34:$A$777,$A375,СВЦЭМ!$B$34:$B$777,S$366)+'СЕТ СН'!$F$13</f>
        <v>516.92802917999995</v>
      </c>
      <c r="T375" s="36">
        <f>SUMIFS(СВЦЭМ!$K$34:$K$777,СВЦЭМ!$A$34:$A$777,$A375,СВЦЭМ!$B$34:$B$777,T$366)+'СЕТ СН'!$F$13</f>
        <v>514.90012090000005</v>
      </c>
      <c r="U375" s="36">
        <f>SUMIFS(СВЦЭМ!$K$34:$K$777,СВЦЭМ!$A$34:$A$777,$A375,СВЦЭМ!$B$34:$B$777,U$366)+'СЕТ СН'!$F$13</f>
        <v>518.35102965999999</v>
      </c>
      <c r="V375" s="36">
        <f>SUMIFS(СВЦЭМ!$K$34:$K$777,СВЦЭМ!$A$34:$A$777,$A375,СВЦЭМ!$B$34:$B$777,V$366)+'СЕТ СН'!$F$13</f>
        <v>517.23988727999995</v>
      </c>
      <c r="W375" s="36">
        <f>SUMIFS(СВЦЭМ!$K$34:$K$777,СВЦЭМ!$A$34:$A$777,$A375,СВЦЭМ!$B$34:$B$777,W$366)+'СЕТ СН'!$F$13</f>
        <v>522.53458823000005</v>
      </c>
      <c r="X375" s="36">
        <f>SUMIFS(СВЦЭМ!$K$34:$K$777,СВЦЭМ!$A$34:$A$777,$A375,СВЦЭМ!$B$34:$B$777,X$366)+'СЕТ СН'!$F$13</f>
        <v>528.34650371999999</v>
      </c>
      <c r="Y375" s="36">
        <f>SUMIFS(СВЦЭМ!$K$34:$K$777,СВЦЭМ!$A$34:$A$777,$A375,СВЦЭМ!$B$34:$B$777,Y$366)+'СЕТ СН'!$F$13</f>
        <v>591.17267070000003</v>
      </c>
    </row>
    <row r="376" spans="1:25" ht="15.75" x14ac:dyDescent="0.2">
      <c r="A376" s="35">
        <f t="shared" si="10"/>
        <v>43414</v>
      </c>
      <c r="B376" s="36">
        <f>SUMIFS(СВЦЭМ!$K$34:$K$777,СВЦЭМ!$A$34:$A$777,$A376,СВЦЭМ!$B$34:$B$777,B$366)+'СЕТ СН'!$F$13</f>
        <v>638.03580196999997</v>
      </c>
      <c r="C376" s="36">
        <f>SUMIFS(СВЦЭМ!$K$34:$K$777,СВЦЭМ!$A$34:$A$777,$A376,СВЦЭМ!$B$34:$B$777,C$366)+'СЕТ СН'!$F$13</f>
        <v>688.61479799000006</v>
      </c>
      <c r="D376" s="36">
        <f>SUMIFS(СВЦЭМ!$K$34:$K$777,СВЦЭМ!$A$34:$A$777,$A376,СВЦЭМ!$B$34:$B$777,D$366)+'СЕТ СН'!$F$13</f>
        <v>708.65941934</v>
      </c>
      <c r="E376" s="36">
        <f>SUMIFS(СВЦЭМ!$K$34:$K$777,СВЦЭМ!$A$34:$A$777,$A376,СВЦЭМ!$B$34:$B$777,E$366)+'СЕТ СН'!$F$13</f>
        <v>736.34806388000004</v>
      </c>
      <c r="F376" s="36">
        <f>SUMIFS(СВЦЭМ!$K$34:$K$777,СВЦЭМ!$A$34:$A$777,$A376,СВЦЭМ!$B$34:$B$777,F$366)+'СЕТ СН'!$F$13</f>
        <v>735.06160240999998</v>
      </c>
      <c r="G376" s="36">
        <f>SUMIFS(СВЦЭМ!$K$34:$K$777,СВЦЭМ!$A$34:$A$777,$A376,СВЦЭМ!$B$34:$B$777,G$366)+'СЕТ СН'!$F$13</f>
        <v>720.84955169</v>
      </c>
      <c r="H376" s="36">
        <f>SUMIFS(СВЦЭМ!$K$34:$K$777,СВЦЭМ!$A$34:$A$777,$A376,СВЦЭМ!$B$34:$B$777,H$366)+'СЕТ СН'!$F$13</f>
        <v>687.99574473999996</v>
      </c>
      <c r="I376" s="36">
        <f>SUMIFS(СВЦЭМ!$K$34:$K$777,СВЦЭМ!$A$34:$A$777,$A376,СВЦЭМ!$B$34:$B$777,I$366)+'СЕТ СН'!$F$13</f>
        <v>648.51905414999999</v>
      </c>
      <c r="J376" s="36">
        <f>SUMIFS(СВЦЭМ!$K$34:$K$777,СВЦЭМ!$A$34:$A$777,$A376,СВЦЭМ!$B$34:$B$777,J$366)+'СЕТ СН'!$F$13</f>
        <v>612.31912413999999</v>
      </c>
      <c r="K376" s="36">
        <f>SUMIFS(СВЦЭМ!$K$34:$K$777,СВЦЭМ!$A$34:$A$777,$A376,СВЦЭМ!$B$34:$B$777,K$366)+'СЕТ СН'!$F$13</f>
        <v>603.67145952999999</v>
      </c>
      <c r="L376" s="36">
        <f>SUMIFS(СВЦЭМ!$K$34:$K$777,СВЦЭМ!$A$34:$A$777,$A376,СВЦЭМ!$B$34:$B$777,L$366)+'СЕТ СН'!$F$13</f>
        <v>610.45851104999997</v>
      </c>
      <c r="M376" s="36">
        <f>SUMIFS(СВЦЭМ!$K$34:$K$777,СВЦЭМ!$A$34:$A$777,$A376,СВЦЭМ!$B$34:$B$777,M$366)+'СЕТ СН'!$F$13</f>
        <v>603.83565654999995</v>
      </c>
      <c r="N376" s="36">
        <f>SUMIFS(СВЦЭМ!$K$34:$K$777,СВЦЭМ!$A$34:$A$777,$A376,СВЦЭМ!$B$34:$B$777,N$366)+'СЕТ СН'!$F$13</f>
        <v>583.63465800999995</v>
      </c>
      <c r="O376" s="36">
        <f>SUMIFS(СВЦЭМ!$K$34:$K$777,СВЦЭМ!$A$34:$A$777,$A376,СВЦЭМ!$B$34:$B$777,O$366)+'СЕТ СН'!$F$13</f>
        <v>559.22723944999996</v>
      </c>
      <c r="P376" s="36">
        <f>SUMIFS(СВЦЭМ!$K$34:$K$777,СВЦЭМ!$A$34:$A$777,$A376,СВЦЭМ!$B$34:$B$777,P$366)+'СЕТ СН'!$F$13</f>
        <v>517.68942479999998</v>
      </c>
      <c r="Q376" s="36">
        <f>SUMIFS(СВЦЭМ!$K$34:$K$777,СВЦЭМ!$A$34:$A$777,$A376,СВЦЭМ!$B$34:$B$777,Q$366)+'СЕТ СН'!$F$13</f>
        <v>510.87943457</v>
      </c>
      <c r="R376" s="36">
        <f>SUMIFS(СВЦЭМ!$K$34:$K$777,СВЦЭМ!$A$34:$A$777,$A376,СВЦЭМ!$B$34:$B$777,R$366)+'СЕТ СН'!$F$13</f>
        <v>503.32896432000001</v>
      </c>
      <c r="S376" s="36">
        <f>SUMIFS(СВЦЭМ!$K$34:$K$777,СВЦЭМ!$A$34:$A$777,$A376,СВЦЭМ!$B$34:$B$777,S$366)+'СЕТ СН'!$F$13</f>
        <v>485.35750153999999</v>
      </c>
      <c r="T376" s="36">
        <f>SUMIFS(СВЦЭМ!$K$34:$K$777,СВЦЭМ!$A$34:$A$777,$A376,СВЦЭМ!$B$34:$B$777,T$366)+'СЕТ СН'!$F$13</f>
        <v>462.03213526000002</v>
      </c>
      <c r="U376" s="36">
        <f>SUMIFS(СВЦЭМ!$K$34:$K$777,СВЦЭМ!$A$34:$A$777,$A376,СВЦЭМ!$B$34:$B$777,U$366)+'СЕТ СН'!$F$13</f>
        <v>463.38751573000002</v>
      </c>
      <c r="V376" s="36">
        <f>SUMIFS(СВЦЭМ!$K$34:$K$777,СВЦЭМ!$A$34:$A$777,$A376,СВЦЭМ!$B$34:$B$777,V$366)+'СЕТ СН'!$F$13</f>
        <v>473.73017791000001</v>
      </c>
      <c r="W376" s="36">
        <f>SUMIFS(СВЦЭМ!$K$34:$K$777,СВЦЭМ!$A$34:$A$777,$A376,СВЦЭМ!$B$34:$B$777,W$366)+'СЕТ СН'!$F$13</f>
        <v>488.29490154000001</v>
      </c>
      <c r="X376" s="36">
        <f>SUMIFS(СВЦЭМ!$K$34:$K$777,СВЦЭМ!$A$34:$A$777,$A376,СВЦЭМ!$B$34:$B$777,X$366)+'СЕТ СН'!$F$13</f>
        <v>508.08790413999998</v>
      </c>
      <c r="Y376" s="36">
        <f>SUMIFS(СВЦЭМ!$K$34:$K$777,СВЦЭМ!$A$34:$A$777,$A376,СВЦЭМ!$B$34:$B$777,Y$366)+'СЕТ СН'!$F$13</f>
        <v>576.53795406999996</v>
      </c>
    </row>
    <row r="377" spans="1:25" ht="15.75" x14ac:dyDescent="0.2">
      <c r="A377" s="35">
        <f t="shared" si="10"/>
        <v>43415</v>
      </c>
      <c r="B377" s="36">
        <f>SUMIFS(СВЦЭМ!$K$34:$K$777,СВЦЭМ!$A$34:$A$777,$A377,СВЦЭМ!$B$34:$B$777,B$366)+'СЕТ СН'!$F$13</f>
        <v>621.14987541000005</v>
      </c>
      <c r="C377" s="36">
        <f>SUMIFS(СВЦЭМ!$K$34:$K$777,СВЦЭМ!$A$34:$A$777,$A377,СВЦЭМ!$B$34:$B$777,C$366)+'СЕТ СН'!$F$13</f>
        <v>679.19851358999995</v>
      </c>
      <c r="D377" s="36">
        <f>SUMIFS(СВЦЭМ!$K$34:$K$777,СВЦЭМ!$A$34:$A$777,$A377,СВЦЭМ!$B$34:$B$777,D$366)+'СЕТ СН'!$F$13</f>
        <v>713.15690751</v>
      </c>
      <c r="E377" s="36">
        <f>SUMIFS(СВЦЭМ!$K$34:$K$777,СВЦЭМ!$A$34:$A$777,$A377,СВЦЭМ!$B$34:$B$777,E$366)+'СЕТ СН'!$F$13</f>
        <v>710.31201854999995</v>
      </c>
      <c r="F377" s="36">
        <f>SUMIFS(СВЦЭМ!$K$34:$K$777,СВЦЭМ!$A$34:$A$777,$A377,СВЦЭМ!$B$34:$B$777,F$366)+'СЕТ СН'!$F$13</f>
        <v>708.49462241000003</v>
      </c>
      <c r="G377" s="36">
        <f>SUMIFS(СВЦЭМ!$K$34:$K$777,СВЦЭМ!$A$34:$A$777,$A377,СВЦЭМ!$B$34:$B$777,G$366)+'СЕТ СН'!$F$13</f>
        <v>701.92260234000003</v>
      </c>
      <c r="H377" s="36">
        <f>SUMIFS(СВЦЭМ!$K$34:$K$777,СВЦЭМ!$A$34:$A$777,$A377,СВЦЭМ!$B$34:$B$777,H$366)+'СЕТ СН'!$F$13</f>
        <v>693.89571529</v>
      </c>
      <c r="I377" s="36">
        <f>SUMIFS(СВЦЭМ!$K$34:$K$777,СВЦЭМ!$A$34:$A$777,$A377,СВЦЭМ!$B$34:$B$777,I$366)+'СЕТ СН'!$F$13</f>
        <v>672.02223982999999</v>
      </c>
      <c r="J377" s="36">
        <f>SUMIFS(СВЦЭМ!$K$34:$K$777,СВЦЭМ!$A$34:$A$777,$A377,СВЦЭМ!$B$34:$B$777,J$366)+'СЕТ СН'!$F$13</f>
        <v>640.22188419999998</v>
      </c>
      <c r="K377" s="36">
        <f>SUMIFS(СВЦЭМ!$K$34:$K$777,СВЦЭМ!$A$34:$A$777,$A377,СВЦЭМ!$B$34:$B$777,K$366)+'СЕТ СН'!$F$13</f>
        <v>621.72880348000001</v>
      </c>
      <c r="L377" s="36">
        <f>SUMIFS(СВЦЭМ!$K$34:$K$777,СВЦЭМ!$A$34:$A$777,$A377,СВЦЭМ!$B$34:$B$777,L$366)+'СЕТ СН'!$F$13</f>
        <v>613.29700183</v>
      </c>
      <c r="M377" s="36">
        <f>SUMIFS(СВЦЭМ!$K$34:$K$777,СВЦЭМ!$A$34:$A$777,$A377,СВЦЭМ!$B$34:$B$777,M$366)+'СЕТ СН'!$F$13</f>
        <v>613.81353622999995</v>
      </c>
      <c r="N377" s="36">
        <f>SUMIFS(СВЦЭМ!$K$34:$K$777,СВЦЭМ!$A$34:$A$777,$A377,СВЦЭМ!$B$34:$B$777,N$366)+'СЕТ СН'!$F$13</f>
        <v>597.04650912</v>
      </c>
      <c r="O377" s="36">
        <f>SUMIFS(СВЦЭМ!$K$34:$K$777,СВЦЭМ!$A$34:$A$777,$A377,СВЦЭМ!$B$34:$B$777,O$366)+'СЕТ СН'!$F$13</f>
        <v>560.43143745999998</v>
      </c>
      <c r="P377" s="36">
        <f>SUMIFS(СВЦЭМ!$K$34:$K$777,СВЦЭМ!$A$34:$A$777,$A377,СВЦЭМ!$B$34:$B$777,P$366)+'СЕТ СН'!$F$13</f>
        <v>523.31141399000001</v>
      </c>
      <c r="Q377" s="36">
        <f>SUMIFS(СВЦЭМ!$K$34:$K$777,СВЦЭМ!$A$34:$A$777,$A377,СВЦЭМ!$B$34:$B$777,Q$366)+'СЕТ СН'!$F$13</f>
        <v>515.67368306000003</v>
      </c>
      <c r="R377" s="36">
        <f>SUMIFS(СВЦЭМ!$K$34:$K$777,СВЦЭМ!$A$34:$A$777,$A377,СВЦЭМ!$B$34:$B$777,R$366)+'СЕТ СН'!$F$13</f>
        <v>508.94104377999997</v>
      </c>
      <c r="S377" s="36">
        <f>SUMIFS(СВЦЭМ!$K$34:$K$777,СВЦЭМ!$A$34:$A$777,$A377,СВЦЭМ!$B$34:$B$777,S$366)+'СЕТ СН'!$F$13</f>
        <v>488.14490074000003</v>
      </c>
      <c r="T377" s="36">
        <f>SUMIFS(СВЦЭМ!$K$34:$K$777,СВЦЭМ!$A$34:$A$777,$A377,СВЦЭМ!$B$34:$B$777,T$366)+'СЕТ СН'!$F$13</f>
        <v>467.88690330999998</v>
      </c>
      <c r="U377" s="36">
        <f>SUMIFS(СВЦЭМ!$K$34:$K$777,СВЦЭМ!$A$34:$A$777,$A377,СВЦЭМ!$B$34:$B$777,U$366)+'СЕТ СН'!$F$13</f>
        <v>467.14340521999998</v>
      </c>
      <c r="V377" s="36">
        <f>SUMIFS(СВЦЭМ!$K$34:$K$777,СВЦЭМ!$A$34:$A$777,$A377,СВЦЭМ!$B$34:$B$777,V$366)+'СЕТ СН'!$F$13</f>
        <v>479.22405250999998</v>
      </c>
      <c r="W377" s="36">
        <f>SUMIFS(СВЦЭМ!$K$34:$K$777,СВЦЭМ!$A$34:$A$777,$A377,СВЦЭМ!$B$34:$B$777,W$366)+'СЕТ СН'!$F$13</f>
        <v>495.38903083000002</v>
      </c>
      <c r="X377" s="36">
        <f>SUMIFS(СВЦЭМ!$K$34:$K$777,СВЦЭМ!$A$34:$A$777,$A377,СВЦЭМ!$B$34:$B$777,X$366)+'СЕТ СН'!$F$13</f>
        <v>511.07127278000002</v>
      </c>
      <c r="Y377" s="36">
        <f>SUMIFS(СВЦЭМ!$K$34:$K$777,СВЦЭМ!$A$34:$A$777,$A377,СВЦЭМ!$B$34:$B$777,Y$366)+'СЕТ СН'!$F$13</f>
        <v>575.69220087999997</v>
      </c>
    </row>
    <row r="378" spans="1:25" ht="15.75" x14ac:dyDescent="0.2">
      <c r="A378" s="35">
        <f t="shared" si="10"/>
        <v>43416</v>
      </c>
      <c r="B378" s="36">
        <f>SUMIFS(СВЦЭМ!$K$34:$K$777,СВЦЭМ!$A$34:$A$777,$A378,СВЦЭМ!$B$34:$B$777,B$366)+'СЕТ СН'!$F$13</f>
        <v>619.09679815000004</v>
      </c>
      <c r="C378" s="36">
        <f>SUMIFS(СВЦЭМ!$K$34:$K$777,СВЦЭМ!$A$34:$A$777,$A378,СВЦЭМ!$B$34:$B$777,C$366)+'СЕТ СН'!$F$13</f>
        <v>680.33630058999995</v>
      </c>
      <c r="D378" s="36">
        <f>SUMIFS(СВЦЭМ!$K$34:$K$777,СВЦЭМ!$A$34:$A$777,$A378,СВЦЭМ!$B$34:$B$777,D$366)+'СЕТ СН'!$F$13</f>
        <v>720.43381054999998</v>
      </c>
      <c r="E378" s="36">
        <f>SUMIFS(СВЦЭМ!$K$34:$K$777,СВЦЭМ!$A$34:$A$777,$A378,СВЦЭМ!$B$34:$B$777,E$366)+'СЕТ СН'!$F$13</f>
        <v>718.66354723999996</v>
      </c>
      <c r="F378" s="36">
        <f>SUMIFS(СВЦЭМ!$K$34:$K$777,СВЦЭМ!$A$34:$A$777,$A378,СВЦЭМ!$B$34:$B$777,F$366)+'СЕТ СН'!$F$13</f>
        <v>717.14941968999995</v>
      </c>
      <c r="G378" s="36">
        <f>SUMIFS(СВЦЭМ!$K$34:$K$777,СВЦЭМ!$A$34:$A$777,$A378,СВЦЭМ!$B$34:$B$777,G$366)+'СЕТ СН'!$F$13</f>
        <v>716.17314600999998</v>
      </c>
      <c r="H378" s="36">
        <f>SUMIFS(СВЦЭМ!$K$34:$K$777,СВЦЭМ!$A$34:$A$777,$A378,СВЦЭМ!$B$34:$B$777,H$366)+'СЕТ СН'!$F$13</f>
        <v>689.89818060000005</v>
      </c>
      <c r="I378" s="36">
        <f>SUMIFS(СВЦЭМ!$K$34:$K$777,СВЦЭМ!$A$34:$A$777,$A378,СВЦЭМ!$B$34:$B$777,I$366)+'СЕТ СН'!$F$13</f>
        <v>653.53974785000003</v>
      </c>
      <c r="J378" s="36">
        <f>SUMIFS(СВЦЭМ!$K$34:$K$777,СВЦЭМ!$A$34:$A$777,$A378,СВЦЭМ!$B$34:$B$777,J$366)+'СЕТ СН'!$F$13</f>
        <v>629.42329849999999</v>
      </c>
      <c r="K378" s="36">
        <f>SUMIFS(СВЦЭМ!$K$34:$K$777,СВЦЭМ!$A$34:$A$777,$A378,СВЦЭМ!$B$34:$B$777,K$366)+'СЕТ СН'!$F$13</f>
        <v>628.60440147999998</v>
      </c>
      <c r="L378" s="36">
        <f>SUMIFS(СВЦЭМ!$K$34:$K$777,СВЦЭМ!$A$34:$A$777,$A378,СВЦЭМ!$B$34:$B$777,L$366)+'СЕТ СН'!$F$13</f>
        <v>622.19315176999999</v>
      </c>
      <c r="M378" s="36">
        <f>SUMIFS(СВЦЭМ!$K$34:$K$777,СВЦЭМ!$A$34:$A$777,$A378,СВЦЭМ!$B$34:$B$777,M$366)+'СЕТ СН'!$F$13</f>
        <v>619.73134305999997</v>
      </c>
      <c r="N378" s="36">
        <f>SUMIFS(СВЦЭМ!$K$34:$K$777,СВЦЭМ!$A$34:$A$777,$A378,СВЦЭМ!$B$34:$B$777,N$366)+'СЕТ СН'!$F$13</f>
        <v>600.12690185999998</v>
      </c>
      <c r="O378" s="36">
        <f>SUMIFS(СВЦЭМ!$K$34:$K$777,СВЦЭМ!$A$34:$A$777,$A378,СВЦЭМ!$B$34:$B$777,O$366)+'СЕТ СН'!$F$13</f>
        <v>573.38258296000004</v>
      </c>
      <c r="P378" s="36">
        <f>SUMIFS(СВЦЭМ!$K$34:$K$777,СВЦЭМ!$A$34:$A$777,$A378,СВЦЭМ!$B$34:$B$777,P$366)+'СЕТ СН'!$F$13</f>
        <v>529.00723139000002</v>
      </c>
      <c r="Q378" s="36">
        <f>SUMIFS(СВЦЭМ!$K$34:$K$777,СВЦЭМ!$A$34:$A$777,$A378,СВЦЭМ!$B$34:$B$777,Q$366)+'СЕТ СН'!$F$13</f>
        <v>521.93159509999998</v>
      </c>
      <c r="R378" s="36">
        <f>SUMIFS(СВЦЭМ!$K$34:$K$777,СВЦЭМ!$A$34:$A$777,$A378,СВЦЭМ!$B$34:$B$777,R$366)+'СЕТ СН'!$F$13</f>
        <v>514.61517517000004</v>
      </c>
      <c r="S378" s="36">
        <f>SUMIFS(СВЦЭМ!$K$34:$K$777,СВЦЭМ!$A$34:$A$777,$A378,СВЦЭМ!$B$34:$B$777,S$366)+'СЕТ СН'!$F$13</f>
        <v>497.29581651000001</v>
      </c>
      <c r="T378" s="36">
        <f>SUMIFS(СВЦЭМ!$K$34:$K$777,СВЦЭМ!$A$34:$A$777,$A378,СВЦЭМ!$B$34:$B$777,T$366)+'СЕТ СН'!$F$13</f>
        <v>487.86760491000001</v>
      </c>
      <c r="U378" s="36">
        <f>SUMIFS(СВЦЭМ!$K$34:$K$777,СВЦЭМ!$A$34:$A$777,$A378,СВЦЭМ!$B$34:$B$777,U$366)+'СЕТ СН'!$F$13</f>
        <v>488.78716840999999</v>
      </c>
      <c r="V378" s="36">
        <f>SUMIFS(СВЦЭМ!$K$34:$K$777,СВЦЭМ!$A$34:$A$777,$A378,СВЦЭМ!$B$34:$B$777,V$366)+'СЕТ СН'!$F$13</f>
        <v>489.81392726000001</v>
      </c>
      <c r="W378" s="36">
        <f>SUMIFS(СВЦЭМ!$K$34:$K$777,СВЦЭМ!$A$34:$A$777,$A378,СВЦЭМ!$B$34:$B$777,W$366)+'СЕТ СН'!$F$13</f>
        <v>494.51287087999998</v>
      </c>
      <c r="X378" s="36">
        <f>SUMIFS(СВЦЭМ!$K$34:$K$777,СВЦЭМ!$A$34:$A$777,$A378,СВЦЭМ!$B$34:$B$777,X$366)+'СЕТ СН'!$F$13</f>
        <v>515.08480530999998</v>
      </c>
      <c r="Y378" s="36">
        <f>SUMIFS(СВЦЭМ!$K$34:$K$777,СВЦЭМ!$A$34:$A$777,$A378,СВЦЭМ!$B$34:$B$777,Y$366)+'СЕТ СН'!$F$13</f>
        <v>581.79709214000002</v>
      </c>
    </row>
    <row r="379" spans="1:25" ht="15.75" x14ac:dyDescent="0.2">
      <c r="A379" s="35">
        <f t="shared" si="10"/>
        <v>43417</v>
      </c>
      <c r="B379" s="36">
        <f>SUMIFS(СВЦЭМ!$K$34:$K$777,СВЦЭМ!$A$34:$A$777,$A379,СВЦЭМ!$B$34:$B$777,B$366)+'СЕТ СН'!$F$13</f>
        <v>638.70687234000002</v>
      </c>
      <c r="C379" s="36">
        <f>SUMIFS(СВЦЭМ!$K$34:$K$777,СВЦЭМ!$A$34:$A$777,$A379,СВЦЭМ!$B$34:$B$777,C$366)+'СЕТ СН'!$F$13</f>
        <v>686.82927487999996</v>
      </c>
      <c r="D379" s="36">
        <f>SUMIFS(СВЦЭМ!$K$34:$K$777,СВЦЭМ!$A$34:$A$777,$A379,СВЦЭМ!$B$34:$B$777,D$366)+'СЕТ СН'!$F$13</f>
        <v>704.29083807999996</v>
      </c>
      <c r="E379" s="36">
        <f>SUMIFS(СВЦЭМ!$K$34:$K$777,СВЦЭМ!$A$34:$A$777,$A379,СВЦЭМ!$B$34:$B$777,E$366)+'СЕТ СН'!$F$13</f>
        <v>702.63121464000005</v>
      </c>
      <c r="F379" s="36">
        <f>SUMIFS(СВЦЭМ!$K$34:$K$777,СВЦЭМ!$A$34:$A$777,$A379,СВЦЭМ!$B$34:$B$777,F$366)+'СЕТ СН'!$F$13</f>
        <v>703.20751014999996</v>
      </c>
      <c r="G379" s="36">
        <f>SUMIFS(СВЦЭМ!$K$34:$K$777,СВЦЭМ!$A$34:$A$777,$A379,СВЦЭМ!$B$34:$B$777,G$366)+'СЕТ СН'!$F$13</f>
        <v>707.59821432000001</v>
      </c>
      <c r="H379" s="36">
        <f>SUMIFS(СВЦЭМ!$K$34:$K$777,СВЦЭМ!$A$34:$A$777,$A379,СВЦЭМ!$B$34:$B$777,H$366)+'СЕТ СН'!$F$13</f>
        <v>684.52664574000005</v>
      </c>
      <c r="I379" s="36">
        <f>SUMIFS(СВЦЭМ!$K$34:$K$777,СВЦЭМ!$A$34:$A$777,$A379,СВЦЭМ!$B$34:$B$777,I$366)+'СЕТ СН'!$F$13</f>
        <v>642.03018680000002</v>
      </c>
      <c r="J379" s="36">
        <f>SUMIFS(СВЦЭМ!$K$34:$K$777,СВЦЭМ!$A$34:$A$777,$A379,СВЦЭМ!$B$34:$B$777,J$366)+'СЕТ СН'!$F$13</f>
        <v>632.12999199000001</v>
      </c>
      <c r="K379" s="36">
        <f>SUMIFS(СВЦЭМ!$K$34:$K$777,СВЦЭМ!$A$34:$A$777,$A379,СВЦЭМ!$B$34:$B$777,K$366)+'СЕТ СН'!$F$13</f>
        <v>622.86388781999995</v>
      </c>
      <c r="L379" s="36">
        <f>SUMIFS(СВЦЭМ!$K$34:$K$777,СВЦЭМ!$A$34:$A$777,$A379,СВЦЭМ!$B$34:$B$777,L$366)+'СЕТ СН'!$F$13</f>
        <v>620.00925180000002</v>
      </c>
      <c r="M379" s="36">
        <f>SUMIFS(СВЦЭМ!$K$34:$K$777,СВЦЭМ!$A$34:$A$777,$A379,СВЦЭМ!$B$34:$B$777,M$366)+'СЕТ СН'!$F$13</f>
        <v>619.39921178999998</v>
      </c>
      <c r="N379" s="36">
        <f>SUMIFS(СВЦЭМ!$K$34:$K$777,СВЦЭМ!$A$34:$A$777,$A379,СВЦЭМ!$B$34:$B$777,N$366)+'СЕТ СН'!$F$13</f>
        <v>597.81554258000006</v>
      </c>
      <c r="O379" s="36">
        <f>SUMIFS(СВЦЭМ!$K$34:$K$777,СВЦЭМ!$A$34:$A$777,$A379,СВЦЭМ!$B$34:$B$777,O$366)+'СЕТ СН'!$F$13</f>
        <v>569.37576335000006</v>
      </c>
      <c r="P379" s="36">
        <f>SUMIFS(СВЦЭМ!$K$34:$K$777,СВЦЭМ!$A$34:$A$777,$A379,СВЦЭМ!$B$34:$B$777,P$366)+'СЕТ СН'!$F$13</f>
        <v>529.01774278000005</v>
      </c>
      <c r="Q379" s="36">
        <f>SUMIFS(СВЦЭМ!$K$34:$K$777,СВЦЭМ!$A$34:$A$777,$A379,СВЦЭМ!$B$34:$B$777,Q$366)+'СЕТ СН'!$F$13</f>
        <v>521.76865821000001</v>
      </c>
      <c r="R379" s="36">
        <f>SUMIFS(СВЦЭМ!$K$34:$K$777,СВЦЭМ!$A$34:$A$777,$A379,СВЦЭМ!$B$34:$B$777,R$366)+'СЕТ СН'!$F$13</f>
        <v>528.91715509999995</v>
      </c>
      <c r="S379" s="36">
        <f>SUMIFS(СВЦЭМ!$K$34:$K$777,СВЦЭМ!$A$34:$A$777,$A379,СВЦЭМ!$B$34:$B$777,S$366)+'СЕТ СН'!$F$13</f>
        <v>513.23887443000001</v>
      </c>
      <c r="T379" s="36">
        <f>SUMIFS(СВЦЭМ!$K$34:$K$777,СВЦЭМ!$A$34:$A$777,$A379,СВЦЭМ!$B$34:$B$777,T$366)+'СЕТ СН'!$F$13</f>
        <v>485.87041657999998</v>
      </c>
      <c r="U379" s="36">
        <f>SUMIFS(СВЦЭМ!$K$34:$K$777,СВЦЭМ!$A$34:$A$777,$A379,СВЦЭМ!$B$34:$B$777,U$366)+'СЕТ СН'!$F$13</f>
        <v>486.61982382999997</v>
      </c>
      <c r="V379" s="36">
        <f>SUMIFS(СВЦЭМ!$K$34:$K$777,СВЦЭМ!$A$34:$A$777,$A379,СВЦЭМ!$B$34:$B$777,V$366)+'СЕТ СН'!$F$13</f>
        <v>490.07492267999999</v>
      </c>
      <c r="W379" s="36">
        <f>SUMIFS(СВЦЭМ!$K$34:$K$777,СВЦЭМ!$A$34:$A$777,$A379,СВЦЭМ!$B$34:$B$777,W$366)+'СЕТ СН'!$F$13</f>
        <v>493.9042748</v>
      </c>
      <c r="X379" s="36">
        <f>SUMIFS(СВЦЭМ!$K$34:$K$777,СВЦЭМ!$A$34:$A$777,$A379,СВЦЭМ!$B$34:$B$777,X$366)+'СЕТ СН'!$F$13</f>
        <v>515.99831339000002</v>
      </c>
      <c r="Y379" s="36">
        <f>SUMIFS(СВЦЭМ!$K$34:$K$777,СВЦЭМ!$A$34:$A$777,$A379,СВЦЭМ!$B$34:$B$777,Y$366)+'СЕТ СН'!$F$13</f>
        <v>581.06014545999994</v>
      </c>
    </row>
    <row r="380" spans="1:25" ht="15.75" x14ac:dyDescent="0.2">
      <c r="A380" s="35">
        <f t="shared" si="10"/>
        <v>43418</v>
      </c>
      <c r="B380" s="36">
        <f>SUMIFS(СВЦЭМ!$K$34:$K$777,СВЦЭМ!$A$34:$A$777,$A380,СВЦЭМ!$B$34:$B$777,B$366)+'СЕТ СН'!$F$13</f>
        <v>641.39903053</v>
      </c>
      <c r="C380" s="36">
        <f>SUMIFS(СВЦЭМ!$K$34:$K$777,СВЦЭМ!$A$34:$A$777,$A380,СВЦЭМ!$B$34:$B$777,C$366)+'СЕТ СН'!$F$13</f>
        <v>691.82617321999999</v>
      </c>
      <c r="D380" s="36">
        <f>SUMIFS(СВЦЭМ!$K$34:$K$777,СВЦЭМ!$A$34:$A$777,$A380,СВЦЭМ!$B$34:$B$777,D$366)+'СЕТ СН'!$F$13</f>
        <v>703.67250895999996</v>
      </c>
      <c r="E380" s="36">
        <f>SUMIFS(СВЦЭМ!$K$34:$K$777,СВЦЭМ!$A$34:$A$777,$A380,СВЦЭМ!$B$34:$B$777,E$366)+'СЕТ СН'!$F$13</f>
        <v>703.02288504000001</v>
      </c>
      <c r="F380" s="36">
        <f>SUMIFS(СВЦЭМ!$K$34:$K$777,СВЦЭМ!$A$34:$A$777,$A380,СВЦЭМ!$B$34:$B$777,F$366)+'СЕТ СН'!$F$13</f>
        <v>703.57064410999999</v>
      </c>
      <c r="G380" s="36">
        <f>SUMIFS(СВЦЭМ!$K$34:$K$777,СВЦЭМ!$A$34:$A$777,$A380,СВЦЭМ!$B$34:$B$777,G$366)+'СЕТ СН'!$F$13</f>
        <v>708.02607469999998</v>
      </c>
      <c r="H380" s="36">
        <f>SUMIFS(СВЦЭМ!$K$34:$K$777,СВЦЭМ!$A$34:$A$777,$A380,СВЦЭМ!$B$34:$B$777,H$366)+'СЕТ СН'!$F$13</f>
        <v>684.75399265999999</v>
      </c>
      <c r="I380" s="36">
        <f>SUMIFS(СВЦЭМ!$K$34:$K$777,СВЦЭМ!$A$34:$A$777,$A380,СВЦЭМ!$B$34:$B$777,I$366)+'СЕТ СН'!$F$13</f>
        <v>636.25475114999995</v>
      </c>
      <c r="J380" s="36">
        <f>SUMIFS(СВЦЭМ!$K$34:$K$777,СВЦЭМ!$A$34:$A$777,$A380,СВЦЭМ!$B$34:$B$777,J$366)+'СЕТ СН'!$F$13</f>
        <v>632.07658406999997</v>
      </c>
      <c r="K380" s="36">
        <f>SUMIFS(СВЦЭМ!$K$34:$K$777,СВЦЭМ!$A$34:$A$777,$A380,СВЦЭМ!$B$34:$B$777,K$366)+'СЕТ СН'!$F$13</f>
        <v>628.23423943</v>
      </c>
      <c r="L380" s="36">
        <f>SUMIFS(СВЦЭМ!$K$34:$K$777,СВЦЭМ!$A$34:$A$777,$A380,СВЦЭМ!$B$34:$B$777,L$366)+'СЕТ СН'!$F$13</f>
        <v>631.36151252000002</v>
      </c>
      <c r="M380" s="36">
        <f>SUMIFS(СВЦЭМ!$K$34:$K$777,СВЦЭМ!$A$34:$A$777,$A380,СВЦЭМ!$B$34:$B$777,M$366)+'СЕТ СН'!$F$13</f>
        <v>634.83950613000002</v>
      </c>
      <c r="N380" s="36">
        <f>SUMIFS(СВЦЭМ!$K$34:$K$777,СВЦЭМ!$A$34:$A$777,$A380,СВЦЭМ!$B$34:$B$777,N$366)+'СЕТ СН'!$F$13</f>
        <v>603.06852626</v>
      </c>
      <c r="O380" s="36">
        <f>SUMIFS(СВЦЭМ!$K$34:$K$777,СВЦЭМ!$A$34:$A$777,$A380,СВЦЭМ!$B$34:$B$777,O$366)+'СЕТ СН'!$F$13</f>
        <v>584.84125883000002</v>
      </c>
      <c r="P380" s="36">
        <f>SUMIFS(СВЦЭМ!$K$34:$K$777,СВЦЭМ!$A$34:$A$777,$A380,СВЦЭМ!$B$34:$B$777,P$366)+'СЕТ СН'!$F$13</f>
        <v>544.70371971999998</v>
      </c>
      <c r="Q380" s="36">
        <f>SUMIFS(СВЦЭМ!$K$34:$K$777,СВЦЭМ!$A$34:$A$777,$A380,СВЦЭМ!$B$34:$B$777,Q$366)+'СЕТ СН'!$F$13</f>
        <v>528.94492710999998</v>
      </c>
      <c r="R380" s="36">
        <f>SUMIFS(СВЦЭМ!$K$34:$K$777,СВЦЭМ!$A$34:$A$777,$A380,СВЦЭМ!$B$34:$B$777,R$366)+'СЕТ СН'!$F$13</f>
        <v>531.25434245999998</v>
      </c>
      <c r="S380" s="36">
        <f>SUMIFS(СВЦЭМ!$K$34:$K$777,СВЦЭМ!$A$34:$A$777,$A380,СВЦЭМ!$B$34:$B$777,S$366)+'СЕТ СН'!$F$13</f>
        <v>512.28909146000001</v>
      </c>
      <c r="T380" s="36">
        <f>SUMIFS(СВЦЭМ!$K$34:$K$777,СВЦЭМ!$A$34:$A$777,$A380,СВЦЭМ!$B$34:$B$777,T$366)+'СЕТ СН'!$F$13</f>
        <v>481.59167635</v>
      </c>
      <c r="U380" s="36">
        <f>SUMIFS(СВЦЭМ!$K$34:$K$777,СВЦЭМ!$A$34:$A$777,$A380,СВЦЭМ!$B$34:$B$777,U$366)+'СЕТ СН'!$F$13</f>
        <v>491.89211521999999</v>
      </c>
      <c r="V380" s="36">
        <f>SUMIFS(СВЦЭМ!$K$34:$K$777,СВЦЭМ!$A$34:$A$777,$A380,СВЦЭМ!$B$34:$B$777,V$366)+'СЕТ СН'!$F$13</f>
        <v>503.91037576999997</v>
      </c>
      <c r="W380" s="36">
        <f>SUMIFS(СВЦЭМ!$K$34:$K$777,СВЦЭМ!$A$34:$A$777,$A380,СВЦЭМ!$B$34:$B$777,W$366)+'СЕТ СН'!$F$13</f>
        <v>488.08482311</v>
      </c>
      <c r="X380" s="36">
        <f>SUMIFS(СВЦЭМ!$K$34:$K$777,СВЦЭМ!$A$34:$A$777,$A380,СВЦЭМ!$B$34:$B$777,X$366)+'СЕТ СН'!$F$13</f>
        <v>502.80888404000001</v>
      </c>
      <c r="Y380" s="36">
        <f>SUMIFS(СВЦЭМ!$K$34:$K$777,СВЦЭМ!$A$34:$A$777,$A380,СВЦЭМ!$B$34:$B$777,Y$366)+'СЕТ СН'!$F$13</f>
        <v>564.83297990000005</v>
      </c>
    </row>
    <row r="381" spans="1:25" ht="15.75" x14ac:dyDescent="0.2">
      <c r="A381" s="35">
        <f t="shared" si="10"/>
        <v>43419</v>
      </c>
      <c r="B381" s="36">
        <f>SUMIFS(СВЦЭМ!$K$34:$K$777,СВЦЭМ!$A$34:$A$777,$A381,СВЦЭМ!$B$34:$B$777,B$366)+'СЕТ СН'!$F$13</f>
        <v>631.92036554000003</v>
      </c>
      <c r="C381" s="36">
        <f>SUMIFS(СВЦЭМ!$K$34:$K$777,СВЦЭМ!$A$34:$A$777,$A381,СВЦЭМ!$B$34:$B$777,C$366)+'СЕТ СН'!$F$13</f>
        <v>691.44254964000004</v>
      </c>
      <c r="D381" s="36">
        <f>SUMIFS(СВЦЭМ!$K$34:$K$777,СВЦЭМ!$A$34:$A$777,$A381,СВЦЭМ!$B$34:$B$777,D$366)+'СЕТ СН'!$F$13</f>
        <v>705.36542353000004</v>
      </c>
      <c r="E381" s="36">
        <f>SUMIFS(СВЦЭМ!$K$34:$K$777,СВЦЭМ!$A$34:$A$777,$A381,СВЦЭМ!$B$34:$B$777,E$366)+'СЕТ СН'!$F$13</f>
        <v>702.57870949999995</v>
      </c>
      <c r="F381" s="36">
        <f>SUMIFS(СВЦЭМ!$K$34:$K$777,СВЦЭМ!$A$34:$A$777,$A381,СВЦЭМ!$B$34:$B$777,F$366)+'СЕТ СН'!$F$13</f>
        <v>702.42049367000004</v>
      </c>
      <c r="G381" s="36">
        <f>SUMIFS(СВЦЭМ!$K$34:$K$777,СВЦЭМ!$A$34:$A$777,$A381,СВЦЭМ!$B$34:$B$777,G$366)+'СЕТ СН'!$F$13</f>
        <v>707.35833828</v>
      </c>
      <c r="H381" s="36">
        <f>SUMIFS(СВЦЭМ!$K$34:$K$777,СВЦЭМ!$A$34:$A$777,$A381,СВЦЭМ!$B$34:$B$777,H$366)+'СЕТ СН'!$F$13</f>
        <v>683.69608749999998</v>
      </c>
      <c r="I381" s="36">
        <f>SUMIFS(СВЦЭМ!$K$34:$K$777,СВЦЭМ!$A$34:$A$777,$A381,СВЦЭМ!$B$34:$B$777,I$366)+'СЕТ СН'!$F$13</f>
        <v>633.50795941000001</v>
      </c>
      <c r="J381" s="36">
        <f>SUMIFS(СВЦЭМ!$K$34:$K$777,СВЦЭМ!$A$34:$A$777,$A381,СВЦЭМ!$B$34:$B$777,J$366)+'СЕТ СН'!$F$13</f>
        <v>627.48459594999997</v>
      </c>
      <c r="K381" s="36">
        <f>SUMIFS(СВЦЭМ!$K$34:$K$777,СВЦЭМ!$A$34:$A$777,$A381,СВЦЭМ!$B$34:$B$777,K$366)+'СЕТ СН'!$F$13</f>
        <v>629.03226328000005</v>
      </c>
      <c r="L381" s="36">
        <f>SUMIFS(СВЦЭМ!$K$34:$K$777,СВЦЭМ!$A$34:$A$777,$A381,СВЦЭМ!$B$34:$B$777,L$366)+'СЕТ СН'!$F$13</f>
        <v>628.78473996000002</v>
      </c>
      <c r="M381" s="36">
        <f>SUMIFS(СВЦЭМ!$K$34:$K$777,СВЦЭМ!$A$34:$A$777,$A381,СВЦЭМ!$B$34:$B$777,M$366)+'СЕТ СН'!$F$13</f>
        <v>631.94177035999996</v>
      </c>
      <c r="N381" s="36">
        <f>SUMIFS(СВЦЭМ!$K$34:$K$777,СВЦЭМ!$A$34:$A$777,$A381,СВЦЭМ!$B$34:$B$777,N$366)+'СЕТ СН'!$F$13</f>
        <v>595.40631742000005</v>
      </c>
      <c r="O381" s="36">
        <f>SUMIFS(СВЦЭМ!$K$34:$K$777,СВЦЭМ!$A$34:$A$777,$A381,СВЦЭМ!$B$34:$B$777,O$366)+'СЕТ СН'!$F$13</f>
        <v>569.09180194999999</v>
      </c>
      <c r="P381" s="36">
        <f>SUMIFS(СВЦЭМ!$K$34:$K$777,СВЦЭМ!$A$34:$A$777,$A381,СВЦЭМ!$B$34:$B$777,P$366)+'СЕТ СН'!$F$13</f>
        <v>529.15376712</v>
      </c>
      <c r="Q381" s="36">
        <f>SUMIFS(СВЦЭМ!$K$34:$K$777,СВЦЭМ!$A$34:$A$777,$A381,СВЦЭМ!$B$34:$B$777,Q$366)+'СЕТ СН'!$F$13</f>
        <v>515.68669652999995</v>
      </c>
      <c r="R381" s="36">
        <f>SUMIFS(СВЦЭМ!$K$34:$K$777,СВЦЭМ!$A$34:$A$777,$A381,СВЦЭМ!$B$34:$B$777,R$366)+'СЕТ СН'!$F$13</f>
        <v>521.57411617000002</v>
      </c>
      <c r="S381" s="36">
        <f>SUMIFS(СВЦЭМ!$K$34:$K$777,СВЦЭМ!$A$34:$A$777,$A381,СВЦЭМ!$B$34:$B$777,S$366)+'СЕТ СН'!$F$13</f>
        <v>503.98160999999999</v>
      </c>
      <c r="T381" s="36">
        <f>SUMIFS(СВЦЭМ!$K$34:$K$777,СВЦЭМ!$A$34:$A$777,$A381,СВЦЭМ!$B$34:$B$777,T$366)+'СЕТ СН'!$F$13</f>
        <v>473.91847313</v>
      </c>
      <c r="U381" s="36">
        <f>SUMIFS(СВЦЭМ!$K$34:$K$777,СВЦЭМ!$A$34:$A$777,$A381,СВЦЭМ!$B$34:$B$777,U$366)+'СЕТ СН'!$F$13</f>
        <v>474.88370714000001</v>
      </c>
      <c r="V381" s="36">
        <f>SUMIFS(СВЦЭМ!$K$34:$K$777,СВЦЭМ!$A$34:$A$777,$A381,СВЦЭМ!$B$34:$B$777,V$366)+'СЕТ СН'!$F$13</f>
        <v>491.92818643999999</v>
      </c>
      <c r="W381" s="36">
        <f>SUMIFS(СВЦЭМ!$K$34:$K$777,СВЦЭМ!$A$34:$A$777,$A381,СВЦЭМ!$B$34:$B$777,W$366)+'СЕТ СН'!$F$13</f>
        <v>503.75905361999997</v>
      </c>
      <c r="X381" s="36">
        <f>SUMIFS(СВЦЭМ!$K$34:$K$777,СВЦЭМ!$A$34:$A$777,$A381,СВЦЭМ!$B$34:$B$777,X$366)+'СЕТ СН'!$F$13</f>
        <v>518.40598410999996</v>
      </c>
      <c r="Y381" s="36">
        <f>SUMIFS(СВЦЭМ!$K$34:$K$777,СВЦЭМ!$A$34:$A$777,$A381,СВЦЭМ!$B$34:$B$777,Y$366)+'СЕТ СН'!$F$13</f>
        <v>585.46969887</v>
      </c>
    </row>
    <row r="382" spans="1:25" ht="15.75" x14ac:dyDescent="0.2">
      <c r="A382" s="35">
        <f t="shared" si="10"/>
        <v>43420</v>
      </c>
      <c r="B382" s="36">
        <f>SUMIFS(СВЦЭМ!$K$34:$K$777,СВЦЭМ!$A$34:$A$777,$A382,СВЦЭМ!$B$34:$B$777,B$366)+'СЕТ СН'!$F$13</f>
        <v>642.58224659999996</v>
      </c>
      <c r="C382" s="36">
        <f>SUMIFS(СВЦЭМ!$K$34:$K$777,СВЦЭМ!$A$34:$A$777,$A382,СВЦЭМ!$B$34:$B$777,C$366)+'СЕТ СН'!$F$13</f>
        <v>661.73452087999999</v>
      </c>
      <c r="D382" s="36">
        <f>SUMIFS(СВЦЭМ!$K$34:$K$777,СВЦЭМ!$A$34:$A$777,$A382,СВЦЭМ!$B$34:$B$777,D$366)+'СЕТ СН'!$F$13</f>
        <v>703.27796618000002</v>
      </c>
      <c r="E382" s="36">
        <f>SUMIFS(СВЦЭМ!$K$34:$K$777,СВЦЭМ!$A$34:$A$777,$A382,СВЦЭМ!$B$34:$B$777,E$366)+'СЕТ СН'!$F$13</f>
        <v>700.89084799</v>
      </c>
      <c r="F382" s="36">
        <f>SUMIFS(СВЦЭМ!$K$34:$K$777,СВЦЭМ!$A$34:$A$777,$A382,СВЦЭМ!$B$34:$B$777,F$366)+'СЕТ СН'!$F$13</f>
        <v>702.33135112000002</v>
      </c>
      <c r="G382" s="36">
        <f>SUMIFS(СВЦЭМ!$K$34:$K$777,СВЦЭМ!$A$34:$A$777,$A382,СВЦЭМ!$B$34:$B$777,G$366)+'СЕТ СН'!$F$13</f>
        <v>697.23366381000005</v>
      </c>
      <c r="H382" s="36">
        <f>SUMIFS(СВЦЭМ!$K$34:$K$777,СВЦЭМ!$A$34:$A$777,$A382,СВЦЭМ!$B$34:$B$777,H$366)+'СЕТ СН'!$F$13</f>
        <v>654.25129412000001</v>
      </c>
      <c r="I382" s="36">
        <f>SUMIFS(СВЦЭМ!$K$34:$K$777,СВЦЭМ!$A$34:$A$777,$A382,СВЦЭМ!$B$34:$B$777,I$366)+'СЕТ СН'!$F$13</f>
        <v>650.10338712999999</v>
      </c>
      <c r="J382" s="36">
        <f>SUMIFS(СВЦЭМ!$K$34:$K$777,СВЦЭМ!$A$34:$A$777,$A382,СВЦЭМ!$B$34:$B$777,J$366)+'СЕТ СН'!$F$13</f>
        <v>644.28334575999997</v>
      </c>
      <c r="K382" s="36">
        <f>SUMIFS(СВЦЭМ!$K$34:$K$777,СВЦЭМ!$A$34:$A$777,$A382,СВЦЭМ!$B$34:$B$777,K$366)+'СЕТ СН'!$F$13</f>
        <v>647.50531785999999</v>
      </c>
      <c r="L382" s="36">
        <f>SUMIFS(СВЦЭМ!$K$34:$K$777,СВЦЭМ!$A$34:$A$777,$A382,СВЦЭМ!$B$34:$B$777,L$366)+'СЕТ СН'!$F$13</f>
        <v>647.27590792000001</v>
      </c>
      <c r="M382" s="36">
        <f>SUMIFS(СВЦЭМ!$K$34:$K$777,СВЦЭМ!$A$34:$A$777,$A382,СВЦЭМ!$B$34:$B$777,M$366)+'СЕТ СН'!$F$13</f>
        <v>643.86184438999999</v>
      </c>
      <c r="N382" s="36">
        <f>SUMIFS(СВЦЭМ!$K$34:$K$777,СВЦЭМ!$A$34:$A$777,$A382,СВЦЭМ!$B$34:$B$777,N$366)+'СЕТ СН'!$F$13</f>
        <v>635.28651155</v>
      </c>
      <c r="O382" s="36">
        <f>SUMIFS(СВЦЭМ!$K$34:$K$777,СВЦЭМ!$A$34:$A$777,$A382,СВЦЭМ!$B$34:$B$777,O$366)+'СЕТ СН'!$F$13</f>
        <v>587.06437843000003</v>
      </c>
      <c r="P382" s="36">
        <f>SUMIFS(СВЦЭМ!$K$34:$K$777,СВЦЭМ!$A$34:$A$777,$A382,СВЦЭМ!$B$34:$B$777,P$366)+'СЕТ СН'!$F$13</f>
        <v>549.72601249000002</v>
      </c>
      <c r="Q382" s="36">
        <f>SUMIFS(СВЦЭМ!$K$34:$K$777,СВЦЭМ!$A$34:$A$777,$A382,СВЦЭМ!$B$34:$B$777,Q$366)+'СЕТ СН'!$F$13</f>
        <v>545.20560118000003</v>
      </c>
      <c r="R382" s="36">
        <f>SUMIFS(СВЦЭМ!$K$34:$K$777,СВЦЭМ!$A$34:$A$777,$A382,СВЦЭМ!$B$34:$B$777,R$366)+'СЕТ СН'!$F$13</f>
        <v>550.89846021999995</v>
      </c>
      <c r="S382" s="36">
        <f>SUMIFS(СВЦЭМ!$K$34:$K$777,СВЦЭМ!$A$34:$A$777,$A382,СВЦЭМ!$B$34:$B$777,S$366)+'СЕТ СН'!$F$13</f>
        <v>523.12161365999998</v>
      </c>
      <c r="T382" s="36">
        <f>SUMIFS(СВЦЭМ!$K$34:$K$777,СВЦЭМ!$A$34:$A$777,$A382,СВЦЭМ!$B$34:$B$777,T$366)+'СЕТ СН'!$F$13</f>
        <v>518.28791768999997</v>
      </c>
      <c r="U382" s="36">
        <f>SUMIFS(СВЦЭМ!$K$34:$K$777,СВЦЭМ!$A$34:$A$777,$A382,СВЦЭМ!$B$34:$B$777,U$366)+'СЕТ СН'!$F$13</f>
        <v>514.63098696999998</v>
      </c>
      <c r="V382" s="36">
        <f>SUMIFS(СВЦЭМ!$K$34:$K$777,СВЦЭМ!$A$34:$A$777,$A382,СВЦЭМ!$B$34:$B$777,V$366)+'СЕТ СН'!$F$13</f>
        <v>528.04528703000005</v>
      </c>
      <c r="W382" s="36">
        <f>SUMIFS(СВЦЭМ!$K$34:$K$777,СВЦЭМ!$A$34:$A$777,$A382,СВЦЭМ!$B$34:$B$777,W$366)+'СЕТ СН'!$F$13</f>
        <v>531.48847446000002</v>
      </c>
      <c r="X382" s="36">
        <f>SUMIFS(СВЦЭМ!$K$34:$K$777,СВЦЭМ!$A$34:$A$777,$A382,СВЦЭМ!$B$34:$B$777,X$366)+'СЕТ СН'!$F$13</f>
        <v>536.89686581000001</v>
      </c>
      <c r="Y382" s="36">
        <f>SUMIFS(СВЦЭМ!$K$34:$K$777,СВЦЭМ!$A$34:$A$777,$A382,СВЦЭМ!$B$34:$B$777,Y$366)+'СЕТ СН'!$F$13</f>
        <v>599.07372062000002</v>
      </c>
    </row>
    <row r="383" spans="1:25" ht="15.75" x14ac:dyDescent="0.2">
      <c r="A383" s="35">
        <f t="shared" si="10"/>
        <v>43421</v>
      </c>
      <c r="B383" s="36">
        <f>SUMIFS(СВЦЭМ!$K$34:$K$777,СВЦЭМ!$A$34:$A$777,$A383,СВЦЭМ!$B$34:$B$777,B$366)+'СЕТ СН'!$F$13</f>
        <v>627.25958658000002</v>
      </c>
      <c r="C383" s="36">
        <f>SUMIFS(СВЦЭМ!$K$34:$K$777,СВЦЭМ!$A$34:$A$777,$A383,СВЦЭМ!$B$34:$B$777,C$366)+'СЕТ СН'!$F$13</f>
        <v>674.58015447000002</v>
      </c>
      <c r="D383" s="36">
        <f>SUMIFS(СВЦЭМ!$K$34:$K$777,СВЦЭМ!$A$34:$A$777,$A383,СВЦЭМ!$B$34:$B$777,D$366)+'СЕТ СН'!$F$13</f>
        <v>707.17525204000003</v>
      </c>
      <c r="E383" s="36">
        <f>SUMIFS(СВЦЭМ!$K$34:$K$777,СВЦЭМ!$A$34:$A$777,$A383,СВЦЭМ!$B$34:$B$777,E$366)+'СЕТ СН'!$F$13</f>
        <v>704.56968105999999</v>
      </c>
      <c r="F383" s="36">
        <f>SUMIFS(СВЦЭМ!$K$34:$K$777,СВЦЭМ!$A$34:$A$777,$A383,СВЦЭМ!$B$34:$B$777,F$366)+'СЕТ СН'!$F$13</f>
        <v>703.36995608999996</v>
      </c>
      <c r="G383" s="36">
        <f>SUMIFS(СВЦЭМ!$K$34:$K$777,СВЦЭМ!$A$34:$A$777,$A383,СВЦЭМ!$B$34:$B$777,G$366)+'СЕТ СН'!$F$13</f>
        <v>699.40361920999999</v>
      </c>
      <c r="H383" s="36">
        <f>SUMIFS(СВЦЭМ!$K$34:$K$777,СВЦЭМ!$A$34:$A$777,$A383,СВЦЭМ!$B$34:$B$777,H$366)+'СЕТ СН'!$F$13</f>
        <v>683.26694638000004</v>
      </c>
      <c r="I383" s="36">
        <f>SUMIFS(СВЦЭМ!$K$34:$K$777,СВЦЭМ!$A$34:$A$777,$A383,СВЦЭМ!$B$34:$B$777,I$366)+'СЕТ СН'!$F$13</f>
        <v>660.72657428000002</v>
      </c>
      <c r="J383" s="36">
        <f>SUMIFS(СВЦЭМ!$K$34:$K$777,СВЦЭМ!$A$34:$A$777,$A383,СВЦЭМ!$B$34:$B$777,J$366)+'СЕТ СН'!$F$13</f>
        <v>639.22288214000002</v>
      </c>
      <c r="K383" s="36">
        <f>SUMIFS(СВЦЭМ!$K$34:$K$777,СВЦЭМ!$A$34:$A$777,$A383,СВЦЭМ!$B$34:$B$777,K$366)+'СЕТ СН'!$F$13</f>
        <v>623.79566054999998</v>
      </c>
      <c r="L383" s="36">
        <f>SUMIFS(СВЦЭМ!$K$34:$K$777,СВЦЭМ!$A$34:$A$777,$A383,СВЦЭМ!$B$34:$B$777,L$366)+'СЕТ СН'!$F$13</f>
        <v>625.46741200999998</v>
      </c>
      <c r="M383" s="36">
        <f>SUMIFS(СВЦЭМ!$K$34:$K$777,СВЦЭМ!$A$34:$A$777,$A383,СВЦЭМ!$B$34:$B$777,M$366)+'СЕТ СН'!$F$13</f>
        <v>625.56918242999996</v>
      </c>
      <c r="N383" s="36">
        <f>SUMIFS(СВЦЭМ!$K$34:$K$777,СВЦЭМ!$A$34:$A$777,$A383,СВЦЭМ!$B$34:$B$777,N$366)+'СЕТ СН'!$F$13</f>
        <v>604.89912426000001</v>
      </c>
      <c r="O383" s="36">
        <f>SUMIFS(СВЦЭМ!$K$34:$K$777,СВЦЭМ!$A$34:$A$777,$A383,СВЦЭМ!$B$34:$B$777,O$366)+'СЕТ СН'!$F$13</f>
        <v>573.87511567000001</v>
      </c>
      <c r="P383" s="36">
        <f>SUMIFS(СВЦЭМ!$K$34:$K$777,СВЦЭМ!$A$34:$A$777,$A383,СВЦЭМ!$B$34:$B$777,P$366)+'СЕТ СН'!$F$13</f>
        <v>523.38005516999999</v>
      </c>
      <c r="Q383" s="36">
        <f>SUMIFS(СВЦЭМ!$K$34:$K$777,СВЦЭМ!$A$34:$A$777,$A383,СВЦЭМ!$B$34:$B$777,Q$366)+'СЕТ СН'!$F$13</f>
        <v>514.28232043000003</v>
      </c>
      <c r="R383" s="36">
        <f>SUMIFS(СВЦЭМ!$K$34:$K$777,СВЦЭМ!$A$34:$A$777,$A383,СВЦЭМ!$B$34:$B$777,R$366)+'СЕТ СН'!$F$13</f>
        <v>513.81048761</v>
      </c>
      <c r="S383" s="36">
        <f>SUMIFS(СВЦЭМ!$K$34:$K$777,СВЦЭМ!$A$34:$A$777,$A383,СВЦЭМ!$B$34:$B$777,S$366)+'СЕТ СН'!$F$13</f>
        <v>491.21183257000001</v>
      </c>
      <c r="T383" s="36">
        <f>SUMIFS(СВЦЭМ!$K$34:$K$777,СВЦЭМ!$A$34:$A$777,$A383,СВЦЭМ!$B$34:$B$777,T$366)+'СЕТ СН'!$F$13</f>
        <v>472.51385214999999</v>
      </c>
      <c r="U383" s="36">
        <f>SUMIFS(СВЦЭМ!$K$34:$K$777,СВЦЭМ!$A$34:$A$777,$A383,СВЦЭМ!$B$34:$B$777,U$366)+'СЕТ СН'!$F$13</f>
        <v>466.75280524999999</v>
      </c>
      <c r="V383" s="36">
        <f>SUMIFS(СВЦЭМ!$K$34:$K$777,СВЦЭМ!$A$34:$A$777,$A383,СВЦЭМ!$B$34:$B$777,V$366)+'СЕТ СН'!$F$13</f>
        <v>482.99998642000003</v>
      </c>
      <c r="W383" s="36">
        <f>SUMIFS(СВЦЭМ!$K$34:$K$777,СВЦЭМ!$A$34:$A$777,$A383,СВЦЭМ!$B$34:$B$777,W$366)+'СЕТ СН'!$F$13</f>
        <v>491.10675450000002</v>
      </c>
      <c r="X383" s="36">
        <f>SUMIFS(СВЦЭМ!$K$34:$K$777,СВЦЭМ!$A$34:$A$777,$A383,СВЦЭМ!$B$34:$B$777,X$366)+'СЕТ СН'!$F$13</f>
        <v>509.55777440999998</v>
      </c>
      <c r="Y383" s="36">
        <f>SUMIFS(СВЦЭМ!$K$34:$K$777,СВЦЭМ!$A$34:$A$777,$A383,СВЦЭМ!$B$34:$B$777,Y$366)+'СЕТ СН'!$F$13</f>
        <v>565.77605111000003</v>
      </c>
    </row>
    <row r="384" spans="1:25" ht="15.75" x14ac:dyDescent="0.2">
      <c r="A384" s="35">
        <f t="shared" si="10"/>
        <v>43422</v>
      </c>
      <c r="B384" s="36">
        <f>SUMIFS(СВЦЭМ!$K$34:$K$777,СВЦЭМ!$A$34:$A$777,$A384,СВЦЭМ!$B$34:$B$777,B$366)+'СЕТ СН'!$F$13</f>
        <v>639.34996167999998</v>
      </c>
      <c r="C384" s="36">
        <f>SUMIFS(СВЦЭМ!$K$34:$K$777,СВЦЭМ!$A$34:$A$777,$A384,СВЦЭМ!$B$34:$B$777,C$366)+'СЕТ СН'!$F$13</f>
        <v>685.32454840000003</v>
      </c>
      <c r="D384" s="36">
        <f>SUMIFS(СВЦЭМ!$K$34:$K$777,СВЦЭМ!$A$34:$A$777,$A384,СВЦЭМ!$B$34:$B$777,D$366)+'СЕТ СН'!$F$13</f>
        <v>726.25274389000003</v>
      </c>
      <c r="E384" s="36">
        <f>SUMIFS(СВЦЭМ!$K$34:$K$777,СВЦЭМ!$A$34:$A$777,$A384,СВЦЭМ!$B$34:$B$777,E$366)+'СЕТ СН'!$F$13</f>
        <v>723.36058249999996</v>
      </c>
      <c r="F384" s="36">
        <f>SUMIFS(СВЦЭМ!$K$34:$K$777,СВЦЭМ!$A$34:$A$777,$A384,СВЦЭМ!$B$34:$B$777,F$366)+'СЕТ СН'!$F$13</f>
        <v>721.65313922999997</v>
      </c>
      <c r="G384" s="36">
        <f>SUMIFS(СВЦЭМ!$K$34:$K$777,СВЦЭМ!$A$34:$A$777,$A384,СВЦЭМ!$B$34:$B$777,G$366)+'СЕТ СН'!$F$13</f>
        <v>718.69799518000002</v>
      </c>
      <c r="H384" s="36">
        <f>SUMIFS(СВЦЭМ!$K$34:$K$777,СВЦЭМ!$A$34:$A$777,$A384,СВЦЭМ!$B$34:$B$777,H$366)+'СЕТ СН'!$F$13</f>
        <v>722.56777672999999</v>
      </c>
      <c r="I384" s="36">
        <f>SUMIFS(СВЦЭМ!$K$34:$K$777,СВЦЭМ!$A$34:$A$777,$A384,СВЦЭМ!$B$34:$B$777,I$366)+'СЕТ СН'!$F$13</f>
        <v>712.59026776999997</v>
      </c>
      <c r="J384" s="36">
        <f>SUMIFS(СВЦЭМ!$K$34:$K$777,СВЦЭМ!$A$34:$A$777,$A384,СВЦЭМ!$B$34:$B$777,J$366)+'СЕТ СН'!$F$13</f>
        <v>673.52993721999997</v>
      </c>
      <c r="K384" s="36">
        <f>SUMIFS(СВЦЭМ!$K$34:$K$777,СВЦЭМ!$A$34:$A$777,$A384,СВЦЭМ!$B$34:$B$777,K$366)+'СЕТ СН'!$F$13</f>
        <v>652.71260685000004</v>
      </c>
      <c r="L384" s="36">
        <f>SUMIFS(СВЦЭМ!$K$34:$K$777,СВЦЭМ!$A$34:$A$777,$A384,СВЦЭМ!$B$34:$B$777,L$366)+'СЕТ СН'!$F$13</f>
        <v>641.20047595999995</v>
      </c>
      <c r="M384" s="36">
        <f>SUMIFS(СВЦЭМ!$K$34:$K$777,СВЦЭМ!$A$34:$A$777,$A384,СВЦЭМ!$B$34:$B$777,M$366)+'СЕТ СН'!$F$13</f>
        <v>634.74324539999998</v>
      </c>
      <c r="N384" s="36">
        <f>SUMIFS(СВЦЭМ!$K$34:$K$777,СВЦЭМ!$A$34:$A$777,$A384,СВЦЭМ!$B$34:$B$777,N$366)+'СЕТ СН'!$F$13</f>
        <v>610.07770664999998</v>
      </c>
      <c r="O384" s="36">
        <f>SUMIFS(СВЦЭМ!$K$34:$K$777,СВЦЭМ!$A$34:$A$777,$A384,СВЦЭМ!$B$34:$B$777,O$366)+'СЕТ СН'!$F$13</f>
        <v>572.79358308999997</v>
      </c>
      <c r="P384" s="36">
        <f>SUMIFS(СВЦЭМ!$K$34:$K$777,СВЦЭМ!$A$34:$A$777,$A384,СВЦЭМ!$B$34:$B$777,P$366)+'СЕТ СН'!$F$13</f>
        <v>528.15910771999995</v>
      </c>
      <c r="Q384" s="36">
        <f>SUMIFS(СВЦЭМ!$K$34:$K$777,СВЦЭМ!$A$34:$A$777,$A384,СВЦЭМ!$B$34:$B$777,Q$366)+'СЕТ СН'!$F$13</f>
        <v>520.21075976999998</v>
      </c>
      <c r="R384" s="36">
        <f>SUMIFS(СВЦЭМ!$K$34:$K$777,СВЦЭМ!$A$34:$A$777,$A384,СВЦЭМ!$B$34:$B$777,R$366)+'СЕТ СН'!$F$13</f>
        <v>518.71409509</v>
      </c>
      <c r="S384" s="36">
        <f>SUMIFS(СВЦЭМ!$K$34:$K$777,СВЦЭМ!$A$34:$A$777,$A384,СВЦЭМ!$B$34:$B$777,S$366)+'СЕТ СН'!$F$13</f>
        <v>492.1227705</v>
      </c>
      <c r="T384" s="36">
        <f>SUMIFS(СВЦЭМ!$K$34:$K$777,СВЦЭМ!$A$34:$A$777,$A384,СВЦЭМ!$B$34:$B$777,T$366)+'СЕТ СН'!$F$13</f>
        <v>473.57230112000002</v>
      </c>
      <c r="U384" s="36">
        <f>SUMIFS(СВЦЭМ!$K$34:$K$777,СВЦЭМ!$A$34:$A$777,$A384,СВЦЭМ!$B$34:$B$777,U$366)+'СЕТ СН'!$F$13</f>
        <v>473.86822135</v>
      </c>
      <c r="V384" s="36">
        <f>SUMIFS(СВЦЭМ!$K$34:$K$777,СВЦЭМ!$A$34:$A$777,$A384,СВЦЭМ!$B$34:$B$777,V$366)+'СЕТ СН'!$F$13</f>
        <v>487.79538561999999</v>
      </c>
      <c r="W384" s="36">
        <f>SUMIFS(СВЦЭМ!$K$34:$K$777,СВЦЭМ!$A$34:$A$777,$A384,СВЦЭМ!$B$34:$B$777,W$366)+'СЕТ СН'!$F$13</f>
        <v>500.39828526000002</v>
      </c>
      <c r="X384" s="36">
        <f>SUMIFS(СВЦЭМ!$K$34:$K$777,СВЦЭМ!$A$34:$A$777,$A384,СВЦЭМ!$B$34:$B$777,X$366)+'СЕТ СН'!$F$13</f>
        <v>518.23498826000002</v>
      </c>
      <c r="Y384" s="36">
        <f>SUMIFS(СВЦЭМ!$K$34:$K$777,СВЦЭМ!$A$34:$A$777,$A384,СВЦЭМ!$B$34:$B$777,Y$366)+'СЕТ СН'!$F$13</f>
        <v>591.40694040000005</v>
      </c>
    </row>
    <row r="385" spans="1:26" ht="15.75" x14ac:dyDescent="0.2">
      <c r="A385" s="35">
        <f t="shared" si="10"/>
        <v>43423</v>
      </c>
      <c r="B385" s="36">
        <f>SUMIFS(СВЦЭМ!$K$34:$K$777,СВЦЭМ!$A$34:$A$777,$A385,СВЦЭМ!$B$34:$B$777,B$366)+'СЕТ СН'!$F$13</f>
        <v>627.30349072000001</v>
      </c>
      <c r="C385" s="36">
        <f>SUMIFS(СВЦЭМ!$K$34:$K$777,СВЦЭМ!$A$34:$A$777,$A385,СВЦЭМ!$B$34:$B$777,C$366)+'СЕТ СН'!$F$13</f>
        <v>654.21579199999996</v>
      </c>
      <c r="D385" s="36">
        <f>SUMIFS(СВЦЭМ!$K$34:$K$777,СВЦЭМ!$A$34:$A$777,$A385,СВЦЭМ!$B$34:$B$777,D$366)+'СЕТ СН'!$F$13</f>
        <v>710.40405470999997</v>
      </c>
      <c r="E385" s="36">
        <f>SUMIFS(СВЦЭМ!$K$34:$K$777,СВЦЭМ!$A$34:$A$777,$A385,СВЦЭМ!$B$34:$B$777,E$366)+'СЕТ СН'!$F$13</f>
        <v>712.64054646</v>
      </c>
      <c r="F385" s="36">
        <f>SUMIFS(СВЦЭМ!$K$34:$K$777,СВЦЭМ!$A$34:$A$777,$A385,СВЦЭМ!$B$34:$B$777,F$366)+'СЕТ СН'!$F$13</f>
        <v>712.8673331</v>
      </c>
      <c r="G385" s="36">
        <f>SUMIFS(СВЦЭМ!$K$34:$K$777,СВЦЭМ!$A$34:$A$777,$A385,СВЦЭМ!$B$34:$B$777,G$366)+'СЕТ СН'!$F$13</f>
        <v>718.94335889000001</v>
      </c>
      <c r="H385" s="36">
        <f>SUMIFS(СВЦЭМ!$K$34:$K$777,СВЦЭМ!$A$34:$A$777,$A385,СВЦЭМ!$B$34:$B$777,H$366)+'СЕТ СН'!$F$13</f>
        <v>704.05550285000004</v>
      </c>
      <c r="I385" s="36">
        <f>SUMIFS(СВЦЭМ!$K$34:$K$777,СВЦЭМ!$A$34:$A$777,$A385,СВЦЭМ!$B$34:$B$777,I$366)+'СЕТ СН'!$F$13</f>
        <v>680.81046986000001</v>
      </c>
      <c r="J385" s="36">
        <f>SUMIFS(СВЦЭМ!$K$34:$K$777,СВЦЭМ!$A$34:$A$777,$A385,СВЦЭМ!$B$34:$B$777,J$366)+'СЕТ СН'!$F$13</f>
        <v>662.96997651000004</v>
      </c>
      <c r="K385" s="36">
        <f>SUMIFS(СВЦЭМ!$K$34:$K$777,СВЦЭМ!$A$34:$A$777,$A385,СВЦЭМ!$B$34:$B$777,K$366)+'СЕТ СН'!$F$13</f>
        <v>648.27653611000005</v>
      </c>
      <c r="L385" s="36">
        <f>SUMIFS(СВЦЭМ!$K$34:$K$777,СВЦЭМ!$A$34:$A$777,$A385,СВЦЭМ!$B$34:$B$777,L$366)+'СЕТ СН'!$F$13</f>
        <v>649.96876092000002</v>
      </c>
      <c r="M385" s="36">
        <f>SUMIFS(СВЦЭМ!$K$34:$K$777,СВЦЭМ!$A$34:$A$777,$A385,СВЦЭМ!$B$34:$B$777,M$366)+'СЕТ СН'!$F$13</f>
        <v>649.86314892999997</v>
      </c>
      <c r="N385" s="36">
        <f>SUMIFS(СВЦЭМ!$K$34:$K$777,СВЦЭМ!$A$34:$A$777,$A385,СВЦЭМ!$B$34:$B$777,N$366)+'СЕТ СН'!$F$13</f>
        <v>634.56117466000001</v>
      </c>
      <c r="O385" s="36">
        <f>SUMIFS(СВЦЭМ!$K$34:$K$777,СВЦЭМ!$A$34:$A$777,$A385,СВЦЭМ!$B$34:$B$777,O$366)+'СЕТ СН'!$F$13</f>
        <v>586.56287746999999</v>
      </c>
      <c r="P385" s="36">
        <f>SUMIFS(СВЦЭМ!$K$34:$K$777,СВЦЭМ!$A$34:$A$777,$A385,СВЦЭМ!$B$34:$B$777,P$366)+'СЕТ СН'!$F$13</f>
        <v>542.30172535999998</v>
      </c>
      <c r="Q385" s="36">
        <f>SUMIFS(СВЦЭМ!$K$34:$K$777,СВЦЭМ!$A$34:$A$777,$A385,СВЦЭМ!$B$34:$B$777,Q$366)+'СЕТ СН'!$F$13</f>
        <v>540.84026609</v>
      </c>
      <c r="R385" s="36">
        <f>SUMIFS(СВЦЭМ!$K$34:$K$777,СВЦЭМ!$A$34:$A$777,$A385,СВЦЭМ!$B$34:$B$777,R$366)+'СЕТ СН'!$F$13</f>
        <v>550.95985825000002</v>
      </c>
      <c r="S385" s="36">
        <f>SUMIFS(СВЦЭМ!$K$34:$K$777,СВЦЭМ!$A$34:$A$777,$A385,СВЦЭМ!$B$34:$B$777,S$366)+'СЕТ СН'!$F$13</f>
        <v>531.08636822999995</v>
      </c>
      <c r="T385" s="36">
        <f>SUMIFS(СВЦЭМ!$K$34:$K$777,СВЦЭМ!$A$34:$A$777,$A385,СВЦЭМ!$B$34:$B$777,T$366)+'СЕТ СН'!$F$13</f>
        <v>524.76325096999994</v>
      </c>
      <c r="U385" s="36">
        <f>SUMIFS(СВЦЭМ!$K$34:$K$777,СВЦЭМ!$A$34:$A$777,$A385,СВЦЭМ!$B$34:$B$777,U$366)+'СЕТ СН'!$F$13</f>
        <v>515.89529051</v>
      </c>
      <c r="V385" s="36">
        <f>SUMIFS(СВЦЭМ!$K$34:$K$777,СВЦЭМ!$A$34:$A$777,$A385,СВЦЭМ!$B$34:$B$777,V$366)+'СЕТ СН'!$F$13</f>
        <v>529.61858651</v>
      </c>
      <c r="W385" s="36">
        <f>SUMIFS(СВЦЭМ!$K$34:$K$777,СВЦЭМ!$A$34:$A$777,$A385,СВЦЭМ!$B$34:$B$777,W$366)+'СЕТ СН'!$F$13</f>
        <v>541.63968295999996</v>
      </c>
      <c r="X385" s="36">
        <f>SUMIFS(СВЦЭМ!$K$34:$K$777,СВЦЭМ!$A$34:$A$777,$A385,СВЦЭМ!$B$34:$B$777,X$366)+'СЕТ СН'!$F$13</f>
        <v>557.29684596000004</v>
      </c>
      <c r="Y385" s="36">
        <f>SUMIFS(СВЦЭМ!$K$34:$K$777,СВЦЭМ!$A$34:$A$777,$A385,СВЦЭМ!$B$34:$B$777,Y$366)+'СЕТ СН'!$F$13</f>
        <v>612.74990534999995</v>
      </c>
    </row>
    <row r="386" spans="1:26" ht="15.75" x14ac:dyDescent="0.2">
      <c r="A386" s="35">
        <f t="shared" si="10"/>
        <v>43424</v>
      </c>
      <c r="B386" s="36">
        <f>SUMIFS(СВЦЭМ!$K$34:$K$777,СВЦЭМ!$A$34:$A$777,$A386,СВЦЭМ!$B$34:$B$777,B$366)+'СЕТ СН'!$F$13</f>
        <v>610.42806112999995</v>
      </c>
      <c r="C386" s="36">
        <f>SUMIFS(СВЦЭМ!$K$34:$K$777,СВЦЭМ!$A$34:$A$777,$A386,СВЦЭМ!$B$34:$B$777,C$366)+'СЕТ СН'!$F$13</f>
        <v>666.13993086999994</v>
      </c>
      <c r="D386" s="36">
        <f>SUMIFS(СВЦЭМ!$K$34:$K$777,СВЦЭМ!$A$34:$A$777,$A386,СВЦЭМ!$B$34:$B$777,D$366)+'СЕТ СН'!$F$13</f>
        <v>725.81375709999998</v>
      </c>
      <c r="E386" s="36">
        <f>SUMIFS(СВЦЭМ!$K$34:$K$777,СВЦЭМ!$A$34:$A$777,$A386,СВЦЭМ!$B$34:$B$777,E$366)+'СЕТ СН'!$F$13</f>
        <v>728.85098689999995</v>
      </c>
      <c r="F386" s="36">
        <f>SUMIFS(СВЦЭМ!$K$34:$K$777,СВЦЭМ!$A$34:$A$777,$A386,СВЦЭМ!$B$34:$B$777,F$366)+'СЕТ СН'!$F$13</f>
        <v>728.98082435000003</v>
      </c>
      <c r="G386" s="36">
        <f>SUMIFS(СВЦЭМ!$K$34:$K$777,СВЦЭМ!$A$34:$A$777,$A386,СВЦЭМ!$B$34:$B$777,G$366)+'СЕТ СН'!$F$13</f>
        <v>724.43872878000002</v>
      </c>
      <c r="H386" s="36">
        <f>SUMIFS(СВЦЭМ!$K$34:$K$777,СВЦЭМ!$A$34:$A$777,$A386,СВЦЭМ!$B$34:$B$777,H$366)+'СЕТ СН'!$F$13</f>
        <v>665.45996277999996</v>
      </c>
      <c r="I386" s="36">
        <f>SUMIFS(СВЦЭМ!$K$34:$K$777,СВЦЭМ!$A$34:$A$777,$A386,СВЦЭМ!$B$34:$B$777,I$366)+'СЕТ СН'!$F$13</f>
        <v>633.56918969000003</v>
      </c>
      <c r="J386" s="36">
        <f>SUMIFS(СВЦЭМ!$K$34:$K$777,СВЦЭМ!$A$34:$A$777,$A386,СВЦЭМ!$B$34:$B$777,J$366)+'СЕТ СН'!$F$13</f>
        <v>618.17359210999996</v>
      </c>
      <c r="K386" s="36">
        <f>SUMIFS(СВЦЭМ!$K$34:$K$777,СВЦЭМ!$A$34:$A$777,$A386,СВЦЭМ!$B$34:$B$777,K$366)+'СЕТ СН'!$F$13</f>
        <v>609.87289428999998</v>
      </c>
      <c r="L386" s="36">
        <f>SUMIFS(СВЦЭМ!$K$34:$K$777,СВЦЭМ!$A$34:$A$777,$A386,СВЦЭМ!$B$34:$B$777,L$366)+'СЕТ СН'!$F$13</f>
        <v>613.96818512000004</v>
      </c>
      <c r="M386" s="36">
        <f>SUMIFS(СВЦЭМ!$K$34:$K$777,СВЦЭМ!$A$34:$A$777,$A386,СВЦЭМ!$B$34:$B$777,M$366)+'СЕТ СН'!$F$13</f>
        <v>614.39038198000003</v>
      </c>
      <c r="N386" s="36">
        <f>SUMIFS(СВЦЭМ!$K$34:$K$777,СВЦЭМ!$A$34:$A$777,$A386,СВЦЭМ!$B$34:$B$777,N$366)+'СЕТ СН'!$F$13</f>
        <v>595.53010839000001</v>
      </c>
      <c r="O386" s="36">
        <f>SUMIFS(СВЦЭМ!$K$34:$K$777,СВЦЭМ!$A$34:$A$777,$A386,СВЦЭМ!$B$34:$B$777,O$366)+'СЕТ СН'!$F$13</f>
        <v>583.72086085000001</v>
      </c>
      <c r="P386" s="36">
        <f>SUMIFS(СВЦЭМ!$K$34:$K$777,СВЦЭМ!$A$34:$A$777,$A386,СВЦЭМ!$B$34:$B$777,P$366)+'СЕТ СН'!$F$13</f>
        <v>525.66774382000006</v>
      </c>
      <c r="Q386" s="36">
        <f>SUMIFS(СВЦЭМ!$K$34:$K$777,СВЦЭМ!$A$34:$A$777,$A386,СВЦЭМ!$B$34:$B$777,Q$366)+'СЕТ СН'!$F$13</f>
        <v>516.16853513000001</v>
      </c>
      <c r="R386" s="36">
        <f>SUMIFS(СВЦЭМ!$K$34:$K$777,СВЦЭМ!$A$34:$A$777,$A386,СВЦЭМ!$B$34:$B$777,R$366)+'СЕТ СН'!$F$13</f>
        <v>533.51512188000004</v>
      </c>
      <c r="S386" s="36">
        <f>SUMIFS(СВЦЭМ!$K$34:$K$777,СВЦЭМ!$A$34:$A$777,$A386,СВЦЭМ!$B$34:$B$777,S$366)+'СЕТ СН'!$F$13</f>
        <v>515.53578478999998</v>
      </c>
      <c r="T386" s="36">
        <f>SUMIFS(СВЦЭМ!$K$34:$K$777,СВЦЭМ!$A$34:$A$777,$A386,СВЦЭМ!$B$34:$B$777,T$366)+'СЕТ СН'!$F$13</f>
        <v>493.15701231000003</v>
      </c>
      <c r="U386" s="36">
        <f>SUMIFS(СВЦЭМ!$K$34:$K$777,СВЦЭМ!$A$34:$A$777,$A386,СВЦЭМ!$B$34:$B$777,U$366)+'СЕТ СН'!$F$13</f>
        <v>495.78352964999999</v>
      </c>
      <c r="V386" s="36">
        <f>SUMIFS(СВЦЭМ!$K$34:$K$777,СВЦЭМ!$A$34:$A$777,$A386,СВЦЭМ!$B$34:$B$777,V$366)+'СЕТ СН'!$F$13</f>
        <v>506.39598425000003</v>
      </c>
      <c r="W386" s="36">
        <f>SUMIFS(СВЦЭМ!$K$34:$K$777,СВЦЭМ!$A$34:$A$777,$A386,СВЦЭМ!$B$34:$B$777,W$366)+'СЕТ СН'!$F$13</f>
        <v>508.54043304999999</v>
      </c>
      <c r="X386" s="36">
        <f>SUMIFS(СВЦЭМ!$K$34:$K$777,СВЦЭМ!$A$34:$A$777,$A386,СВЦЭМ!$B$34:$B$777,X$366)+'СЕТ СН'!$F$13</f>
        <v>514.82938559000002</v>
      </c>
      <c r="Y386" s="36">
        <f>SUMIFS(СВЦЭМ!$K$34:$K$777,СВЦЭМ!$A$34:$A$777,$A386,СВЦЭМ!$B$34:$B$777,Y$366)+'СЕТ СН'!$F$13</f>
        <v>569.82037280999998</v>
      </c>
    </row>
    <row r="387" spans="1:26" ht="15.75" x14ac:dyDescent="0.2">
      <c r="A387" s="35">
        <f t="shared" si="10"/>
        <v>43425</v>
      </c>
      <c r="B387" s="36">
        <f>SUMIFS(СВЦЭМ!$K$34:$K$777,СВЦЭМ!$A$34:$A$777,$A387,СВЦЭМ!$B$34:$B$777,B$366)+'СЕТ СН'!$F$13</f>
        <v>605.10663857999998</v>
      </c>
      <c r="C387" s="36">
        <f>SUMIFS(СВЦЭМ!$K$34:$K$777,СВЦЭМ!$A$34:$A$777,$A387,СВЦЭМ!$B$34:$B$777,C$366)+'СЕТ СН'!$F$13</f>
        <v>657.98032749000004</v>
      </c>
      <c r="D387" s="36">
        <f>SUMIFS(СВЦЭМ!$K$34:$K$777,СВЦЭМ!$A$34:$A$777,$A387,СВЦЭМ!$B$34:$B$777,D$366)+'СЕТ СН'!$F$13</f>
        <v>721.29351120000001</v>
      </c>
      <c r="E387" s="36">
        <f>SUMIFS(СВЦЭМ!$K$34:$K$777,СВЦЭМ!$A$34:$A$777,$A387,СВЦЭМ!$B$34:$B$777,E$366)+'СЕТ СН'!$F$13</f>
        <v>721.53190066000002</v>
      </c>
      <c r="F387" s="36">
        <f>SUMIFS(СВЦЭМ!$K$34:$K$777,СВЦЭМ!$A$34:$A$777,$A387,СВЦЭМ!$B$34:$B$777,F$366)+'СЕТ СН'!$F$13</f>
        <v>722.56466502000001</v>
      </c>
      <c r="G387" s="36">
        <f>SUMIFS(СВЦЭМ!$K$34:$K$777,СВЦЭМ!$A$34:$A$777,$A387,СВЦЭМ!$B$34:$B$777,G$366)+'СЕТ СН'!$F$13</f>
        <v>726.96492013</v>
      </c>
      <c r="H387" s="36">
        <f>SUMIFS(СВЦЭМ!$K$34:$K$777,СВЦЭМ!$A$34:$A$777,$A387,СВЦЭМ!$B$34:$B$777,H$366)+'СЕТ СН'!$F$13</f>
        <v>703.18688169999996</v>
      </c>
      <c r="I387" s="36">
        <f>SUMIFS(СВЦЭМ!$K$34:$K$777,СВЦЭМ!$A$34:$A$777,$A387,СВЦЭМ!$B$34:$B$777,I$366)+'СЕТ СН'!$F$13</f>
        <v>665.24922176999996</v>
      </c>
      <c r="J387" s="36">
        <f>SUMIFS(СВЦЭМ!$K$34:$K$777,СВЦЭМ!$A$34:$A$777,$A387,СВЦЭМ!$B$34:$B$777,J$366)+'СЕТ СН'!$F$13</f>
        <v>656.33093365000002</v>
      </c>
      <c r="K387" s="36">
        <f>SUMIFS(СВЦЭМ!$K$34:$K$777,СВЦЭМ!$A$34:$A$777,$A387,СВЦЭМ!$B$34:$B$777,K$366)+'СЕТ СН'!$F$13</f>
        <v>653.42147368999997</v>
      </c>
      <c r="L387" s="36">
        <f>SUMIFS(СВЦЭМ!$K$34:$K$777,СВЦЭМ!$A$34:$A$777,$A387,СВЦЭМ!$B$34:$B$777,L$366)+'СЕТ СН'!$F$13</f>
        <v>652.67872879000004</v>
      </c>
      <c r="M387" s="36">
        <f>SUMIFS(СВЦЭМ!$K$34:$K$777,СВЦЭМ!$A$34:$A$777,$A387,СВЦЭМ!$B$34:$B$777,M$366)+'СЕТ СН'!$F$13</f>
        <v>647.08301868000001</v>
      </c>
      <c r="N387" s="36">
        <f>SUMIFS(СВЦЭМ!$K$34:$K$777,СВЦЭМ!$A$34:$A$777,$A387,СВЦЭМ!$B$34:$B$777,N$366)+'СЕТ СН'!$F$13</f>
        <v>620.17364625000005</v>
      </c>
      <c r="O387" s="36">
        <f>SUMIFS(СВЦЭМ!$K$34:$K$777,СВЦЭМ!$A$34:$A$777,$A387,СВЦЭМ!$B$34:$B$777,O$366)+'СЕТ СН'!$F$13</f>
        <v>575.87566845000003</v>
      </c>
      <c r="P387" s="36">
        <f>SUMIFS(СВЦЭМ!$K$34:$K$777,СВЦЭМ!$A$34:$A$777,$A387,СВЦЭМ!$B$34:$B$777,P$366)+'СЕТ СН'!$F$13</f>
        <v>522.64135985999997</v>
      </c>
      <c r="Q387" s="36">
        <f>SUMIFS(СВЦЭМ!$K$34:$K$777,СВЦЭМ!$A$34:$A$777,$A387,СВЦЭМ!$B$34:$B$777,Q$366)+'СЕТ СН'!$F$13</f>
        <v>509.46301742999998</v>
      </c>
      <c r="R387" s="36">
        <f>SUMIFS(СВЦЭМ!$K$34:$K$777,СВЦЭМ!$A$34:$A$777,$A387,СВЦЭМ!$B$34:$B$777,R$366)+'СЕТ СН'!$F$13</f>
        <v>517.88102900000001</v>
      </c>
      <c r="S387" s="36">
        <f>SUMIFS(СВЦЭМ!$K$34:$K$777,СВЦЭМ!$A$34:$A$777,$A387,СВЦЭМ!$B$34:$B$777,S$366)+'СЕТ СН'!$F$13</f>
        <v>505.78453426999999</v>
      </c>
      <c r="T387" s="36">
        <f>SUMIFS(СВЦЭМ!$K$34:$K$777,СВЦЭМ!$A$34:$A$777,$A387,СВЦЭМ!$B$34:$B$777,T$366)+'СЕТ СН'!$F$13</f>
        <v>480.65738470000002</v>
      </c>
      <c r="U387" s="36">
        <f>SUMIFS(СВЦЭМ!$K$34:$K$777,СВЦЭМ!$A$34:$A$777,$A387,СВЦЭМ!$B$34:$B$777,U$366)+'СЕТ СН'!$F$13</f>
        <v>481.55574209999997</v>
      </c>
      <c r="V387" s="36">
        <f>SUMIFS(СВЦЭМ!$K$34:$K$777,СВЦЭМ!$A$34:$A$777,$A387,СВЦЭМ!$B$34:$B$777,V$366)+'СЕТ СН'!$F$13</f>
        <v>494.69260545999998</v>
      </c>
      <c r="W387" s="36">
        <f>SUMIFS(СВЦЭМ!$K$34:$K$777,СВЦЭМ!$A$34:$A$777,$A387,СВЦЭМ!$B$34:$B$777,W$366)+'СЕТ СН'!$F$13</f>
        <v>501.06629242999998</v>
      </c>
      <c r="X387" s="36">
        <f>SUMIFS(СВЦЭМ!$K$34:$K$777,СВЦЭМ!$A$34:$A$777,$A387,СВЦЭМ!$B$34:$B$777,X$366)+'СЕТ СН'!$F$13</f>
        <v>515.47355324</v>
      </c>
      <c r="Y387" s="36">
        <f>SUMIFS(СВЦЭМ!$K$34:$K$777,СВЦЭМ!$A$34:$A$777,$A387,СВЦЭМ!$B$34:$B$777,Y$366)+'СЕТ СН'!$F$13</f>
        <v>575.16874141999995</v>
      </c>
    </row>
    <row r="388" spans="1:26" ht="15.75" x14ac:dyDescent="0.2">
      <c r="A388" s="35">
        <f t="shared" si="10"/>
        <v>43426</v>
      </c>
      <c r="B388" s="36">
        <f>SUMIFS(СВЦЭМ!$K$34:$K$777,СВЦЭМ!$A$34:$A$777,$A388,СВЦЭМ!$B$34:$B$777,B$366)+'СЕТ СН'!$F$13</f>
        <v>643.58682032000002</v>
      </c>
      <c r="C388" s="36">
        <f>SUMIFS(СВЦЭМ!$K$34:$K$777,СВЦЭМ!$A$34:$A$777,$A388,СВЦЭМ!$B$34:$B$777,C$366)+'СЕТ СН'!$F$13</f>
        <v>705.53275600999996</v>
      </c>
      <c r="D388" s="36">
        <f>SUMIFS(СВЦЭМ!$K$34:$K$777,СВЦЭМ!$A$34:$A$777,$A388,СВЦЭМ!$B$34:$B$777,D$366)+'СЕТ СН'!$F$13</f>
        <v>780.2988441</v>
      </c>
      <c r="E388" s="36">
        <f>SUMIFS(СВЦЭМ!$K$34:$K$777,СВЦЭМ!$A$34:$A$777,$A388,СВЦЭМ!$B$34:$B$777,E$366)+'СЕТ СН'!$F$13</f>
        <v>787.44095057000004</v>
      </c>
      <c r="F388" s="36">
        <f>SUMIFS(СВЦЭМ!$K$34:$K$777,СВЦЭМ!$A$34:$A$777,$A388,СВЦЭМ!$B$34:$B$777,F$366)+'СЕТ СН'!$F$13</f>
        <v>785.30986611000003</v>
      </c>
      <c r="G388" s="36">
        <f>SUMIFS(СВЦЭМ!$K$34:$K$777,СВЦЭМ!$A$34:$A$777,$A388,СВЦЭМ!$B$34:$B$777,G$366)+'СЕТ СН'!$F$13</f>
        <v>768.54392056999995</v>
      </c>
      <c r="H388" s="36">
        <f>SUMIFS(СВЦЭМ!$K$34:$K$777,СВЦЭМ!$A$34:$A$777,$A388,СВЦЭМ!$B$34:$B$777,H$366)+'СЕТ СН'!$F$13</f>
        <v>709.31799308999996</v>
      </c>
      <c r="I388" s="36">
        <f>SUMIFS(СВЦЭМ!$K$34:$K$777,СВЦЭМ!$A$34:$A$777,$A388,СВЦЭМ!$B$34:$B$777,I$366)+'СЕТ СН'!$F$13</f>
        <v>668.52844900000002</v>
      </c>
      <c r="J388" s="36">
        <f>SUMIFS(СВЦЭМ!$K$34:$K$777,СВЦЭМ!$A$34:$A$777,$A388,СВЦЭМ!$B$34:$B$777,J$366)+'СЕТ СН'!$F$13</f>
        <v>657.9279464</v>
      </c>
      <c r="K388" s="36">
        <f>SUMIFS(СВЦЭМ!$K$34:$K$777,СВЦЭМ!$A$34:$A$777,$A388,СВЦЭМ!$B$34:$B$777,K$366)+'СЕТ СН'!$F$13</f>
        <v>658.01410191000002</v>
      </c>
      <c r="L388" s="36">
        <f>SUMIFS(СВЦЭМ!$K$34:$K$777,СВЦЭМ!$A$34:$A$777,$A388,СВЦЭМ!$B$34:$B$777,L$366)+'СЕТ СН'!$F$13</f>
        <v>674.16246472</v>
      </c>
      <c r="M388" s="36">
        <f>SUMIFS(СВЦЭМ!$K$34:$K$777,СВЦЭМ!$A$34:$A$777,$A388,СВЦЭМ!$B$34:$B$777,M$366)+'СЕТ СН'!$F$13</f>
        <v>663.32140418999995</v>
      </c>
      <c r="N388" s="36">
        <f>SUMIFS(СВЦЭМ!$K$34:$K$777,СВЦЭМ!$A$34:$A$777,$A388,СВЦЭМ!$B$34:$B$777,N$366)+'СЕТ СН'!$F$13</f>
        <v>627.75950697999997</v>
      </c>
      <c r="O388" s="36">
        <f>SUMIFS(СВЦЭМ!$K$34:$K$777,СВЦЭМ!$A$34:$A$777,$A388,СВЦЭМ!$B$34:$B$777,O$366)+'СЕТ СН'!$F$13</f>
        <v>559.71470604000001</v>
      </c>
      <c r="P388" s="36">
        <f>SUMIFS(СВЦЭМ!$K$34:$K$777,СВЦЭМ!$A$34:$A$777,$A388,СВЦЭМ!$B$34:$B$777,P$366)+'СЕТ СН'!$F$13</f>
        <v>507.67050638000001</v>
      </c>
      <c r="Q388" s="36">
        <f>SUMIFS(СВЦЭМ!$K$34:$K$777,СВЦЭМ!$A$34:$A$777,$A388,СВЦЭМ!$B$34:$B$777,Q$366)+'СЕТ СН'!$F$13</f>
        <v>499.20200075000002</v>
      </c>
      <c r="R388" s="36">
        <f>SUMIFS(СВЦЭМ!$K$34:$K$777,СВЦЭМ!$A$34:$A$777,$A388,СВЦЭМ!$B$34:$B$777,R$366)+'СЕТ СН'!$F$13</f>
        <v>513.16663603999996</v>
      </c>
      <c r="S388" s="36">
        <f>SUMIFS(СВЦЭМ!$K$34:$K$777,СВЦЭМ!$A$34:$A$777,$A388,СВЦЭМ!$B$34:$B$777,S$366)+'СЕТ СН'!$F$13</f>
        <v>497.69847944999998</v>
      </c>
      <c r="T388" s="36">
        <f>SUMIFS(СВЦЭМ!$K$34:$K$777,СВЦЭМ!$A$34:$A$777,$A388,СВЦЭМ!$B$34:$B$777,T$366)+'СЕТ СН'!$F$13</f>
        <v>473.63483531999998</v>
      </c>
      <c r="U388" s="36">
        <f>SUMIFS(СВЦЭМ!$K$34:$K$777,СВЦЭМ!$A$34:$A$777,$A388,СВЦЭМ!$B$34:$B$777,U$366)+'СЕТ СН'!$F$13</f>
        <v>470.19145286000003</v>
      </c>
      <c r="V388" s="36">
        <f>SUMIFS(СВЦЭМ!$K$34:$K$777,СВЦЭМ!$A$34:$A$777,$A388,СВЦЭМ!$B$34:$B$777,V$366)+'СЕТ СН'!$F$13</f>
        <v>479.72283616999999</v>
      </c>
      <c r="W388" s="36">
        <f>SUMIFS(СВЦЭМ!$K$34:$K$777,СВЦЭМ!$A$34:$A$777,$A388,СВЦЭМ!$B$34:$B$777,W$366)+'СЕТ СН'!$F$13</f>
        <v>485.38784342999998</v>
      </c>
      <c r="X388" s="36">
        <f>SUMIFS(СВЦЭМ!$K$34:$K$777,СВЦЭМ!$A$34:$A$777,$A388,СВЦЭМ!$B$34:$B$777,X$366)+'СЕТ СН'!$F$13</f>
        <v>495.74143967999998</v>
      </c>
      <c r="Y388" s="36">
        <f>SUMIFS(СВЦЭМ!$K$34:$K$777,СВЦЭМ!$A$34:$A$777,$A388,СВЦЭМ!$B$34:$B$777,Y$366)+'СЕТ СН'!$F$13</f>
        <v>552.13097170000003</v>
      </c>
    </row>
    <row r="389" spans="1:26" ht="15.75" x14ac:dyDescent="0.2">
      <c r="A389" s="35">
        <f t="shared" si="10"/>
        <v>43427</v>
      </c>
      <c r="B389" s="36">
        <f>SUMIFS(СВЦЭМ!$K$34:$K$777,СВЦЭМ!$A$34:$A$777,$A389,СВЦЭМ!$B$34:$B$777,B$366)+'СЕТ СН'!$F$13</f>
        <v>651.84522872000002</v>
      </c>
      <c r="C389" s="36">
        <f>SUMIFS(СВЦЭМ!$K$34:$K$777,СВЦЭМ!$A$34:$A$777,$A389,СВЦЭМ!$B$34:$B$777,C$366)+'СЕТ СН'!$F$13</f>
        <v>687.69797210000002</v>
      </c>
      <c r="D389" s="36">
        <f>SUMIFS(СВЦЭМ!$K$34:$K$777,СВЦЭМ!$A$34:$A$777,$A389,СВЦЭМ!$B$34:$B$777,D$366)+'СЕТ СН'!$F$13</f>
        <v>714.65266256999996</v>
      </c>
      <c r="E389" s="36">
        <f>SUMIFS(СВЦЭМ!$K$34:$K$777,СВЦЭМ!$A$34:$A$777,$A389,СВЦЭМ!$B$34:$B$777,E$366)+'СЕТ СН'!$F$13</f>
        <v>717.97061427000006</v>
      </c>
      <c r="F389" s="36">
        <f>SUMIFS(СВЦЭМ!$K$34:$K$777,СВЦЭМ!$A$34:$A$777,$A389,СВЦЭМ!$B$34:$B$777,F$366)+'СЕТ СН'!$F$13</f>
        <v>716.29502596999998</v>
      </c>
      <c r="G389" s="36">
        <f>SUMIFS(СВЦЭМ!$K$34:$K$777,СВЦЭМ!$A$34:$A$777,$A389,СВЦЭМ!$B$34:$B$777,G$366)+'СЕТ СН'!$F$13</f>
        <v>697.34657835999997</v>
      </c>
      <c r="H389" s="36">
        <f>SUMIFS(СВЦЭМ!$K$34:$K$777,СВЦЭМ!$A$34:$A$777,$A389,СВЦЭМ!$B$34:$B$777,H$366)+'СЕТ СН'!$F$13</f>
        <v>652.0794654</v>
      </c>
      <c r="I389" s="36">
        <f>SUMIFS(СВЦЭМ!$K$34:$K$777,СВЦЭМ!$A$34:$A$777,$A389,СВЦЭМ!$B$34:$B$777,I$366)+'СЕТ СН'!$F$13</f>
        <v>614.00294715999996</v>
      </c>
      <c r="J389" s="36">
        <f>SUMIFS(СВЦЭМ!$K$34:$K$777,СВЦЭМ!$A$34:$A$777,$A389,СВЦЭМ!$B$34:$B$777,J$366)+'СЕТ СН'!$F$13</f>
        <v>600.47406931</v>
      </c>
      <c r="K389" s="36">
        <f>SUMIFS(СВЦЭМ!$K$34:$K$777,СВЦЭМ!$A$34:$A$777,$A389,СВЦЭМ!$B$34:$B$777,K$366)+'СЕТ СН'!$F$13</f>
        <v>591.31091966999998</v>
      </c>
      <c r="L389" s="36">
        <f>SUMIFS(СВЦЭМ!$K$34:$K$777,СВЦЭМ!$A$34:$A$777,$A389,СВЦЭМ!$B$34:$B$777,L$366)+'СЕТ СН'!$F$13</f>
        <v>585.62515560999998</v>
      </c>
      <c r="M389" s="36">
        <f>SUMIFS(СВЦЭМ!$K$34:$K$777,СВЦЭМ!$A$34:$A$777,$A389,СВЦЭМ!$B$34:$B$777,M$366)+'СЕТ СН'!$F$13</f>
        <v>588.04495637000002</v>
      </c>
      <c r="N389" s="36">
        <f>SUMIFS(СВЦЭМ!$K$34:$K$777,СВЦЭМ!$A$34:$A$777,$A389,СВЦЭМ!$B$34:$B$777,N$366)+'СЕТ СН'!$F$13</f>
        <v>596.56611906000001</v>
      </c>
      <c r="O389" s="36">
        <f>SUMIFS(СВЦЭМ!$K$34:$K$777,СВЦЭМ!$A$34:$A$777,$A389,СВЦЭМ!$B$34:$B$777,O$366)+'СЕТ СН'!$F$13</f>
        <v>604.18502640999998</v>
      </c>
      <c r="P389" s="36">
        <f>SUMIFS(СВЦЭМ!$K$34:$K$777,СВЦЭМ!$A$34:$A$777,$A389,СВЦЭМ!$B$34:$B$777,P$366)+'СЕТ СН'!$F$13</f>
        <v>612.54283597000006</v>
      </c>
      <c r="Q389" s="36">
        <f>SUMIFS(СВЦЭМ!$K$34:$K$777,СВЦЭМ!$A$34:$A$777,$A389,СВЦЭМ!$B$34:$B$777,Q$366)+'СЕТ СН'!$F$13</f>
        <v>612.33107099999995</v>
      </c>
      <c r="R389" s="36">
        <f>SUMIFS(СВЦЭМ!$K$34:$K$777,СВЦЭМ!$A$34:$A$777,$A389,СВЦЭМ!$B$34:$B$777,R$366)+'СЕТ СН'!$F$13</f>
        <v>625.50041551000004</v>
      </c>
      <c r="S389" s="36">
        <f>SUMIFS(СВЦЭМ!$K$34:$K$777,СВЦЭМ!$A$34:$A$777,$A389,СВЦЭМ!$B$34:$B$777,S$366)+'СЕТ СН'!$F$13</f>
        <v>597.79377237000006</v>
      </c>
      <c r="T389" s="36">
        <f>SUMIFS(СВЦЭМ!$K$34:$K$777,СВЦЭМ!$A$34:$A$777,$A389,СВЦЭМ!$B$34:$B$777,T$366)+'СЕТ СН'!$F$13</f>
        <v>571.45523269</v>
      </c>
      <c r="U389" s="36">
        <f>SUMIFS(СВЦЭМ!$K$34:$K$777,СВЦЭМ!$A$34:$A$777,$A389,СВЦЭМ!$B$34:$B$777,U$366)+'СЕТ СН'!$F$13</f>
        <v>569.810835</v>
      </c>
      <c r="V389" s="36">
        <f>SUMIFS(СВЦЭМ!$K$34:$K$777,СВЦЭМ!$A$34:$A$777,$A389,СВЦЭМ!$B$34:$B$777,V$366)+'СЕТ СН'!$F$13</f>
        <v>583.63850090999995</v>
      </c>
      <c r="W389" s="36">
        <f>SUMIFS(СВЦЭМ!$K$34:$K$777,СВЦЭМ!$A$34:$A$777,$A389,СВЦЭМ!$B$34:$B$777,W$366)+'СЕТ СН'!$F$13</f>
        <v>587.81331264999994</v>
      </c>
      <c r="X389" s="36">
        <f>SUMIFS(СВЦЭМ!$K$34:$K$777,СВЦЭМ!$A$34:$A$777,$A389,СВЦЭМ!$B$34:$B$777,X$366)+'СЕТ СН'!$F$13</f>
        <v>602.54392972000005</v>
      </c>
      <c r="Y389" s="36">
        <f>SUMIFS(СВЦЭМ!$K$34:$K$777,СВЦЭМ!$A$34:$A$777,$A389,СВЦЭМ!$B$34:$B$777,Y$366)+'СЕТ СН'!$F$13</f>
        <v>617.72413534999998</v>
      </c>
    </row>
    <row r="390" spans="1:26" ht="15.75" x14ac:dyDescent="0.2">
      <c r="A390" s="35">
        <f t="shared" si="10"/>
        <v>43428</v>
      </c>
      <c r="B390" s="36">
        <f>SUMIFS(СВЦЭМ!$K$34:$K$777,СВЦЭМ!$A$34:$A$777,$A390,СВЦЭМ!$B$34:$B$777,B$366)+'СЕТ СН'!$F$13</f>
        <v>634.97200561</v>
      </c>
      <c r="C390" s="36">
        <f>SUMIFS(СВЦЭМ!$K$34:$K$777,СВЦЭМ!$A$34:$A$777,$A390,СВЦЭМ!$B$34:$B$777,C$366)+'СЕТ СН'!$F$13</f>
        <v>632.72575629000005</v>
      </c>
      <c r="D390" s="36">
        <f>SUMIFS(СВЦЭМ!$K$34:$K$777,СВЦЭМ!$A$34:$A$777,$A390,СВЦЭМ!$B$34:$B$777,D$366)+'СЕТ СН'!$F$13</f>
        <v>630.55573448999996</v>
      </c>
      <c r="E390" s="36">
        <f>SUMIFS(СВЦЭМ!$K$34:$K$777,СВЦЭМ!$A$34:$A$777,$A390,СВЦЭМ!$B$34:$B$777,E$366)+'СЕТ СН'!$F$13</f>
        <v>631.11883732000001</v>
      </c>
      <c r="F390" s="36">
        <f>SUMIFS(СВЦЭМ!$K$34:$K$777,СВЦЭМ!$A$34:$A$777,$A390,СВЦЭМ!$B$34:$B$777,F$366)+'СЕТ СН'!$F$13</f>
        <v>636.73299096999995</v>
      </c>
      <c r="G390" s="36">
        <f>SUMIFS(СВЦЭМ!$K$34:$K$777,СВЦЭМ!$A$34:$A$777,$A390,СВЦЭМ!$B$34:$B$777,G$366)+'СЕТ СН'!$F$13</f>
        <v>628.42505678999999</v>
      </c>
      <c r="H390" s="36">
        <f>SUMIFS(СВЦЭМ!$K$34:$K$777,СВЦЭМ!$A$34:$A$777,$A390,СВЦЭМ!$B$34:$B$777,H$366)+'СЕТ СН'!$F$13</f>
        <v>642.84416136000004</v>
      </c>
      <c r="I390" s="36">
        <f>SUMIFS(СВЦЭМ!$K$34:$K$777,СВЦЭМ!$A$34:$A$777,$A390,СВЦЭМ!$B$34:$B$777,I$366)+'СЕТ СН'!$F$13</f>
        <v>621.33228882000003</v>
      </c>
      <c r="J390" s="36">
        <f>SUMIFS(СВЦЭМ!$K$34:$K$777,СВЦЭМ!$A$34:$A$777,$A390,СВЦЭМ!$B$34:$B$777,J$366)+'СЕТ СН'!$F$13</f>
        <v>591.36236707</v>
      </c>
      <c r="K390" s="36">
        <f>SUMIFS(СВЦЭМ!$K$34:$K$777,СВЦЭМ!$A$34:$A$777,$A390,СВЦЭМ!$B$34:$B$777,K$366)+'СЕТ СН'!$F$13</f>
        <v>579.55477999000004</v>
      </c>
      <c r="L390" s="36">
        <f>SUMIFS(СВЦЭМ!$K$34:$K$777,СВЦЭМ!$A$34:$A$777,$A390,СВЦЭМ!$B$34:$B$777,L$366)+'СЕТ СН'!$F$13</f>
        <v>571.69283505999999</v>
      </c>
      <c r="M390" s="36">
        <f>SUMIFS(СВЦЭМ!$K$34:$K$777,СВЦЭМ!$A$34:$A$777,$A390,СВЦЭМ!$B$34:$B$777,M$366)+'СЕТ СН'!$F$13</f>
        <v>581.38664748999997</v>
      </c>
      <c r="N390" s="36">
        <f>SUMIFS(СВЦЭМ!$K$34:$K$777,СВЦЭМ!$A$34:$A$777,$A390,СВЦЭМ!$B$34:$B$777,N$366)+'СЕТ СН'!$F$13</f>
        <v>594.76584848000005</v>
      </c>
      <c r="O390" s="36">
        <f>SUMIFS(СВЦЭМ!$K$34:$K$777,СВЦЭМ!$A$34:$A$777,$A390,СВЦЭМ!$B$34:$B$777,O$366)+'СЕТ СН'!$F$13</f>
        <v>611.95842900000002</v>
      </c>
      <c r="P390" s="36">
        <f>SUMIFS(СВЦЭМ!$K$34:$K$777,СВЦЭМ!$A$34:$A$777,$A390,СВЦЭМ!$B$34:$B$777,P$366)+'СЕТ СН'!$F$13</f>
        <v>622.75816269999996</v>
      </c>
      <c r="Q390" s="36">
        <f>SUMIFS(СВЦЭМ!$K$34:$K$777,СВЦЭМ!$A$34:$A$777,$A390,СВЦЭМ!$B$34:$B$777,Q$366)+'СЕТ СН'!$F$13</f>
        <v>626.11889867000002</v>
      </c>
      <c r="R390" s="36">
        <f>SUMIFS(СВЦЭМ!$K$34:$K$777,СВЦЭМ!$A$34:$A$777,$A390,СВЦЭМ!$B$34:$B$777,R$366)+'СЕТ СН'!$F$13</f>
        <v>619.00689399999999</v>
      </c>
      <c r="S390" s="36">
        <f>SUMIFS(СВЦЭМ!$K$34:$K$777,СВЦЭМ!$A$34:$A$777,$A390,СВЦЭМ!$B$34:$B$777,S$366)+'СЕТ СН'!$F$13</f>
        <v>590.77648085999999</v>
      </c>
      <c r="T390" s="36">
        <f>SUMIFS(СВЦЭМ!$K$34:$K$777,СВЦЭМ!$A$34:$A$777,$A390,СВЦЭМ!$B$34:$B$777,T$366)+'СЕТ СН'!$F$13</f>
        <v>567.19669507000003</v>
      </c>
      <c r="U390" s="36">
        <f>SUMIFS(СВЦЭМ!$K$34:$K$777,СВЦЭМ!$A$34:$A$777,$A390,СВЦЭМ!$B$34:$B$777,U$366)+'СЕТ СН'!$F$13</f>
        <v>567.48164992</v>
      </c>
      <c r="V390" s="36">
        <f>SUMIFS(СВЦЭМ!$K$34:$K$777,СВЦЭМ!$A$34:$A$777,$A390,СВЦЭМ!$B$34:$B$777,V$366)+'СЕТ СН'!$F$13</f>
        <v>578.60362458999998</v>
      </c>
      <c r="W390" s="36">
        <f>SUMIFS(СВЦЭМ!$K$34:$K$777,СВЦЭМ!$A$34:$A$777,$A390,СВЦЭМ!$B$34:$B$777,W$366)+'СЕТ СН'!$F$13</f>
        <v>598.55089240999996</v>
      </c>
      <c r="X390" s="36">
        <f>SUMIFS(СВЦЭМ!$K$34:$K$777,СВЦЭМ!$A$34:$A$777,$A390,СВЦЭМ!$B$34:$B$777,X$366)+'СЕТ СН'!$F$13</f>
        <v>617.22602568000002</v>
      </c>
      <c r="Y390" s="36">
        <f>SUMIFS(СВЦЭМ!$K$34:$K$777,СВЦЭМ!$A$34:$A$777,$A390,СВЦЭМ!$B$34:$B$777,Y$366)+'СЕТ СН'!$F$13</f>
        <v>633.18174918</v>
      </c>
    </row>
    <row r="391" spans="1:26" ht="15.75" x14ac:dyDescent="0.2">
      <c r="A391" s="35">
        <f t="shared" si="10"/>
        <v>43429</v>
      </c>
      <c r="B391" s="36">
        <f>SUMIFS(СВЦЭМ!$K$34:$K$777,СВЦЭМ!$A$34:$A$777,$A391,СВЦЭМ!$B$34:$B$777,B$366)+'СЕТ СН'!$F$13</f>
        <v>644.50153620000003</v>
      </c>
      <c r="C391" s="36">
        <f>SUMIFS(СВЦЭМ!$K$34:$K$777,СВЦЭМ!$A$34:$A$777,$A391,СВЦЭМ!$B$34:$B$777,C$366)+'СЕТ СН'!$F$13</f>
        <v>685.50780125999995</v>
      </c>
      <c r="D391" s="36">
        <f>SUMIFS(СВЦЭМ!$K$34:$K$777,СВЦЭМ!$A$34:$A$777,$A391,СВЦЭМ!$B$34:$B$777,D$366)+'СЕТ СН'!$F$13</f>
        <v>735.18353739999998</v>
      </c>
      <c r="E391" s="36">
        <f>SUMIFS(СВЦЭМ!$K$34:$K$777,СВЦЭМ!$A$34:$A$777,$A391,СВЦЭМ!$B$34:$B$777,E$366)+'СЕТ СН'!$F$13</f>
        <v>732.95258256</v>
      </c>
      <c r="F391" s="36">
        <f>SUMIFS(СВЦЭМ!$K$34:$K$777,СВЦЭМ!$A$34:$A$777,$A391,СВЦЭМ!$B$34:$B$777,F$366)+'СЕТ СН'!$F$13</f>
        <v>732.32322416</v>
      </c>
      <c r="G391" s="36">
        <f>SUMIFS(СВЦЭМ!$K$34:$K$777,СВЦЭМ!$A$34:$A$777,$A391,СВЦЭМ!$B$34:$B$777,G$366)+'СЕТ СН'!$F$13</f>
        <v>735.47921435000001</v>
      </c>
      <c r="H391" s="36">
        <f>SUMIFS(СВЦЭМ!$K$34:$K$777,СВЦЭМ!$A$34:$A$777,$A391,СВЦЭМ!$B$34:$B$777,H$366)+'СЕТ СН'!$F$13</f>
        <v>720.58205679000002</v>
      </c>
      <c r="I391" s="36">
        <f>SUMIFS(СВЦЭМ!$K$34:$K$777,СВЦЭМ!$A$34:$A$777,$A391,СВЦЭМ!$B$34:$B$777,I$366)+'СЕТ СН'!$F$13</f>
        <v>677.41545701999996</v>
      </c>
      <c r="J391" s="36">
        <f>SUMIFS(СВЦЭМ!$K$34:$K$777,СВЦЭМ!$A$34:$A$777,$A391,СВЦЭМ!$B$34:$B$777,J$366)+'СЕТ СН'!$F$13</f>
        <v>663.93338585000004</v>
      </c>
      <c r="K391" s="36">
        <f>SUMIFS(СВЦЭМ!$K$34:$K$777,СВЦЭМ!$A$34:$A$777,$A391,СВЦЭМ!$B$34:$B$777,K$366)+'СЕТ СН'!$F$13</f>
        <v>622.59671808999997</v>
      </c>
      <c r="L391" s="36">
        <f>SUMIFS(СВЦЭМ!$K$34:$K$777,СВЦЭМ!$A$34:$A$777,$A391,СВЦЭМ!$B$34:$B$777,L$366)+'СЕТ СН'!$F$13</f>
        <v>627.26331257000004</v>
      </c>
      <c r="M391" s="36">
        <f>SUMIFS(СВЦЭМ!$K$34:$K$777,СВЦЭМ!$A$34:$A$777,$A391,СВЦЭМ!$B$34:$B$777,M$366)+'СЕТ СН'!$F$13</f>
        <v>624.37736530999996</v>
      </c>
      <c r="N391" s="36">
        <f>SUMIFS(СВЦЭМ!$K$34:$K$777,СВЦЭМ!$A$34:$A$777,$A391,СВЦЭМ!$B$34:$B$777,N$366)+'СЕТ СН'!$F$13</f>
        <v>632.05629991000001</v>
      </c>
      <c r="O391" s="36">
        <f>SUMIFS(СВЦЭМ!$K$34:$K$777,СВЦЭМ!$A$34:$A$777,$A391,СВЦЭМ!$B$34:$B$777,O$366)+'СЕТ СН'!$F$13</f>
        <v>608.01428907000002</v>
      </c>
      <c r="P391" s="36">
        <f>SUMIFS(СВЦЭМ!$K$34:$K$777,СВЦЭМ!$A$34:$A$777,$A391,СВЦЭМ!$B$34:$B$777,P$366)+'СЕТ СН'!$F$13</f>
        <v>571.94817565999995</v>
      </c>
      <c r="Q391" s="36">
        <f>SUMIFS(СВЦЭМ!$K$34:$K$777,СВЦЭМ!$A$34:$A$777,$A391,СВЦЭМ!$B$34:$B$777,Q$366)+'СЕТ СН'!$F$13</f>
        <v>563.83672203000003</v>
      </c>
      <c r="R391" s="36">
        <f>SUMIFS(СВЦЭМ!$K$34:$K$777,СВЦЭМ!$A$34:$A$777,$A391,СВЦЭМ!$B$34:$B$777,R$366)+'СЕТ СН'!$F$13</f>
        <v>561.42891675999999</v>
      </c>
      <c r="S391" s="36">
        <f>SUMIFS(СВЦЭМ!$K$34:$K$777,СВЦЭМ!$A$34:$A$777,$A391,СВЦЭМ!$B$34:$B$777,S$366)+'СЕТ СН'!$F$13</f>
        <v>537.15604109000003</v>
      </c>
      <c r="T391" s="36">
        <f>SUMIFS(СВЦЭМ!$K$34:$K$777,СВЦЭМ!$A$34:$A$777,$A391,СВЦЭМ!$B$34:$B$777,T$366)+'СЕТ СН'!$F$13</f>
        <v>506.60287369999998</v>
      </c>
      <c r="U391" s="36">
        <f>SUMIFS(СВЦЭМ!$K$34:$K$777,СВЦЭМ!$A$34:$A$777,$A391,СВЦЭМ!$B$34:$B$777,U$366)+'СЕТ СН'!$F$13</f>
        <v>509.96435012000001</v>
      </c>
      <c r="V391" s="36">
        <f>SUMIFS(СВЦЭМ!$K$34:$K$777,СВЦЭМ!$A$34:$A$777,$A391,СВЦЭМ!$B$34:$B$777,V$366)+'СЕТ СН'!$F$13</f>
        <v>520.41943015000004</v>
      </c>
      <c r="W391" s="36">
        <f>SUMIFS(СВЦЭМ!$K$34:$K$777,СВЦЭМ!$A$34:$A$777,$A391,СВЦЭМ!$B$34:$B$777,W$366)+'СЕТ СН'!$F$13</f>
        <v>529.89320405000001</v>
      </c>
      <c r="X391" s="36">
        <f>SUMIFS(СВЦЭМ!$K$34:$K$777,СВЦЭМ!$A$34:$A$777,$A391,СВЦЭМ!$B$34:$B$777,X$366)+'СЕТ СН'!$F$13</f>
        <v>548.87959518000002</v>
      </c>
      <c r="Y391" s="36">
        <f>SUMIFS(СВЦЭМ!$K$34:$K$777,СВЦЭМ!$A$34:$A$777,$A391,СВЦЭМ!$B$34:$B$777,Y$366)+'СЕТ СН'!$F$13</f>
        <v>609.52019115999997</v>
      </c>
    </row>
    <row r="392" spans="1:26" ht="15.75" x14ac:dyDescent="0.2">
      <c r="A392" s="35">
        <f t="shared" si="10"/>
        <v>43430</v>
      </c>
      <c r="B392" s="36">
        <f>SUMIFS(СВЦЭМ!$K$34:$K$777,СВЦЭМ!$A$34:$A$777,$A392,СВЦЭМ!$B$34:$B$777,B$366)+'СЕТ СН'!$F$13</f>
        <v>646.80265845999998</v>
      </c>
      <c r="C392" s="36">
        <f>SUMIFS(СВЦЭМ!$K$34:$K$777,СВЦЭМ!$A$34:$A$777,$A392,СВЦЭМ!$B$34:$B$777,C$366)+'СЕТ СН'!$F$13</f>
        <v>700.31521535000002</v>
      </c>
      <c r="D392" s="36">
        <f>SUMIFS(СВЦЭМ!$K$34:$K$777,СВЦЭМ!$A$34:$A$777,$A392,СВЦЭМ!$B$34:$B$777,D$366)+'СЕТ СН'!$F$13</f>
        <v>736.83189142000003</v>
      </c>
      <c r="E392" s="36">
        <f>SUMIFS(СВЦЭМ!$K$34:$K$777,СВЦЭМ!$A$34:$A$777,$A392,СВЦЭМ!$B$34:$B$777,E$366)+'СЕТ СН'!$F$13</f>
        <v>735.59527032999995</v>
      </c>
      <c r="F392" s="36">
        <f>SUMIFS(СВЦЭМ!$K$34:$K$777,СВЦЭМ!$A$34:$A$777,$A392,СВЦЭМ!$B$34:$B$777,F$366)+'СЕТ СН'!$F$13</f>
        <v>736.46299404000001</v>
      </c>
      <c r="G392" s="36">
        <f>SUMIFS(СВЦЭМ!$K$34:$K$777,СВЦЭМ!$A$34:$A$777,$A392,СВЦЭМ!$B$34:$B$777,G$366)+'СЕТ СН'!$F$13</f>
        <v>739.27517755999997</v>
      </c>
      <c r="H392" s="36">
        <f>SUMIFS(СВЦЭМ!$K$34:$K$777,СВЦЭМ!$A$34:$A$777,$A392,СВЦЭМ!$B$34:$B$777,H$366)+'СЕТ СН'!$F$13</f>
        <v>702.01090356999998</v>
      </c>
      <c r="I392" s="36">
        <f>SUMIFS(СВЦЭМ!$K$34:$K$777,СВЦЭМ!$A$34:$A$777,$A392,СВЦЭМ!$B$34:$B$777,I$366)+'СЕТ СН'!$F$13</f>
        <v>670.86323044999995</v>
      </c>
      <c r="J392" s="36">
        <f>SUMIFS(СВЦЭМ!$K$34:$K$777,СВЦЭМ!$A$34:$A$777,$A392,СВЦЭМ!$B$34:$B$777,J$366)+'СЕТ СН'!$F$13</f>
        <v>650.93469391999997</v>
      </c>
      <c r="K392" s="36">
        <f>SUMIFS(СВЦЭМ!$K$34:$K$777,СВЦЭМ!$A$34:$A$777,$A392,СВЦЭМ!$B$34:$B$777,K$366)+'СЕТ СН'!$F$13</f>
        <v>635.52841010999998</v>
      </c>
      <c r="L392" s="36">
        <f>SUMIFS(СВЦЭМ!$K$34:$K$777,СВЦЭМ!$A$34:$A$777,$A392,СВЦЭМ!$B$34:$B$777,L$366)+'СЕТ СН'!$F$13</f>
        <v>632.29145429000005</v>
      </c>
      <c r="M392" s="36">
        <f>SUMIFS(СВЦЭМ!$K$34:$K$777,СВЦЭМ!$A$34:$A$777,$A392,СВЦЭМ!$B$34:$B$777,M$366)+'СЕТ СН'!$F$13</f>
        <v>632.79327066999997</v>
      </c>
      <c r="N392" s="36">
        <f>SUMIFS(СВЦЭМ!$K$34:$K$777,СВЦЭМ!$A$34:$A$777,$A392,СВЦЭМ!$B$34:$B$777,N$366)+'СЕТ СН'!$F$13</f>
        <v>628.99741458000005</v>
      </c>
      <c r="O392" s="36">
        <f>SUMIFS(СВЦЭМ!$K$34:$K$777,СВЦЭМ!$A$34:$A$777,$A392,СВЦЭМ!$B$34:$B$777,O$366)+'СЕТ СН'!$F$13</f>
        <v>611.04142965000005</v>
      </c>
      <c r="P392" s="36">
        <f>SUMIFS(СВЦЭМ!$K$34:$K$777,СВЦЭМ!$A$34:$A$777,$A392,СВЦЭМ!$B$34:$B$777,P$366)+'СЕТ СН'!$F$13</f>
        <v>578.29880385000001</v>
      </c>
      <c r="Q392" s="36">
        <f>SUMIFS(СВЦЭМ!$K$34:$K$777,СВЦЭМ!$A$34:$A$777,$A392,СВЦЭМ!$B$34:$B$777,Q$366)+'СЕТ СН'!$F$13</f>
        <v>571.28362649999997</v>
      </c>
      <c r="R392" s="36">
        <f>SUMIFS(СВЦЭМ!$K$34:$K$777,СВЦЭМ!$A$34:$A$777,$A392,СВЦЭМ!$B$34:$B$777,R$366)+'СЕТ СН'!$F$13</f>
        <v>561.29412914</v>
      </c>
      <c r="S392" s="36">
        <f>SUMIFS(СВЦЭМ!$K$34:$K$777,СВЦЭМ!$A$34:$A$777,$A392,СВЦЭМ!$B$34:$B$777,S$366)+'СЕТ СН'!$F$13</f>
        <v>544.60728474999996</v>
      </c>
      <c r="T392" s="36">
        <f>SUMIFS(СВЦЭМ!$K$34:$K$777,СВЦЭМ!$A$34:$A$777,$A392,СВЦЭМ!$B$34:$B$777,T$366)+'СЕТ СН'!$F$13</f>
        <v>531.34614243999999</v>
      </c>
      <c r="U392" s="36">
        <f>SUMIFS(СВЦЭМ!$K$34:$K$777,СВЦЭМ!$A$34:$A$777,$A392,СВЦЭМ!$B$34:$B$777,U$366)+'СЕТ СН'!$F$13</f>
        <v>525.8572643</v>
      </c>
      <c r="V392" s="36">
        <f>SUMIFS(СВЦЭМ!$K$34:$K$777,СВЦЭМ!$A$34:$A$777,$A392,СВЦЭМ!$B$34:$B$777,V$366)+'СЕТ СН'!$F$13</f>
        <v>533.92446771000004</v>
      </c>
      <c r="W392" s="36">
        <f>SUMIFS(СВЦЭМ!$K$34:$K$777,СВЦЭМ!$A$34:$A$777,$A392,СВЦЭМ!$B$34:$B$777,W$366)+'СЕТ СН'!$F$13</f>
        <v>551.46969654999998</v>
      </c>
      <c r="X392" s="36">
        <f>SUMIFS(СВЦЭМ!$K$34:$K$777,СВЦЭМ!$A$34:$A$777,$A392,СВЦЭМ!$B$34:$B$777,X$366)+'СЕТ СН'!$F$13</f>
        <v>570.42905155999995</v>
      </c>
      <c r="Y392" s="36">
        <f>SUMIFS(СВЦЭМ!$K$34:$K$777,СВЦЭМ!$A$34:$A$777,$A392,СВЦЭМ!$B$34:$B$777,Y$366)+'СЕТ СН'!$F$13</f>
        <v>633.08961671999998</v>
      </c>
    </row>
    <row r="393" spans="1:26" ht="15.75" x14ac:dyDescent="0.2">
      <c r="A393" s="35">
        <f t="shared" si="10"/>
        <v>43431</v>
      </c>
      <c r="B393" s="36">
        <f>SUMIFS(СВЦЭМ!$K$34:$K$777,СВЦЭМ!$A$34:$A$777,$A393,СВЦЭМ!$B$34:$B$777,B$366)+'СЕТ СН'!$F$13</f>
        <v>672.74350224</v>
      </c>
      <c r="C393" s="36">
        <f>SUMIFS(СВЦЭМ!$K$34:$K$777,СВЦЭМ!$A$34:$A$777,$A393,СВЦЭМ!$B$34:$B$777,C$366)+'СЕТ СН'!$F$13</f>
        <v>703.45058668000001</v>
      </c>
      <c r="D393" s="36">
        <f>SUMIFS(СВЦЭМ!$K$34:$K$777,СВЦЭМ!$A$34:$A$777,$A393,СВЦЭМ!$B$34:$B$777,D$366)+'СЕТ СН'!$F$13</f>
        <v>736.5589086</v>
      </c>
      <c r="E393" s="36">
        <f>SUMIFS(СВЦЭМ!$K$34:$K$777,СВЦЭМ!$A$34:$A$777,$A393,СВЦЭМ!$B$34:$B$777,E$366)+'СЕТ СН'!$F$13</f>
        <v>735.23444328999994</v>
      </c>
      <c r="F393" s="36">
        <f>SUMIFS(СВЦЭМ!$K$34:$K$777,СВЦЭМ!$A$34:$A$777,$A393,СВЦЭМ!$B$34:$B$777,F$366)+'СЕТ СН'!$F$13</f>
        <v>735.71844299999998</v>
      </c>
      <c r="G393" s="36">
        <f>SUMIFS(СВЦЭМ!$K$34:$K$777,СВЦЭМ!$A$34:$A$777,$A393,СВЦЭМ!$B$34:$B$777,G$366)+'СЕТ СН'!$F$13</f>
        <v>736.05970406999995</v>
      </c>
      <c r="H393" s="36">
        <f>SUMIFS(СВЦЭМ!$K$34:$K$777,СВЦЭМ!$A$34:$A$777,$A393,СВЦЭМ!$B$34:$B$777,H$366)+'СЕТ СН'!$F$13</f>
        <v>701.93016184999999</v>
      </c>
      <c r="I393" s="36">
        <f>SUMIFS(СВЦЭМ!$K$34:$K$777,СВЦЭМ!$A$34:$A$777,$A393,СВЦЭМ!$B$34:$B$777,I$366)+'СЕТ СН'!$F$13</f>
        <v>692.67389646000004</v>
      </c>
      <c r="J393" s="36">
        <f>SUMIFS(СВЦЭМ!$K$34:$K$777,СВЦЭМ!$A$34:$A$777,$A393,СВЦЭМ!$B$34:$B$777,J$366)+'СЕТ СН'!$F$13</f>
        <v>665.66645815000004</v>
      </c>
      <c r="K393" s="36">
        <f>SUMIFS(СВЦЭМ!$K$34:$K$777,СВЦЭМ!$A$34:$A$777,$A393,СВЦЭМ!$B$34:$B$777,K$366)+'СЕТ СН'!$F$13</f>
        <v>655.99799943000005</v>
      </c>
      <c r="L393" s="36">
        <f>SUMIFS(СВЦЭМ!$K$34:$K$777,СВЦЭМ!$A$34:$A$777,$A393,СВЦЭМ!$B$34:$B$777,L$366)+'СЕТ СН'!$F$13</f>
        <v>657.79143485999998</v>
      </c>
      <c r="M393" s="36">
        <f>SUMIFS(СВЦЭМ!$K$34:$K$777,СВЦЭМ!$A$34:$A$777,$A393,СВЦЭМ!$B$34:$B$777,M$366)+'СЕТ СН'!$F$13</f>
        <v>665.83833214000003</v>
      </c>
      <c r="N393" s="36">
        <f>SUMIFS(СВЦЭМ!$K$34:$K$777,СВЦЭМ!$A$34:$A$777,$A393,СВЦЭМ!$B$34:$B$777,N$366)+'СЕТ СН'!$F$13</f>
        <v>644.78971047000005</v>
      </c>
      <c r="O393" s="36">
        <f>SUMIFS(СВЦЭМ!$K$34:$K$777,СВЦЭМ!$A$34:$A$777,$A393,СВЦЭМ!$B$34:$B$777,O$366)+'СЕТ СН'!$F$13</f>
        <v>608.47557710000001</v>
      </c>
      <c r="P393" s="36">
        <f>SUMIFS(СВЦЭМ!$K$34:$K$777,СВЦЭМ!$A$34:$A$777,$A393,СВЦЭМ!$B$34:$B$777,P$366)+'СЕТ СН'!$F$13</f>
        <v>570.08259742999996</v>
      </c>
      <c r="Q393" s="36">
        <f>SUMIFS(СВЦЭМ!$K$34:$K$777,СВЦЭМ!$A$34:$A$777,$A393,СВЦЭМ!$B$34:$B$777,Q$366)+'СЕТ СН'!$F$13</f>
        <v>560.86566654000001</v>
      </c>
      <c r="R393" s="36">
        <f>SUMIFS(СВЦЭМ!$K$34:$K$777,СВЦЭМ!$A$34:$A$777,$A393,СВЦЭМ!$B$34:$B$777,R$366)+'СЕТ СН'!$F$13</f>
        <v>565.06764711000005</v>
      </c>
      <c r="S393" s="36">
        <f>SUMIFS(СВЦЭМ!$K$34:$K$777,СВЦЭМ!$A$34:$A$777,$A393,СВЦЭМ!$B$34:$B$777,S$366)+'СЕТ СН'!$F$13</f>
        <v>549.56435094000005</v>
      </c>
      <c r="T393" s="36">
        <f>SUMIFS(СВЦЭМ!$K$34:$K$777,СВЦЭМ!$A$34:$A$777,$A393,СВЦЭМ!$B$34:$B$777,T$366)+'СЕТ СН'!$F$13</f>
        <v>521.47013234999997</v>
      </c>
      <c r="U393" s="36">
        <f>SUMIFS(СВЦЭМ!$K$34:$K$777,СВЦЭМ!$A$34:$A$777,$A393,СВЦЭМ!$B$34:$B$777,U$366)+'СЕТ СН'!$F$13</f>
        <v>527.19189984000002</v>
      </c>
      <c r="V393" s="36">
        <f>SUMIFS(СВЦЭМ!$K$34:$K$777,СВЦЭМ!$A$34:$A$777,$A393,СВЦЭМ!$B$34:$B$777,V$366)+'СЕТ СН'!$F$13</f>
        <v>537.51596437000001</v>
      </c>
      <c r="W393" s="36">
        <f>SUMIFS(СВЦЭМ!$K$34:$K$777,СВЦЭМ!$A$34:$A$777,$A393,СВЦЭМ!$B$34:$B$777,W$366)+'СЕТ СН'!$F$13</f>
        <v>544.87109829999997</v>
      </c>
      <c r="X393" s="36">
        <f>SUMIFS(СВЦЭМ!$K$34:$K$777,СВЦЭМ!$A$34:$A$777,$A393,СВЦЭМ!$B$34:$B$777,X$366)+'СЕТ СН'!$F$13</f>
        <v>560.28571431</v>
      </c>
      <c r="Y393" s="36">
        <f>SUMIFS(СВЦЭМ!$K$34:$K$777,СВЦЭМ!$A$34:$A$777,$A393,СВЦЭМ!$B$34:$B$777,Y$366)+'СЕТ СН'!$F$13</f>
        <v>614.03639347000001</v>
      </c>
    </row>
    <row r="394" spans="1:26" ht="15.75" x14ac:dyDescent="0.2">
      <c r="A394" s="35">
        <f t="shared" si="10"/>
        <v>43432</v>
      </c>
      <c r="B394" s="36">
        <f>SUMIFS(СВЦЭМ!$K$34:$K$777,СВЦЭМ!$A$34:$A$777,$A394,СВЦЭМ!$B$34:$B$777,B$366)+'СЕТ СН'!$F$13</f>
        <v>686.57263647000002</v>
      </c>
      <c r="C394" s="36">
        <f>SUMIFS(СВЦЭМ!$K$34:$K$777,СВЦЭМ!$A$34:$A$777,$A394,СВЦЭМ!$B$34:$B$777,C$366)+'СЕТ СН'!$F$13</f>
        <v>725.51864425999997</v>
      </c>
      <c r="D394" s="36">
        <f>SUMIFS(СВЦЭМ!$K$34:$K$777,СВЦЭМ!$A$34:$A$777,$A394,СВЦЭМ!$B$34:$B$777,D$366)+'СЕТ СН'!$F$13</f>
        <v>744.35046736000004</v>
      </c>
      <c r="E394" s="36">
        <f>SUMIFS(СВЦЭМ!$K$34:$K$777,СВЦЭМ!$A$34:$A$777,$A394,СВЦЭМ!$B$34:$B$777,E$366)+'СЕТ СН'!$F$13</f>
        <v>773.47696955000004</v>
      </c>
      <c r="F394" s="36">
        <f>SUMIFS(СВЦЭМ!$K$34:$K$777,СВЦЭМ!$A$34:$A$777,$A394,СВЦЭМ!$B$34:$B$777,F$366)+'СЕТ СН'!$F$13</f>
        <v>804.96796539000002</v>
      </c>
      <c r="G394" s="36">
        <f>SUMIFS(СВЦЭМ!$K$34:$K$777,СВЦЭМ!$A$34:$A$777,$A394,СВЦЭМ!$B$34:$B$777,G$366)+'СЕТ СН'!$F$13</f>
        <v>784.51949299</v>
      </c>
      <c r="H394" s="36">
        <f>SUMIFS(СВЦЭМ!$K$34:$K$777,СВЦЭМ!$A$34:$A$777,$A394,СВЦЭМ!$B$34:$B$777,H$366)+'СЕТ СН'!$F$13</f>
        <v>727.58288239000001</v>
      </c>
      <c r="I394" s="36">
        <f>SUMIFS(СВЦЭМ!$K$34:$K$777,СВЦЭМ!$A$34:$A$777,$A394,СВЦЭМ!$B$34:$B$777,I$366)+'СЕТ СН'!$F$13</f>
        <v>684.19669413999998</v>
      </c>
      <c r="J394" s="36">
        <f>SUMIFS(СВЦЭМ!$K$34:$K$777,СВЦЭМ!$A$34:$A$777,$A394,СВЦЭМ!$B$34:$B$777,J$366)+'СЕТ СН'!$F$13</f>
        <v>671.36503431000006</v>
      </c>
      <c r="K394" s="36">
        <f>SUMIFS(СВЦЭМ!$K$34:$K$777,СВЦЭМ!$A$34:$A$777,$A394,СВЦЭМ!$B$34:$B$777,K$366)+'СЕТ СН'!$F$13</f>
        <v>667.80014783000001</v>
      </c>
      <c r="L394" s="36">
        <f>SUMIFS(СВЦЭМ!$K$34:$K$777,СВЦЭМ!$A$34:$A$777,$A394,СВЦЭМ!$B$34:$B$777,L$366)+'СЕТ СН'!$F$13</f>
        <v>665.82510177999995</v>
      </c>
      <c r="M394" s="36">
        <f>SUMIFS(СВЦЭМ!$K$34:$K$777,СВЦЭМ!$A$34:$A$777,$A394,СВЦЭМ!$B$34:$B$777,M$366)+'СЕТ СН'!$F$13</f>
        <v>663.31791848</v>
      </c>
      <c r="N394" s="36">
        <f>SUMIFS(СВЦЭМ!$K$34:$K$777,СВЦЭМ!$A$34:$A$777,$A394,СВЦЭМ!$B$34:$B$777,N$366)+'СЕТ СН'!$F$13</f>
        <v>642.58409799000003</v>
      </c>
      <c r="O394" s="36">
        <f>SUMIFS(СВЦЭМ!$K$34:$K$777,СВЦЭМ!$A$34:$A$777,$A394,СВЦЭМ!$B$34:$B$777,O$366)+'СЕТ СН'!$F$13</f>
        <v>620.28764773</v>
      </c>
      <c r="P394" s="36">
        <f>SUMIFS(СВЦЭМ!$K$34:$K$777,СВЦЭМ!$A$34:$A$777,$A394,СВЦЭМ!$B$34:$B$777,P$366)+'СЕТ СН'!$F$13</f>
        <v>578.50066792999996</v>
      </c>
      <c r="Q394" s="36">
        <f>SUMIFS(СВЦЭМ!$K$34:$K$777,СВЦЭМ!$A$34:$A$777,$A394,СВЦЭМ!$B$34:$B$777,Q$366)+'СЕТ СН'!$F$13</f>
        <v>569.97738136999999</v>
      </c>
      <c r="R394" s="36">
        <f>SUMIFS(СВЦЭМ!$K$34:$K$777,СВЦЭМ!$A$34:$A$777,$A394,СВЦЭМ!$B$34:$B$777,R$366)+'СЕТ СН'!$F$13</f>
        <v>561.47935743000005</v>
      </c>
      <c r="S394" s="36">
        <f>SUMIFS(СВЦЭМ!$K$34:$K$777,СВЦЭМ!$A$34:$A$777,$A394,СВЦЭМ!$B$34:$B$777,S$366)+'СЕТ СН'!$F$13</f>
        <v>540.86565891999999</v>
      </c>
      <c r="T394" s="36">
        <f>SUMIFS(СВЦЭМ!$K$34:$K$777,СВЦЭМ!$A$34:$A$777,$A394,СВЦЭМ!$B$34:$B$777,T$366)+'СЕТ СН'!$F$13</f>
        <v>520.21907071999999</v>
      </c>
      <c r="U394" s="36">
        <f>SUMIFS(СВЦЭМ!$K$34:$K$777,СВЦЭМ!$A$34:$A$777,$A394,СВЦЭМ!$B$34:$B$777,U$366)+'СЕТ СН'!$F$13</f>
        <v>518.69353329</v>
      </c>
      <c r="V394" s="36">
        <f>SUMIFS(СВЦЭМ!$K$34:$K$777,СВЦЭМ!$A$34:$A$777,$A394,СВЦЭМ!$B$34:$B$777,V$366)+'СЕТ СН'!$F$13</f>
        <v>532.72648035999998</v>
      </c>
      <c r="W394" s="36">
        <f>SUMIFS(СВЦЭМ!$K$34:$K$777,СВЦЭМ!$A$34:$A$777,$A394,СВЦЭМ!$B$34:$B$777,W$366)+'СЕТ СН'!$F$13</f>
        <v>553.11729395999998</v>
      </c>
      <c r="X394" s="36">
        <f>SUMIFS(СВЦЭМ!$K$34:$K$777,СВЦЭМ!$A$34:$A$777,$A394,СВЦЭМ!$B$34:$B$777,X$366)+'СЕТ СН'!$F$13</f>
        <v>572.85816399999999</v>
      </c>
      <c r="Y394" s="36">
        <f>SUMIFS(СВЦЭМ!$K$34:$K$777,СВЦЭМ!$A$34:$A$777,$A394,СВЦЭМ!$B$34:$B$777,Y$366)+'СЕТ СН'!$F$13</f>
        <v>627.90137399000002</v>
      </c>
    </row>
    <row r="395" spans="1:26" ht="15.75" x14ac:dyDescent="0.2">
      <c r="A395" s="35">
        <f t="shared" si="10"/>
        <v>43433</v>
      </c>
      <c r="B395" s="36">
        <f>SUMIFS(СВЦЭМ!$K$34:$K$777,СВЦЭМ!$A$34:$A$777,$A395,СВЦЭМ!$B$34:$B$777,B$366)+'СЕТ СН'!$F$13</f>
        <v>681.77668984000002</v>
      </c>
      <c r="C395" s="36">
        <f>SUMIFS(СВЦЭМ!$K$34:$K$777,СВЦЭМ!$A$34:$A$777,$A395,СВЦЭМ!$B$34:$B$777,C$366)+'СЕТ СН'!$F$13</f>
        <v>746.18888369000001</v>
      </c>
      <c r="D395" s="36">
        <f>SUMIFS(СВЦЭМ!$K$34:$K$777,СВЦЭМ!$A$34:$A$777,$A395,СВЦЭМ!$B$34:$B$777,D$366)+'СЕТ СН'!$F$13</f>
        <v>788.86257011999999</v>
      </c>
      <c r="E395" s="36">
        <f>SUMIFS(СВЦЭМ!$K$34:$K$777,СВЦЭМ!$A$34:$A$777,$A395,СВЦЭМ!$B$34:$B$777,E$366)+'СЕТ СН'!$F$13</f>
        <v>791.94608871000003</v>
      </c>
      <c r="F395" s="36">
        <f>SUMIFS(СВЦЭМ!$K$34:$K$777,СВЦЭМ!$A$34:$A$777,$A395,СВЦЭМ!$B$34:$B$777,F$366)+'СЕТ СН'!$F$13</f>
        <v>789.67146258000002</v>
      </c>
      <c r="G395" s="36">
        <f>SUMIFS(СВЦЭМ!$K$34:$K$777,СВЦЭМ!$A$34:$A$777,$A395,СВЦЭМ!$B$34:$B$777,G$366)+'СЕТ СН'!$F$13</f>
        <v>773.45650623999995</v>
      </c>
      <c r="H395" s="36">
        <f>SUMIFS(СВЦЭМ!$K$34:$K$777,СВЦЭМ!$A$34:$A$777,$A395,СВЦЭМ!$B$34:$B$777,H$366)+'СЕТ СН'!$F$13</f>
        <v>721.68303840999999</v>
      </c>
      <c r="I395" s="36">
        <f>SUMIFS(СВЦЭМ!$K$34:$K$777,СВЦЭМ!$A$34:$A$777,$A395,СВЦЭМ!$B$34:$B$777,I$366)+'СЕТ СН'!$F$13</f>
        <v>689.79714072000002</v>
      </c>
      <c r="J395" s="36">
        <f>SUMIFS(СВЦЭМ!$K$34:$K$777,СВЦЭМ!$A$34:$A$777,$A395,СВЦЭМ!$B$34:$B$777,J$366)+'СЕТ СН'!$F$13</f>
        <v>656.62789695000004</v>
      </c>
      <c r="K395" s="36">
        <f>SUMIFS(СВЦЭМ!$K$34:$K$777,СВЦЭМ!$A$34:$A$777,$A395,СВЦЭМ!$B$34:$B$777,K$366)+'СЕТ СН'!$F$13</f>
        <v>642.63827302000004</v>
      </c>
      <c r="L395" s="36">
        <f>SUMIFS(СВЦЭМ!$K$34:$K$777,СВЦЭМ!$A$34:$A$777,$A395,СВЦЭМ!$B$34:$B$777,L$366)+'СЕТ СН'!$F$13</f>
        <v>641.05132735999996</v>
      </c>
      <c r="M395" s="36">
        <f>SUMIFS(СВЦЭМ!$K$34:$K$777,СВЦЭМ!$A$34:$A$777,$A395,СВЦЭМ!$B$34:$B$777,M$366)+'СЕТ СН'!$F$13</f>
        <v>644.59577266999997</v>
      </c>
      <c r="N395" s="36">
        <f>SUMIFS(СВЦЭМ!$K$34:$K$777,СВЦЭМ!$A$34:$A$777,$A395,СВЦЭМ!$B$34:$B$777,N$366)+'СЕТ СН'!$F$13</f>
        <v>627.60222343999999</v>
      </c>
      <c r="O395" s="36">
        <f>SUMIFS(СВЦЭМ!$K$34:$K$777,СВЦЭМ!$A$34:$A$777,$A395,СВЦЭМ!$B$34:$B$777,O$366)+'СЕТ СН'!$F$13</f>
        <v>608.13517414</v>
      </c>
      <c r="P395" s="36">
        <f>SUMIFS(СВЦЭМ!$K$34:$K$777,СВЦЭМ!$A$34:$A$777,$A395,СВЦЭМ!$B$34:$B$777,P$366)+'СЕТ СН'!$F$13</f>
        <v>576.05911607999997</v>
      </c>
      <c r="Q395" s="36">
        <f>SUMIFS(СВЦЭМ!$K$34:$K$777,СВЦЭМ!$A$34:$A$777,$A395,СВЦЭМ!$B$34:$B$777,Q$366)+'СЕТ СН'!$F$13</f>
        <v>564.87669004999998</v>
      </c>
      <c r="R395" s="36">
        <f>SUMIFS(СВЦЭМ!$K$34:$K$777,СВЦЭМ!$A$34:$A$777,$A395,СВЦЭМ!$B$34:$B$777,R$366)+'СЕТ СН'!$F$13</f>
        <v>562.02653611000005</v>
      </c>
      <c r="S395" s="36">
        <f>SUMIFS(СВЦЭМ!$K$34:$K$777,СВЦЭМ!$A$34:$A$777,$A395,СВЦЭМ!$B$34:$B$777,S$366)+'СЕТ СН'!$F$13</f>
        <v>536.70833434999997</v>
      </c>
      <c r="T395" s="36">
        <f>SUMIFS(СВЦЭМ!$K$34:$K$777,СВЦЭМ!$A$34:$A$777,$A395,СВЦЭМ!$B$34:$B$777,T$366)+'СЕТ СН'!$F$13</f>
        <v>514.65554280000003</v>
      </c>
      <c r="U395" s="36">
        <f>SUMIFS(СВЦЭМ!$K$34:$K$777,СВЦЭМ!$A$34:$A$777,$A395,СВЦЭМ!$B$34:$B$777,U$366)+'СЕТ СН'!$F$13</f>
        <v>525.55245728</v>
      </c>
      <c r="V395" s="36">
        <f>SUMIFS(СВЦЭМ!$K$34:$K$777,СВЦЭМ!$A$34:$A$777,$A395,СВЦЭМ!$B$34:$B$777,V$366)+'СЕТ СН'!$F$13</f>
        <v>536.2311813</v>
      </c>
      <c r="W395" s="36">
        <f>SUMIFS(СВЦЭМ!$K$34:$K$777,СВЦЭМ!$A$34:$A$777,$A395,СВЦЭМ!$B$34:$B$777,W$366)+'СЕТ СН'!$F$13</f>
        <v>553.17770566000002</v>
      </c>
      <c r="X395" s="36">
        <f>SUMIFS(СВЦЭМ!$K$34:$K$777,СВЦЭМ!$A$34:$A$777,$A395,СВЦЭМ!$B$34:$B$777,X$366)+'СЕТ СН'!$F$13</f>
        <v>575.12201961000005</v>
      </c>
      <c r="Y395" s="36">
        <f>SUMIFS(СВЦЭМ!$K$34:$K$777,СВЦЭМ!$A$34:$A$777,$A395,СВЦЭМ!$B$34:$B$777,Y$366)+'СЕТ СН'!$F$13</f>
        <v>625.91395118000003</v>
      </c>
    </row>
    <row r="396" spans="1:26" ht="15.75" x14ac:dyDescent="0.2">
      <c r="A396" s="35">
        <f t="shared" si="10"/>
        <v>43434</v>
      </c>
      <c r="B396" s="36">
        <f>SUMIFS(СВЦЭМ!$K$34:$K$777,СВЦЭМ!$A$34:$A$777,$A396,СВЦЭМ!$B$34:$B$777,B$366)+'СЕТ СН'!$F$13</f>
        <v>668.51094581999996</v>
      </c>
      <c r="C396" s="36">
        <f>SUMIFS(СВЦЭМ!$K$34:$K$777,СВЦЭМ!$A$34:$A$777,$A396,СВЦЭМ!$B$34:$B$777,C$366)+'СЕТ СН'!$F$13</f>
        <v>717.68468129999997</v>
      </c>
      <c r="D396" s="36">
        <f>SUMIFS(СВЦЭМ!$K$34:$K$777,СВЦЭМ!$A$34:$A$777,$A396,СВЦЭМ!$B$34:$B$777,D$366)+'СЕТ СН'!$F$13</f>
        <v>743.58319263999999</v>
      </c>
      <c r="E396" s="36">
        <f>SUMIFS(СВЦЭМ!$K$34:$K$777,СВЦЭМ!$A$34:$A$777,$A396,СВЦЭМ!$B$34:$B$777,E$366)+'СЕТ СН'!$F$13</f>
        <v>794.77792645</v>
      </c>
      <c r="F396" s="36">
        <f>SUMIFS(СВЦЭМ!$K$34:$K$777,СВЦЭМ!$A$34:$A$777,$A396,СВЦЭМ!$B$34:$B$777,F$366)+'СЕТ СН'!$F$13</f>
        <v>771.76800074000005</v>
      </c>
      <c r="G396" s="36">
        <f>SUMIFS(СВЦЭМ!$K$34:$K$777,СВЦЭМ!$A$34:$A$777,$A396,СВЦЭМ!$B$34:$B$777,G$366)+'СЕТ СН'!$F$13</f>
        <v>736.69547836000004</v>
      </c>
      <c r="H396" s="36">
        <f>SUMIFS(СВЦЭМ!$K$34:$K$777,СВЦЭМ!$A$34:$A$777,$A396,СВЦЭМ!$B$34:$B$777,H$366)+'СЕТ СН'!$F$13</f>
        <v>716.28273663000004</v>
      </c>
      <c r="I396" s="36">
        <f>SUMIFS(СВЦЭМ!$K$34:$K$777,СВЦЭМ!$A$34:$A$777,$A396,СВЦЭМ!$B$34:$B$777,I$366)+'СЕТ СН'!$F$13</f>
        <v>688.84779741</v>
      </c>
      <c r="J396" s="36">
        <f>SUMIFS(СВЦЭМ!$K$34:$K$777,СВЦЭМ!$A$34:$A$777,$A396,СВЦЭМ!$B$34:$B$777,J$366)+'СЕТ СН'!$F$13</f>
        <v>664.88415543999997</v>
      </c>
      <c r="K396" s="36">
        <f>SUMIFS(СВЦЭМ!$K$34:$K$777,СВЦЭМ!$A$34:$A$777,$A396,СВЦЭМ!$B$34:$B$777,K$366)+'СЕТ СН'!$F$13</f>
        <v>658.58791556000006</v>
      </c>
      <c r="L396" s="36">
        <f>SUMIFS(СВЦЭМ!$K$34:$K$777,СВЦЭМ!$A$34:$A$777,$A396,СВЦЭМ!$B$34:$B$777,L$366)+'СЕТ СН'!$F$13</f>
        <v>661.82870935000005</v>
      </c>
      <c r="M396" s="36">
        <f>SUMIFS(СВЦЭМ!$K$34:$K$777,СВЦЭМ!$A$34:$A$777,$A396,СВЦЭМ!$B$34:$B$777,M$366)+'СЕТ СН'!$F$13</f>
        <v>671.70396703999995</v>
      </c>
      <c r="N396" s="36">
        <f>SUMIFS(СВЦЭМ!$K$34:$K$777,СВЦЭМ!$A$34:$A$777,$A396,СВЦЭМ!$B$34:$B$777,N$366)+'СЕТ СН'!$F$13</f>
        <v>645.36483948</v>
      </c>
      <c r="O396" s="36">
        <f>SUMIFS(СВЦЭМ!$K$34:$K$777,СВЦЭМ!$A$34:$A$777,$A396,СВЦЭМ!$B$34:$B$777,O$366)+'СЕТ СН'!$F$13</f>
        <v>628.15036095999994</v>
      </c>
      <c r="P396" s="36">
        <f>SUMIFS(СВЦЭМ!$K$34:$K$777,СВЦЭМ!$A$34:$A$777,$A396,СВЦЭМ!$B$34:$B$777,P$366)+'СЕТ СН'!$F$13</f>
        <v>590.76736625000001</v>
      </c>
      <c r="Q396" s="36">
        <f>SUMIFS(СВЦЭМ!$K$34:$K$777,СВЦЭМ!$A$34:$A$777,$A396,СВЦЭМ!$B$34:$B$777,Q$366)+'СЕТ СН'!$F$13</f>
        <v>581.18421034000005</v>
      </c>
      <c r="R396" s="36">
        <f>SUMIFS(СВЦЭМ!$K$34:$K$777,СВЦЭМ!$A$34:$A$777,$A396,СВЦЭМ!$B$34:$B$777,R$366)+'СЕТ СН'!$F$13</f>
        <v>579.70543211999995</v>
      </c>
      <c r="S396" s="36">
        <f>SUMIFS(СВЦЭМ!$K$34:$K$777,СВЦЭМ!$A$34:$A$777,$A396,СВЦЭМ!$B$34:$B$777,S$366)+'СЕТ СН'!$F$13</f>
        <v>568.85576170000002</v>
      </c>
      <c r="T396" s="36">
        <f>SUMIFS(СВЦЭМ!$K$34:$K$777,СВЦЭМ!$A$34:$A$777,$A396,СВЦЭМ!$B$34:$B$777,T$366)+'СЕТ СН'!$F$13</f>
        <v>523.61709900999995</v>
      </c>
      <c r="U396" s="36">
        <f>SUMIFS(СВЦЭМ!$K$34:$K$777,СВЦЭМ!$A$34:$A$777,$A396,СВЦЭМ!$B$34:$B$777,U$366)+'СЕТ СН'!$F$13</f>
        <v>537.28227219999997</v>
      </c>
      <c r="V396" s="36">
        <f>SUMIFS(СВЦЭМ!$K$34:$K$777,СВЦЭМ!$A$34:$A$777,$A396,СВЦЭМ!$B$34:$B$777,V$366)+'СЕТ СН'!$F$13</f>
        <v>543.29613516999996</v>
      </c>
      <c r="W396" s="36">
        <f>SUMIFS(СВЦЭМ!$K$34:$K$777,СВЦЭМ!$A$34:$A$777,$A396,СВЦЭМ!$B$34:$B$777,W$366)+'СЕТ СН'!$F$13</f>
        <v>536.34295673999998</v>
      </c>
      <c r="X396" s="36">
        <f>SUMIFS(СВЦЭМ!$K$34:$K$777,СВЦЭМ!$A$34:$A$777,$A396,СВЦЭМ!$B$34:$B$777,X$366)+'СЕТ СН'!$F$13</f>
        <v>542.07655735000003</v>
      </c>
      <c r="Y396" s="36">
        <f>SUMIFS(СВЦЭМ!$K$34:$K$777,СВЦЭМ!$A$34:$A$777,$A396,СВЦЭМ!$B$34:$B$777,Y$366)+'СЕТ СН'!$F$13</f>
        <v>594.30523462999997</v>
      </c>
    </row>
    <row r="397" spans="1:26" ht="15.75" hidden="1" x14ac:dyDescent="0.2">
      <c r="A397" s="35">
        <f t="shared" si="10"/>
        <v>43435</v>
      </c>
      <c r="B397" s="36">
        <f>SUMIFS(СВЦЭМ!$K$34:$K$777,СВЦЭМ!$A$34:$A$777,$A397,СВЦЭМ!$B$34:$B$777,B$366)+'СЕТ СН'!$F$13</f>
        <v>0</v>
      </c>
      <c r="C397" s="36">
        <f>SUMIFS(СВЦЭМ!$K$34:$K$777,СВЦЭМ!$A$34:$A$777,$A397,СВЦЭМ!$B$34:$B$777,C$366)+'СЕТ СН'!$F$13</f>
        <v>0</v>
      </c>
      <c r="D397" s="36">
        <f>SUMIFS(СВЦЭМ!$K$34:$K$777,СВЦЭМ!$A$34:$A$777,$A397,СВЦЭМ!$B$34:$B$777,D$366)+'СЕТ СН'!$F$13</f>
        <v>0</v>
      </c>
      <c r="E397" s="36">
        <f>SUMIFS(СВЦЭМ!$K$34:$K$777,СВЦЭМ!$A$34:$A$777,$A397,СВЦЭМ!$B$34:$B$777,E$366)+'СЕТ СН'!$F$13</f>
        <v>0</v>
      </c>
      <c r="F397" s="36">
        <f>SUMIFS(СВЦЭМ!$K$34:$K$777,СВЦЭМ!$A$34:$A$777,$A397,СВЦЭМ!$B$34:$B$777,F$366)+'СЕТ СН'!$F$13</f>
        <v>0</v>
      </c>
      <c r="G397" s="36">
        <f>SUMIFS(СВЦЭМ!$K$34:$K$777,СВЦЭМ!$A$34:$A$777,$A397,СВЦЭМ!$B$34:$B$777,G$366)+'СЕТ СН'!$F$13</f>
        <v>0</v>
      </c>
      <c r="H397" s="36">
        <f>SUMIFS(СВЦЭМ!$K$34:$K$777,СВЦЭМ!$A$34:$A$777,$A397,СВЦЭМ!$B$34:$B$777,H$366)+'СЕТ СН'!$F$13</f>
        <v>0</v>
      </c>
      <c r="I397" s="36">
        <f>SUMIFS(СВЦЭМ!$K$34:$K$777,СВЦЭМ!$A$34:$A$777,$A397,СВЦЭМ!$B$34:$B$777,I$366)+'СЕТ СН'!$F$13</f>
        <v>0</v>
      </c>
      <c r="J397" s="36">
        <f>SUMIFS(СВЦЭМ!$K$34:$K$777,СВЦЭМ!$A$34:$A$777,$A397,СВЦЭМ!$B$34:$B$777,J$366)+'СЕТ СН'!$F$13</f>
        <v>0</v>
      </c>
      <c r="K397" s="36">
        <f>SUMIFS(СВЦЭМ!$K$34:$K$777,СВЦЭМ!$A$34:$A$777,$A397,СВЦЭМ!$B$34:$B$777,K$366)+'СЕТ СН'!$F$13</f>
        <v>0</v>
      </c>
      <c r="L397" s="36">
        <f>SUMIFS(СВЦЭМ!$K$34:$K$777,СВЦЭМ!$A$34:$A$777,$A397,СВЦЭМ!$B$34:$B$777,L$366)+'СЕТ СН'!$F$13</f>
        <v>0</v>
      </c>
      <c r="M397" s="36">
        <f>SUMIFS(СВЦЭМ!$K$34:$K$777,СВЦЭМ!$A$34:$A$777,$A397,СВЦЭМ!$B$34:$B$777,M$366)+'СЕТ СН'!$F$13</f>
        <v>0</v>
      </c>
      <c r="N397" s="36">
        <f>SUMIFS(СВЦЭМ!$K$34:$K$777,СВЦЭМ!$A$34:$A$777,$A397,СВЦЭМ!$B$34:$B$777,N$366)+'СЕТ СН'!$F$13</f>
        <v>0</v>
      </c>
      <c r="O397" s="36">
        <f>SUMIFS(СВЦЭМ!$K$34:$K$777,СВЦЭМ!$A$34:$A$777,$A397,СВЦЭМ!$B$34:$B$777,O$366)+'СЕТ СН'!$F$13</f>
        <v>0</v>
      </c>
      <c r="P397" s="36">
        <f>SUMIFS(СВЦЭМ!$K$34:$K$777,СВЦЭМ!$A$34:$A$777,$A397,СВЦЭМ!$B$34:$B$777,P$366)+'СЕТ СН'!$F$13</f>
        <v>0</v>
      </c>
      <c r="Q397" s="36">
        <f>SUMIFS(СВЦЭМ!$K$34:$K$777,СВЦЭМ!$A$34:$A$777,$A397,СВЦЭМ!$B$34:$B$777,Q$366)+'СЕТ СН'!$F$13</f>
        <v>0</v>
      </c>
      <c r="R397" s="36">
        <f>SUMIFS(СВЦЭМ!$K$34:$K$777,СВЦЭМ!$A$34:$A$777,$A397,СВЦЭМ!$B$34:$B$777,R$366)+'СЕТ СН'!$F$13</f>
        <v>0</v>
      </c>
      <c r="S397" s="36">
        <f>SUMIFS(СВЦЭМ!$K$34:$K$777,СВЦЭМ!$A$34:$A$777,$A397,СВЦЭМ!$B$34:$B$777,S$366)+'СЕТ СН'!$F$13</f>
        <v>0</v>
      </c>
      <c r="T397" s="36">
        <f>SUMIFS(СВЦЭМ!$K$34:$K$777,СВЦЭМ!$A$34:$A$777,$A397,СВЦЭМ!$B$34:$B$777,T$366)+'СЕТ СН'!$F$13</f>
        <v>0</v>
      </c>
      <c r="U397" s="36">
        <f>SUMIFS(СВЦЭМ!$K$34:$K$777,СВЦЭМ!$A$34:$A$777,$A397,СВЦЭМ!$B$34:$B$777,U$366)+'СЕТ СН'!$F$13</f>
        <v>0</v>
      </c>
      <c r="V397" s="36">
        <f>SUMIFS(СВЦЭМ!$K$34:$K$777,СВЦЭМ!$A$34:$A$777,$A397,СВЦЭМ!$B$34:$B$777,V$366)+'СЕТ СН'!$F$13</f>
        <v>0</v>
      </c>
      <c r="W397" s="36">
        <f>SUMIFS(СВЦЭМ!$K$34:$K$777,СВЦЭМ!$A$34:$A$777,$A397,СВЦЭМ!$B$34:$B$777,W$366)+'СЕТ СН'!$F$13</f>
        <v>0</v>
      </c>
      <c r="X397" s="36">
        <f>SUMIFS(СВЦЭМ!$K$34:$K$777,СВЦЭМ!$A$34:$A$777,$A397,СВЦЭМ!$B$34:$B$777,X$366)+'СЕТ СН'!$F$13</f>
        <v>0</v>
      </c>
      <c r="Y397" s="36">
        <f>SUMIFS(СВЦЭМ!$K$34:$K$777,СВЦЭМ!$A$34:$A$777,$A397,СВЦЭМ!$B$34:$B$777,Y$366)+'СЕТ СН'!$F$13</f>
        <v>0</v>
      </c>
    </row>
    <row r="398" spans="1:26" ht="15.75"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2">
      <c r="A399" s="117"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18"/>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6" customFormat="1" ht="12.75" customHeight="1" x14ac:dyDescent="0.2">
      <c r="A401" s="11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customHeight="1" x14ac:dyDescent="0.2">
      <c r="A402" s="35" t="str">
        <f>A367</f>
        <v>01.11.2018</v>
      </c>
      <c r="B402" s="36">
        <f>SUMIFS(СВЦЭМ!$L$34:$L$777,СВЦЭМ!$A$34:$A$777,$A402,СВЦЭМ!$B$34:$B$777,B$401)+'СЕТ СН'!$F$13</f>
        <v>758.78299437999999</v>
      </c>
      <c r="C402" s="36">
        <f>SUMIFS(СВЦЭМ!$L$34:$L$777,СВЦЭМ!$A$34:$A$777,$A402,СВЦЭМ!$B$34:$B$777,C$401)+'СЕТ СН'!$F$13</f>
        <v>834.04260265000005</v>
      </c>
      <c r="D402" s="36">
        <f>SUMIFS(СВЦЭМ!$L$34:$L$777,СВЦЭМ!$A$34:$A$777,$A402,СВЦЭМ!$B$34:$B$777,D$401)+'СЕТ СН'!$F$13</f>
        <v>892.64659267000002</v>
      </c>
      <c r="E402" s="36">
        <f>SUMIFS(СВЦЭМ!$L$34:$L$777,СВЦЭМ!$A$34:$A$777,$A402,СВЦЭМ!$B$34:$B$777,E$401)+'СЕТ СН'!$F$13</f>
        <v>894.97184870000001</v>
      </c>
      <c r="F402" s="36">
        <f>SUMIFS(СВЦЭМ!$L$34:$L$777,СВЦЭМ!$A$34:$A$777,$A402,СВЦЭМ!$B$34:$B$777,F$401)+'СЕТ СН'!$F$13</f>
        <v>881.98066702999995</v>
      </c>
      <c r="G402" s="36">
        <f>SUMIFS(СВЦЭМ!$L$34:$L$777,СВЦЭМ!$A$34:$A$777,$A402,СВЦЭМ!$B$34:$B$777,G$401)+'СЕТ СН'!$F$13</f>
        <v>865.69333997000001</v>
      </c>
      <c r="H402" s="36">
        <f>SUMIFS(СВЦЭМ!$L$34:$L$777,СВЦЭМ!$A$34:$A$777,$A402,СВЦЭМ!$B$34:$B$777,H$401)+'СЕТ СН'!$F$13</f>
        <v>831.92286543</v>
      </c>
      <c r="I402" s="36">
        <f>SUMIFS(СВЦЭМ!$L$34:$L$777,СВЦЭМ!$A$34:$A$777,$A402,СВЦЭМ!$B$34:$B$777,I$401)+'СЕТ СН'!$F$13</f>
        <v>794.58738962999996</v>
      </c>
      <c r="J402" s="36">
        <f>SUMIFS(СВЦЭМ!$L$34:$L$777,СВЦЭМ!$A$34:$A$777,$A402,СВЦЭМ!$B$34:$B$777,J$401)+'СЕТ СН'!$F$13</f>
        <v>784.77785904999996</v>
      </c>
      <c r="K402" s="36">
        <f>SUMIFS(СВЦЭМ!$L$34:$L$777,СВЦЭМ!$A$34:$A$777,$A402,СВЦЭМ!$B$34:$B$777,K$401)+'СЕТ СН'!$F$13</f>
        <v>775.08237808000001</v>
      </c>
      <c r="L402" s="36">
        <f>SUMIFS(СВЦЭМ!$L$34:$L$777,СВЦЭМ!$A$34:$A$777,$A402,СВЦЭМ!$B$34:$B$777,L$401)+'СЕТ СН'!$F$13</f>
        <v>772.51910735000001</v>
      </c>
      <c r="M402" s="36">
        <f>SUMIFS(СВЦЭМ!$L$34:$L$777,СВЦЭМ!$A$34:$A$777,$A402,СВЦЭМ!$B$34:$B$777,M$401)+'СЕТ СН'!$F$13</f>
        <v>776.47410659000002</v>
      </c>
      <c r="N402" s="36">
        <f>SUMIFS(СВЦЭМ!$L$34:$L$777,СВЦЭМ!$A$34:$A$777,$A402,СВЦЭМ!$B$34:$B$777,N$401)+'СЕТ СН'!$F$13</f>
        <v>762.25317743000005</v>
      </c>
      <c r="O402" s="36">
        <f>SUMIFS(СВЦЭМ!$L$34:$L$777,СВЦЭМ!$A$34:$A$777,$A402,СВЦЭМ!$B$34:$B$777,O$401)+'СЕТ СН'!$F$13</f>
        <v>710.55118617999995</v>
      </c>
      <c r="P402" s="36">
        <f>SUMIFS(СВЦЭМ!$L$34:$L$777,СВЦЭМ!$A$34:$A$777,$A402,СВЦЭМ!$B$34:$B$777,P$401)+'СЕТ СН'!$F$13</f>
        <v>663.66562859999999</v>
      </c>
      <c r="Q402" s="36">
        <f>SUMIFS(СВЦЭМ!$L$34:$L$777,СВЦЭМ!$A$34:$A$777,$A402,СВЦЭМ!$B$34:$B$777,Q$401)+'СЕТ СН'!$F$13</f>
        <v>657.70312111999999</v>
      </c>
      <c r="R402" s="36">
        <f>SUMIFS(СВЦЭМ!$L$34:$L$777,СВЦЭМ!$A$34:$A$777,$A402,СВЦЭМ!$B$34:$B$777,R$401)+'СЕТ СН'!$F$13</f>
        <v>656.50748076000002</v>
      </c>
      <c r="S402" s="36">
        <f>SUMIFS(СВЦЭМ!$L$34:$L$777,СВЦЭМ!$A$34:$A$777,$A402,СВЦЭМ!$B$34:$B$777,S$401)+'СЕТ СН'!$F$13</f>
        <v>639.61321653000005</v>
      </c>
      <c r="T402" s="36">
        <f>SUMIFS(СВЦЭМ!$L$34:$L$777,СВЦЭМ!$A$34:$A$777,$A402,СВЦЭМ!$B$34:$B$777,T$401)+'СЕТ СН'!$F$13</f>
        <v>607.19457769999997</v>
      </c>
      <c r="U402" s="36">
        <f>SUMIFS(СВЦЭМ!$L$34:$L$777,СВЦЭМ!$A$34:$A$777,$A402,СВЦЭМ!$B$34:$B$777,U$401)+'СЕТ СН'!$F$13</f>
        <v>607.11031065999998</v>
      </c>
      <c r="V402" s="36">
        <f>SUMIFS(СВЦЭМ!$L$34:$L$777,СВЦЭМ!$A$34:$A$777,$A402,СВЦЭМ!$B$34:$B$777,V$401)+'СЕТ СН'!$F$13</f>
        <v>616.85689149999996</v>
      </c>
      <c r="W402" s="36">
        <f>SUMIFS(СВЦЭМ!$L$34:$L$777,СВЦЭМ!$A$34:$A$777,$A402,СВЦЭМ!$B$34:$B$777,W$401)+'СЕТ СН'!$F$13</f>
        <v>641.59150279999994</v>
      </c>
      <c r="X402" s="36">
        <f>SUMIFS(СВЦЭМ!$L$34:$L$777,СВЦЭМ!$A$34:$A$777,$A402,СВЦЭМ!$B$34:$B$777,X$401)+'СЕТ СН'!$F$13</f>
        <v>663.03022441999997</v>
      </c>
      <c r="Y402" s="36">
        <f>SUMIFS(СВЦЭМ!$L$34:$L$777,СВЦЭМ!$A$34:$A$777,$A402,СВЦЭМ!$B$34:$B$777,Y$401)+'СЕТ СН'!$F$13</f>
        <v>741.39231862999998</v>
      </c>
      <c r="AA402" s="45"/>
    </row>
    <row r="403" spans="1:27" ht="15.75" x14ac:dyDescent="0.2">
      <c r="A403" s="35">
        <f>A402+1</f>
        <v>43406</v>
      </c>
      <c r="B403" s="36">
        <f>SUMIFS(СВЦЭМ!$L$34:$L$777,СВЦЭМ!$A$34:$A$777,$A403,СВЦЭМ!$B$34:$B$777,B$401)+'СЕТ СН'!$F$13</f>
        <v>756.05111940999996</v>
      </c>
      <c r="C403" s="36">
        <f>SUMIFS(СВЦЭМ!$L$34:$L$777,СВЦЭМ!$A$34:$A$777,$A403,СВЦЭМ!$B$34:$B$777,C$401)+'СЕТ СН'!$F$13</f>
        <v>833.71671947000004</v>
      </c>
      <c r="D403" s="36">
        <f>SUMIFS(СВЦЭМ!$L$34:$L$777,СВЦЭМ!$A$34:$A$777,$A403,СВЦЭМ!$B$34:$B$777,D$401)+'СЕТ СН'!$F$13</f>
        <v>874.05121976999999</v>
      </c>
      <c r="E403" s="36">
        <f>SUMIFS(СВЦЭМ!$L$34:$L$777,СВЦЭМ!$A$34:$A$777,$A403,СВЦЭМ!$B$34:$B$777,E$401)+'СЕТ СН'!$F$13</f>
        <v>873.19393147999995</v>
      </c>
      <c r="F403" s="36">
        <f>SUMIFS(СВЦЭМ!$L$34:$L$777,СВЦЭМ!$A$34:$A$777,$A403,СВЦЭМ!$B$34:$B$777,F$401)+'СЕТ СН'!$F$13</f>
        <v>870.84030627000004</v>
      </c>
      <c r="G403" s="36">
        <f>SUMIFS(СВЦЭМ!$L$34:$L$777,СВЦЭМ!$A$34:$A$777,$A403,СВЦЭМ!$B$34:$B$777,G$401)+'СЕТ СН'!$F$13</f>
        <v>814.60753738999995</v>
      </c>
      <c r="H403" s="36">
        <f>SUMIFS(СВЦЭМ!$L$34:$L$777,СВЦЭМ!$A$34:$A$777,$A403,СВЦЭМ!$B$34:$B$777,H$401)+'СЕТ СН'!$F$13</f>
        <v>792.32974409999997</v>
      </c>
      <c r="I403" s="36">
        <f>SUMIFS(СВЦЭМ!$L$34:$L$777,СВЦЭМ!$A$34:$A$777,$A403,СВЦЭМ!$B$34:$B$777,I$401)+'СЕТ СН'!$F$13</f>
        <v>787.24946398999998</v>
      </c>
      <c r="J403" s="36">
        <f>SUMIFS(СВЦЭМ!$L$34:$L$777,СВЦЭМ!$A$34:$A$777,$A403,СВЦЭМ!$B$34:$B$777,J$401)+'СЕТ СН'!$F$13</f>
        <v>761.50058750999995</v>
      </c>
      <c r="K403" s="36">
        <f>SUMIFS(СВЦЭМ!$L$34:$L$777,СВЦЭМ!$A$34:$A$777,$A403,СВЦЭМ!$B$34:$B$777,K$401)+'СЕТ СН'!$F$13</f>
        <v>754.51589357</v>
      </c>
      <c r="L403" s="36">
        <f>SUMIFS(СВЦЭМ!$L$34:$L$777,СВЦЭМ!$A$34:$A$777,$A403,СВЦЭМ!$B$34:$B$777,L$401)+'СЕТ СН'!$F$13</f>
        <v>754.41215013999999</v>
      </c>
      <c r="M403" s="36">
        <f>SUMIFS(СВЦЭМ!$L$34:$L$777,СВЦЭМ!$A$34:$A$777,$A403,СВЦЭМ!$B$34:$B$777,M$401)+'СЕТ СН'!$F$13</f>
        <v>755.79385649999995</v>
      </c>
      <c r="N403" s="36">
        <f>SUMIFS(СВЦЭМ!$L$34:$L$777,СВЦЭМ!$A$34:$A$777,$A403,СВЦЭМ!$B$34:$B$777,N$401)+'СЕТ СН'!$F$13</f>
        <v>729.72468616000003</v>
      </c>
      <c r="O403" s="36">
        <f>SUMIFS(СВЦЭМ!$L$34:$L$777,СВЦЭМ!$A$34:$A$777,$A403,СВЦЭМ!$B$34:$B$777,O$401)+'СЕТ СН'!$F$13</f>
        <v>685.04695549999997</v>
      </c>
      <c r="P403" s="36">
        <f>SUMIFS(СВЦЭМ!$L$34:$L$777,СВЦЭМ!$A$34:$A$777,$A403,СВЦЭМ!$B$34:$B$777,P$401)+'СЕТ СН'!$F$13</f>
        <v>640.74798536000003</v>
      </c>
      <c r="Q403" s="36">
        <f>SUMIFS(СВЦЭМ!$L$34:$L$777,СВЦЭМ!$A$34:$A$777,$A403,СВЦЭМ!$B$34:$B$777,Q$401)+'СЕТ СН'!$F$13</f>
        <v>629.05096433999995</v>
      </c>
      <c r="R403" s="36">
        <f>SUMIFS(СВЦЭМ!$L$34:$L$777,СВЦЭМ!$A$34:$A$777,$A403,СВЦЭМ!$B$34:$B$777,R$401)+'СЕТ СН'!$F$13</f>
        <v>630.89290324000001</v>
      </c>
      <c r="S403" s="36">
        <f>SUMIFS(СВЦЭМ!$L$34:$L$777,СВЦЭМ!$A$34:$A$777,$A403,СВЦЭМ!$B$34:$B$777,S$401)+'СЕТ СН'!$F$13</f>
        <v>609.81585042999995</v>
      </c>
      <c r="T403" s="36">
        <f>SUMIFS(СВЦЭМ!$L$34:$L$777,СВЦЭМ!$A$34:$A$777,$A403,СВЦЭМ!$B$34:$B$777,T$401)+'СЕТ СН'!$F$13</f>
        <v>572.50117339999997</v>
      </c>
      <c r="U403" s="36">
        <f>SUMIFS(СВЦЭМ!$L$34:$L$777,СВЦЭМ!$A$34:$A$777,$A403,СВЦЭМ!$B$34:$B$777,U$401)+'СЕТ СН'!$F$13</f>
        <v>574.56109543000002</v>
      </c>
      <c r="V403" s="36">
        <f>SUMIFS(СВЦЭМ!$L$34:$L$777,СВЦЭМ!$A$34:$A$777,$A403,СВЦЭМ!$B$34:$B$777,V$401)+'СЕТ СН'!$F$13</f>
        <v>584.92645469000001</v>
      </c>
      <c r="W403" s="36">
        <f>SUMIFS(СВЦЭМ!$L$34:$L$777,СВЦЭМ!$A$34:$A$777,$A403,СВЦЭМ!$B$34:$B$777,W$401)+'СЕТ СН'!$F$13</f>
        <v>606.51201218000006</v>
      </c>
      <c r="X403" s="36">
        <f>SUMIFS(СВЦЭМ!$L$34:$L$777,СВЦЭМ!$A$34:$A$777,$A403,СВЦЭМ!$B$34:$B$777,X$401)+'СЕТ СН'!$F$13</f>
        <v>617.71117880999998</v>
      </c>
      <c r="Y403" s="36">
        <f>SUMIFS(СВЦЭМ!$L$34:$L$777,СВЦЭМ!$A$34:$A$777,$A403,СВЦЭМ!$B$34:$B$777,Y$401)+'СЕТ СН'!$F$13</f>
        <v>682.28445967000005</v>
      </c>
    </row>
    <row r="404" spans="1:27" ht="15.75" x14ac:dyDescent="0.2">
      <c r="A404" s="35">
        <f t="shared" ref="A404:A432" si="11">A403+1</f>
        <v>43407</v>
      </c>
      <c r="B404" s="36">
        <f>SUMIFS(СВЦЭМ!$L$34:$L$777,СВЦЭМ!$A$34:$A$777,$A404,СВЦЭМ!$B$34:$B$777,B$401)+'СЕТ СН'!$F$13</f>
        <v>744.74894615000005</v>
      </c>
      <c r="C404" s="36">
        <f>SUMIFS(СВЦЭМ!$L$34:$L$777,СВЦЭМ!$A$34:$A$777,$A404,СВЦЭМ!$B$34:$B$777,C$401)+'СЕТ СН'!$F$13</f>
        <v>819.79843762999997</v>
      </c>
      <c r="D404" s="36">
        <f>SUMIFS(СВЦЭМ!$L$34:$L$777,СВЦЭМ!$A$34:$A$777,$A404,СВЦЭМ!$B$34:$B$777,D$401)+'СЕТ СН'!$F$13</f>
        <v>865.93145717000004</v>
      </c>
      <c r="E404" s="36">
        <f>SUMIFS(СВЦЭМ!$L$34:$L$777,СВЦЭМ!$A$34:$A$777,$A404,СВЦЭМ!$B$34:$B$777,E$401)+'СЕТ СН'!$F$13</f>
        <v>868.31592310999997</v>
      </c>
      <c r="F404" s="36">
        <f>SUMIFS(СВЦЭМ!$L$34:$L$777,СВЦЭМ!$A$34:$A$777,$A404,СВЦЭМ!$B$34:$B$777,F$401)+'СЕТ СН'!$F$13</f>
        <v>860.81739677999997</v>
      </c>
      <c r="G404" s="36">
        <f>SUMIFS(СВЦЭМ!$L$34:$L$777,СВЦЭМ!$A$34:$A$777,$A404,СВЦЭМ!$B$34:$B$777,G$401)+'СЕТ СН'!$F$13</f>
        <v>849.36077938999995</v>
      </c>
      <c r="H404" s="36">
        <f>SUMIFS(СВЦЭМ!$L$34:$L$777,СВЦЭМ!$A$34:$A$777,$A404,СВЦЭМ!$B$34:$B$777,H$401)+'СЕТ СН'!$F$13</f>
        <v>827.78277383</v>
      </c>
      <c r="I404" s="36">
        <f>SUMIFS(СВЦЭМ!$L$34:$L$777,СВЦЭМ!$A$34:$A$777,$A404,СВЦЭМ!$B$34:$B$777,I$401)+'СЕТ СН'!$F$13</f>
        <v>782.89344656000003</v>
      </c>
      <c r="J404" s="36">
        <f>SUMIFS(СВЦЭМ!$L$34:$L$777,СВЦЭМ!$A$34:$A$777,$A404,СВЦЭМ!$B$34:$B$777,J$401)+'СЕТ СН'!$F$13</f>
        <v>744.46169310000005</v>
      </c>
      <c r="K404" s="36">
        <f>SUMIFS(СВЦЭМ!$L$34:$L$777,СВЦЭМ!$A$34:$A$777,$A404,СВЦЭМ!$B$34:$B$777,K$401)+'СЕТ СН'!$F$13</f>
        <v>732.37103923999996</v>
      </c>
      <c r="L404" s="36">
        <f>SUMIFS(СВЦЭМ!$L$34:$L$777,СВЦЭМ!$A$34:$A$777,$A404,СВЦЭМ!$B$34:$B$777,L$401)+'СЕТ СН'!$F$13</f>
        <v>733.94217250999998</v>
      </c>
      <c r="M404" s="36">
        <f>SUMIFS(СВЦЭМ!$L$34:$L$777,СВЦЭМ!$A$34:$A$777,$A404,СВЦЭМ!$B$34:$B$777,M$401)+'СЕТ СН'!$F$13</f>
        <v>737.80935491000002</v>
      </c>
      <c r="N404" s="36">
        <f>SUMIFS(СВЦЭМ!$L$34:$L$777,СВЦЭМ!$A$34:$A$777,$A404,СВЦЭМ!$B$34:$B$777,N$401)+'СЕТ СН'!$F$13</f>
        <v>727.82656723000002</v>
      </c>
      <c r="O404" s="36">
        <f>SUMIFS(СВЦЭМ!$L$34:$L$777,СВЦЭМ!$A$34:$A$777,$A404,СВЦЭМ!$B$34:$B$777,O$401)+'СЕТ СН'!$F$13</f>
        <v>686.17659459000004</v>
      </c>
      <c r="P404" s="36">
        <f>SUMIFS(СВЦЭМ!$L$34:$L$777,СВЦЭМ!$A$34:$A$777,$A404,СВЦЭМ!$B$34:$B$777,P$401)+'СЕТ СН'!$F$13</f>
        <v>638.64486370999998</v>
      </c>
      <c r="Q404" s="36">
        <f>SUMIFS(СВЦЭМ!$L$34:$L$777,СВЦЭМ!$A$34:$A$777,$A404,СВЦЭМ!$B$34:$B$777,Q$401)+'СЕТ СН'!$F$13</f>
        <v>630.97310737999999</v>
      </c>
      <c r="R404" s="36">
        <f>SUMIFS(СВЦЭМ!$L$34:$L$777,СВЦЭМ!$A$34:$A$777,$A404,СВЦЭМ!$B$34:$B$777,R$401)+'СЕТ СН'!$F$13</f>
        <v>613.43426701999999</v>
      </c>
      <c r="S404" s="36">
        <f>SUMIFS(СВЦЭМ!$L$34:$L$777,СВЦЭМ!$A$34:$A$777,$A404,СВЦЭМ!$B$34:$B$777,S$401)+'СЕТ СН'!$F$13</f>
        <v>585.47843746000001</v>
      </c>
      <c r="T404" s="36">
        <f>SUMIFS(СВЦЭМ!$L$34:$L$777,СВЦЭМ!$A$34:$A$777,$A404,СВЦЭМ!$B$34:$B$777,T$401)+'СЕТ СН'!$F$13</f>
        <v>541.86462458000005</v>
      </c>
      <c r="U404" s="36">
        <f>SUMIFS(СВЦЭМ!$L$34:$L$777,СВЦЭМ!$A$34:$A$777,$A404,СВЦЭМ!$B$34:$B$777,U$401)+'СЕТ СН'!$F$13</f>
        <v>534.15700587000003</v>
      </c>
      <c r="V404" s="36">
        <f>SUMIFS(СВЦЭМ!$L$34:$L$777,СВЦЭМ!$A$34:$A$777,$A404,СВЦЭМ!$B$34:$B$777,V$401)+'СЕТ СН'!$F$13</f>
        <v>553.48559071</v>
      </c>
      <c r="W404" s="36">
        <f>SUMIFS(СВЦЭМ!$L$34:$L$777,СВЦЭМ!$A$34:$A$777,$A404,СВЦЭМ!$B$34:$B$777,W$401)+'СЕТ СН'!$F$13</f>
        <v>569.96668463000003</v>
      </c>
      <c r="X404" s="36">
        <f>SUMIFS(СВЦЭМ!$L$34:$L$777,СВЦЭМ!$A$34:$A$777,$A404,СВЦЭМ!$B$34:$B$777,X$401)+'СЕТ СН'!$F$13</f>
        <v>600.63062163999996</v>
      </c>
      <c r="Y404" s="36">
        <f>SUMIFS(СВЦЭМ!$L$34:$L$777,СВЦЭМ!$A$34:$A$777,$A404,СВЦЭМ!$B$34:$B$777,Y$401)+'СЕТ СН'!$F$13</f>
        <v>660.53314736000004</v>
      </c>
    </row>
    <row r="405" spans="1:27" ht="15.75" x14ac:dyDescent="0.2">
      <c r="A405" s="35">
        <f t="shared" si="11"/>
        <v>43408</v>
      </c>
      <c r="B405" s="36">
        <f>SUMIFS(СВЦЭМ!$L$34:$L$777,СВЦЭМ!$A$34:$A$777,$A405,СВЦЭМ!$B$34:$B$777,B$401)+'СЕТ СН'!$F$13</f>
        <v>715.13352113999997</v>
      </c>
      <c r="C405" s="36">
        <f>SUMIFS(СВЦЭМ!$L$34:$L$777,СВЦЭМ!$A$34:$A$777,$A405,СВЦЭМ!$B$34:$B$777,C$401)+'СЕТ СН'!$F$13</f>
        <v>791.79163999000002</v>
      </c>
      <c r="D405" s="36">
        <f>SUMIFS(СВЦЭМ!$L$34:$L$777,СВЦЭМ!$A$34:$A$777,$A405,СВЦЭМ!$B$34:$B$777,D$401)+'СЕТ СН'!$F$13</f>
        <v>861.55242634000001</v>
      </c>
      <c r="E405" s="36">
        <f>SUMIFS(СВЦЭМ!$L$34:$L$777,СВЦЭМ!$A$34:$A$777,$A405,СВЦЭМ!$B$34:$B$777,E$401)+'СЕТ СН'!$F$13</f>
        <v>898.56973730000004</v>
      </c>
      <c r="F405" s="36">
        <f>SUMIFS(СВЦЭМ!$L$34:$L$777,СВЦЭМ!$A$34:$A$777,$A405,СВЦЭМ!$B$34:$B$777,F$401)+'СЕТ СН'!$F$13</f>
        <v>893.14348247999999</v>
      </c>
      <c r="G405" s="36">
        <f>SUMIFS(СВЦЭМ!$L$34:$L$777,СВЦЭМ!$A$34:$A$777,$A405,СВЦЭМ!$B$34:$B$777,G$401)+'СЕТ СН'!$F$13</f>
        <v>882.31566440999995</v>
      </c>
      <c r="H405" s="36">
        <f>SUMIFS(СВЦЭМ!$L$34:$L$777,СВЦЭМ!$A$34:$A$777,$A405,СВЦЭМ!$B$34:$B$777,H$401)+'СЕТ СН'!$F$13</f>
        <v>865.70227851000004</v>
      </c>
      <c r="I405" s="36">
        <f>SUMIFS(СВЦЭМ!$L$34:$L$777,СВЦЭМ!$A$34:$A$777,$A405,СВЦЭМ!$B$34:$B$777,I$401)+'СЕТ СН'!$F$13</f>
        <v>834.93015447000005</v>
      </c>
      <c r="J405" s="36">
        <f>SUMIFS(СВЦЭМ!$L$34:$L$777,СВЦЭМ!$A$34:$A$777,$A405,СВЦЭМ!$B$34:$B$777,J$401)+'СЕТ СН'!$F$13</f>
        <v>796.23438380000005</v>
      </c>
      <c r="K405" s="36">
        <f>SUMIFS(СВЦЭМ!$L$34:$L$777,СВЦЭМ!$A$34:$A$777,$A405,СВЦЭМ!$B$34:$B$777,K$401)+'СЕТ СН'!$F$13</f>
        <v>763.8030248</v>
      </c>
      <c r="L405" s="36">
        <f>SUMIFS(СВЦЭМ!$L$34:$L$777,СВЦЭМ!$A$34:$A$777,$A405,СВЦЭМ!$B$34:$B$777,L$401)+'СЕТ СН'!$F$13</f>
        <v>738.35759666000001</v>
      </c>
      <c r="M405" s="36">
        <f>SUMIFS(СВЦЭМ!$L$34:$L$777,СВЦЭМ!$A$34:$A$777,$A405,СВЦЭМ!$B$34:$B$777,M$401)+'СЕТ СН'!$F$13</f>
        <v>732.29716225000004</v>
      </c>
      <c r="N405" s="36">
        <f>SUMIFS(СВЦЭМ!$L$34:$L$777,СВЦЭМ!$A$34:$A$777,$A405,СВЦЭМ!$B$34:$B$777,N$401)+'СЕТ СН'!$F$13</f>
        <v>709.42727857</v>
      </c>
      <c r="O405" s="36">
        <f>SUMIFS(СВЦЭМ!$L$34:$L$777,СВЦЭМ!$A$34:$A$777,$A405,СВЦЭМ!$B$34:$B$777,O$401)+'СЕТ СН'!$F$13</f>
        <v>680.65499342999999</v>
      </c>
      <c r="P405" s="36">
        <f>SUMIFS(СВЦЭМ!$L$34:$L$777,СВЦЭМ!$A$34:$A$777,$A405,СВЦЭМ!$B$34:$B$777,P$401)+'СЕТ СН'!$F$13</f>
        <v>630.39352948999999</v>
      </c>
      <c r="Q405" s="36">
        <f>SUMIFS(СВЦЭМ!$L$34:$L$777,СВЦЭМ!$A$34:$A$777,$A405,СВЦЭМ!$B$34:$B$777,Q$401)+'СЕТ СН'!$F$13</f>
        <v>617.47828709999999</v>
      </c>
      <c r="R405" s="36">
        <f>SUMIFS(СВЦЭМ!$L$34:$L$777,СВЦЭМ!$A$34:$A$777,$A405,СВЦЭМ!$B$34:$B$777,R$401)+'СЕТ СН'!$F$13</f>
        <v>607.21148009000001</v>
      </c>
      <c r="S405" s="36">
        <f>SUMIFS(СВЦЭМ!$L$34:$L$777,СВЦЭМ!$A$34:$A$777,$A405,СВЦЭМ!$B$34:$B$777,S$401)+'СЕТ СН'!$F$13</f>
        <v>586.12515157999997</v>
      </c>
      <c r="T405" s="36">
        <f>SUMIFS(СВЦЭМ!$L$34:$L$777,СВЦЭМ!$A$34:$A$777,$A405,СВЦЭМ!$B$34:$B$777,T$401)+'СЕТ СН'!$F$13</f>
        <v>548.60872259999996</v>
      </c>
      <c r="U405" s="36">
        <f>SUMIFS(СВЦЭМ!$L$34:$L$777,СВЦЭМ!$A$34:$A$777,$A405,СВЦЭМ!$B$34:$B$777,U$401)+'СЕТ СН'!$F$13</f>
        <v>544.08191983999996</v>
      </c>
      <c r="V405" s="36">
        <f>SUMIFS(СВЦЭМ!$L$34:$L$777,СВЦЭМ!$A$34:$A$777,$A405,СВЦЭМ!$B$34:$B$777,V$401)+'СЕТ СН'!$F$13</f>
        <v>524.78658768000003</v>
      </c>
      <c r="W405" s="36">
        <f>SUMIFS(СВЦЭМ!$L$34:$L$777,СВЦЭМ!$A$34:$A$777,$A405,СВЦЭМ!$B$34:$B$777,W$401)+'СЕТ СН'!$F$13</f>
        <v>540.79281104999995</v>
      </c>
      <c r="X405" s="36">
        <f>SUMIFS(СВЦЭМ!$L$34:$L$777,СВЦЭМ!$A$34:$A$777,$A405,СВЦЭМ!$B$34:$B$777,X$401)+'СЕТ СН'!$F$13</f>
        <v>564.84254065000005</v>
      </c>
      <c r="Y405" s="36">
        <f>SUMIFS(СВЦЭМ!$L$34:$L$777,СВЦЭМ!$A$34:$A$777,$A405,СВЦЭМ!$B$34:$B$777,Y$401)+'СЕТ СН'!$F$13</f>
        <v>629.02715247000003</v>
      </c>
    </row>
    <row r="406" spans="1:27" ht="15.75" x14ac:dyDescent="0.2">
      <c r="A406" s="35">
        <f t="shared" si="11"/>
        <v>43409</v>
      </c>
      <c r="B406" s="36">
        <f>SUMIFS(СВЦЭМ!$L$34:$L$777,СВЦЭМ!$A$34:$A$777,$A406,СВЦЭМ!$B$34:$B$777,B$401)+'СЕТ СН'!$F$13</f>
        <v>725.48162595999997</v>
      </c>
      <c r="C406" s="36">
        <f>SUMIFS(СВЦЭМ!$L$34:$L$777,СВЦЭМ!$A$34:$A$777,$A406,СВЦЭМ!$B$34:$B$777,C$401)+'СЕТ СН'!$F$13</f>
        <v>807.64374268999995</v>
      </c>
      <c r="D406" s="36">
        <f>SUMIFS(СВЦЭМ!$L$34:$L$777,СВЦЭМ!$A$34:$A$777,$A406,СВЦЭМ!$B$34:$B$777,D$401)+'СЕТ СН'!$F$13</f>
        <v>883.37502339000002</v>
      </c>
      <c r="E406" s="36">
        <f>SUMIFS(СВЦЭМ!$L$34:$L$777,СВЦЭМ!$A$34:$A$777,$A406,СВЦЭМ!$B$34:$B$777,E$401)+'СЕТ СН'!$F$13</f>
        <v>906.34817891</v>
      </c>
      <c r="F406" s="36">
        <f>SUMIFS(СВЦЭМ!$L$34:$L$777,СВЦЭМ!$A$34:$A$777,$A406,СВЦЭМ!$B$34:$B$777,F$401)+'СЕТ СН'!$F$13</f>
        <v>895.88572639999995</v>
      </c>
      <c r="G406" s="36">
        <f>SUMIFS(СВЦЭМ!$L$34:$L$777,СВЦЭМ!$A$34:$A$777,$A406,СВЦЭМ!$B$34:$B$777,G$401)+'СЕТ СН'!$F$13</f>
        <v>883.18238609000002</v>
      </c>
      <c r="H406" s="36">
        <f>SUMIFS(СВЦЭМ!$L$34:$L$777,СВЦЭМ!$A$34:$A$777,$A406,СВЦЭМ!$B$34:$B$777,H$401)+'СЕТ СН'!$F$13</f>
        <v>864.01865225999995</v>
      </c>
      <c r="I406" s="36">
        <f>SUMIFS(СВЦЭМ!$L$34:$L$777,СВЦЭМ!$A$34:$A$777,$A406,СВЦЭМ!$B$34:$B$777,I$401)+'СЕТ СН'!$F$13</f>
        <v>820.35773359999996</v>
      </c>
      <c r="J406" s="36">
        <f>SUMIFS(СВЦЭМ!$L$34:$L$777,СВЦЭМ!$A$34:$A$777,$A406,СВЦЭМ!$B$34:$B$777,J$401)+'СЕТ СН'!$F$13</f>
        <v>779.68372878000002</v>
      </c>
      <c r="K406" s="36">
        <f>SUMIFS(СВЦЭМ!$L$34:$L$777,СВЦЭМ!$A$34:$A$777,$A406,СВЦЭМ!$B$34:$B$777,K$401)+'СЕТ СН'!$F$13</f>
        <v>747.86471327000004</v>
      </c>
      <c r="L406" s="36">
        <f>SUMIFS(СВЦЭМ!$L$34:$L$777,СВЦЭМ!$A$34:$A$777,$A406,СВЦЭМ!$B$34:$B$777,L$401)+'СЕТ СН'!$F$13</f>
        <v>738.6045676</v>
      </c>
      <c r="M406" s="36">
        <f>SUMIFS(СВЦЭМ!$L$34:$L$777,СВЦЭМ!$A$34:$A$777,$A406,СВЦЭМ!$B$34:$B$777,M$401)+'СЕТ СН'!$F$13</f>
        <v>725.88302567000005</v>
      </c>
      <c r="N406" s="36">
        <f>SUMIFS(СВЦЭМ!$L$34:$L$777,СВЦЭМ!$A$34:$A$777,$A406,СВЦЭМ!$B$34:$B$777,N$401)+'СЕТ СН'!$F$13</f>
        <v>703.06833152000002</v>
      </c>
      <c r="O406" s="36">
        <f>SUMIFS(СВЦЭМ!$L$34:$L$777,СВЦЭМ!$A$34:$A$777,$A406,СВЦЭМ!$B$34:$B$777,O$401)+'СЕТ СН'!$F$13</f>
        <v>680.70348031000003</v>
      </c>
      <c r="P406" s="36">
        <f>SUMIFS(СВЦЭМ!$L$34:$L$777,СВЦЭМ!$A$34:$A$777,$A406,СВЦЭМ!$B$34:$B$777,P$401)+'СЕТ СН'!$F$13</f>
        <v>633.97566658000005</v>
      </c>
      <c r="Q406" s="36">
        <f>SUMIFS(СВЦЭМ!$L$34:$L$777,СВЦЭМ!$A$34:$A$777,$A406,СВЦЭМ!$B$34:$B$777,Q$401)+'СЕТ СН'!$F$13</f>
        <v>623.24571775000004</v>
      </c>
      <c r="R406" s="36">
        <f>SUMIFS(СВЦЭМ!$L$34:$L$777,СВЦЭМ!$A$34:$A$777,$A406,СВЦЭМ!$B$34:$B$777,R$401)+'СЕТ СН'!$F$13</f>
        <v>612.4376135</v>
      </c>
      <c r="S406" s="36">
        <f>SUMIFS(СВЦЭМ!$L$34:$L$777,СВЦЭМ!$A$34:$A$777,$A406,СВЦЭМ!$B$34:$B$777,S$401)+'СЕТ СН'!$F$13</f>
        <v>590.34727081999995</v>
      </c>
      <c r="T406" s="36">
        <f>SUMIFS(СВЦЭМ!$L$34:$L$777,СВЦЭМ!$A$34:$A$777,$A406,СВЦЭМ!$B$34:$B$777,T$401)+'СЕТ СН'!$F$13</f>
        <v>556.6629183</v>
      </c>
      <c r="U406" s="36">
        <f>SUMIFS(СВЦЭМ!$L$34:$L$777,СВЦЭМ!$A$34:$A$777,$A406,СВЦЭМ!$B$34:$B$777,U$401)+'СЕТ СН'!$F$13</f>
        <v>559.23562382</v>
      </c>
      <c r="V406" s="36">
        <f>SUMIFS(СВЦЭМ!$L$34:$L$777,СВЦЭМ!$A$34:$A$777,$A406,СВЦЭМ!$B$34:$B$777,V$401)+'СЕТ СН'!$F$13</f>
        <v>566.59731769999996</v>
      </c>
      <c r="W406" s="36">
        <f>SUMIFS(СВЦЭМ!$L$34:$L$777,СВЦЭМ!$A$34:$A$777,$A406,СВЦЭМ!$B$34:$B$777,W$401)+'СЕТ СН'!$F$13</f>
        <v>578.64265160000002</v>
      </c>
      <c r="X406" s="36">
        <f>SUMIFS(СВЦЭМ!$L$34:$L$777,СВЦЭМ!$A$34:$A$777,$A406,СВЦЭМ!$B$34:$B$777,X$401)+'СЕТ СН'!$F$13</f>
        <v>591.37816270999997</v>
      </c>
      <c r="Y406" s="36">
        <f>SUMIFS(СВЦЭМ!$L$34:$L$777,СВЦЭМ!$A$34:$A$777,$A406,СВЦЭМ!$B$34:$B$777,Y$401)+'СЕТ СН'!$F$13</f>
        <v>672.86196744999995</v>
      </c>
    </row>
    <row r="407" spans="1:27" ht="15.75" x14ac:dyDescent="0.2">
      <c r="A407" s="35">
        <f t="shared" si="11"/>
        <v>43410</v>
      </c>
      <c r="B407" s="36">
        <f>SUMIFS(СВЦЭМ!$L$34:$L$777,СВЦЭМ!$A$34:$A$777,$A407,СВЦЭМ!$B$34:$B$777,B$401)+'СЕТ СН'!$F$13</f>
        <v>768.40338012999996</v>
      </c>
      <c r="C407" s="36">
        <f>SUMIFS(СВЦЭМ!$L$34:$L$777,СВЦЭМ!$A$34:$A$777,$A407,СВЦЭМ!$B$34:$B$777,C$401)+'СЕТ СН'!$F$13</f>
        <v>834.62171960000001</v>
      </c>
      <c r="D407" s="36">
        <f>SUMIFS(СВЦЭМ!$L$34:$L$777,СВЦЭМ!$A$34:$A$777,$A407,СВЦЭМ!$B$34:$B$777,D$401)+'СЕТ СН'!$F$13</f>
        <v>875.66180487999998</v>
      </c>
      <c r="E407" s="36">
        <f>SUMIFS(СВЦЭМ!$L$34:$L$777,СВЦЭМ!$A$34:$A$777,$A407,СВЦЭМ!$B$34:$B$777,E$401)+'СЕТ СН'!$F$13</f>
        <v>880.93463435000001</v>
      </c>
      <c r="F407" s="36">
        <f>SUMIFS(СВЦЭМ!$L$34:$L$777,СВЦЭМ!$A$34:$A$777,$A407,СВЦЭМ!$B$34:$B$777,F$401)+'СЕТ СН'!$F$13</f>
        <v>872.36891911999999</v>
      </c>
      <c r="G407" s="36">
        <f>SUMIFS(СВЦЭМ!$L$34:$L$777,СВЦЭМ!$A$34:$A$777,$A407,СВЦЭМ!$B$34:$B$777,G$401)+'СЕТ СН'!$F$13</f>
        <v>863.52574360999995</v>
      </c>
      <c r="H407" s="36">
        <f>SUMIFS(СВЦЭМ!$L$34:$L$777,СВЦЭМ!$A$34:$A$777,$A407,СВЦЭМ!$B$34:$B$777,H$401)+'СЕТ СН'!$F$13</f>
        <v>837.17104915000004</v>
      </c>
      <c r="I407" s="36">
        <f>SUMIFS(СВЦЭМ!$L$34:$L$777,СВЦЭМ!$A$34:$A$777,$A407,СВЦЭМ!$B$34:$B$777,I$401)+'СЕТ СН'!$F$13</f>
        <v>768.35219637</v>
      </c>
      <c r="J407" s="36">
        <f>SUMIFS(СВЦЭМ!$L$34:$L$777,СВЦЭМ!$A$34:$A$777,$A407,СВЦЭМ!$B$34:$B$777,J$401)+'СЕТ СН'!$F$13</f>
        <v>740.89031419000003</v>
      </c>
      <c r="K407" s="36">
        <f>SUMIFS(СВЦЭМ!$L$34:$L$777,СВЦЭМ!$A$34:$A$777,$A407,СВЦЭМ!$B$34:$B$777,K$401)+'СЕТ СН'!$F$13</f>
        <v>750.02431689000002</v>
      </c>
      <c r="L407" s="36">
        <f>SUMIFS(СВЦЭМ!$L$34:$L$777,СВЦЭМ!$A$34:$A$777,$A407,СВЦЭМ!$B$34:$B$777,L$401)+'СЕТ СН'!$F$13</f>
        <v>758.88894137</v>
      </c>
      <c r="M407" s="36">
        <f>SUMIFS(СВЦЭМ!$L$34:$L$777,СВЦЭМ!$A$34:$A$777,$A407,СВЦЭМ!$B$34:$B$777,M$401)+'СЕТ СН'!$F$13</f>
        <v>744.05907963000004</v>
      </c>
      <c r="N407" s="36">
        <f>SUMIFS(СВЦЭМ!$L$34:$L$777,СВЦЭМ!$A$34:$A$777,$A407,СВЦЭМ!$B$34:$B$777,N$401)+'СЕТ СН'!$F$13</f>
        <v>715.11029942000005</v>
      </c>
      <c r="O407" s="36">
        <f>SUMIFS(СВЦЭМ!$L$34:$L$777,СВЦЭМ!$A$34:$A$777,$A407,СВЦЭМ!$B$34:$B$777,O$401)+'СЕТ СН'!$F$13</f>
        <v>682.15759624999998</v>
      </c>
      <c r="P407" s="36">
        <f>SUMIFS(СВЦЭМ!$L$34:$L$777,СВЦЭМ!$A$34:$A$777,$A407,СВЦЭМ!$B$34:$B$777,P$401)+'СЕТ СН'!$F$13</f>
        <v>632.84736692000001</v>
      </c>
      <c r="Q407" s="36">
        <f>SUMIFS(СВЦЭМ!$L$34:$L$777,СВЦЭМ!$A$34:$A$777,$A407,СВЦЭМ!$B$34:$B$777,Q$401)+'СЕТ СН'!$F$13</f>
        <v>617.09241767000003</v>
      </c>
      <c r="R407" s="36">
        <f>SUMIFS(СВЦЭМ!$L$34:$L$777,СВЦЭМ!$A$34:$A$777,$A407,СВЦЭМ!$B$34:$B$777,R$401)+'СЕТ СН'!$F$13</f>
        <v>618.93258704000004</v>
      </c>
      <c r="S407" s="36">
        <f>SUMIFS(СВЦЭМ!$L$34:$L$777,СВЦЭМ!$A$34:$A$777,$A407,СВЦЭМ!$B$34:$B$777,S$401)+'СЕТ СН'!$F$13</f>
        <v>611.44584397999995</v>
      </c>
      <c r="T407" s="36">
        <f>SUMIFS(СВЦЭМ!$L$34:$L$777,СВЦЭМ!$A$34:$A$777,$A407,СВЦЭМ!$B$34:$B$777,T$401)+'СЕТ СН'!$F$13</f>
        <v>592.73776152999994</v>
      </c>
      <c r="U407" s="36">
        <f>SUMIFS(СВЦЭМ!$L$34:$L$777,СВЦЭМ!$A$34:$A$777,$A407,СВЦЭМ!$B$34:$B$777,U$401)+'СЕТ СН'!$F$13</f>
        <v>599.13319810999997</v>
      </c>
      <c r="V407" s="36">
        <f>SUMIFS(СВЦЭМ!$L$34:$L$777,СВЦЭМ!$A$34:$A$777,$A407,СВЦЭМ!$B$34:$B$777,V$401)+'СЕТ СН'!$F$13</f>
        <v>609.53355920000001</v>
      </c>
      <c r="W407" s="36">
        <f>SUMIFS(СВЦЭМ!$L$34:$L$777,СВЦЭМ!$A$34:$A$777,$A407,СВЦЭМ!$B$34:$B$777,W$401)+'СЕТ СН'!$F$13</f>
        <v>615.96624355999995</v>
      </c>
      <c r="X407" s="36">
        <f>SUMIFS(СВЦЭМ!$L$34:$L$777,СВЦЭМ!$A$34:$A$777,$A407,СВЦЭМ!$B$34:$B$777,X$401)+'СЕТ СН'!$F$13</f>
        <v>627.77624999</v>
      </c>
      <c r="Y407" s="36">
        <f>SUMIFS(СВЦЭМ!$L$34:$L$777,СВЦЭМ!$A$34:$A$777,$A407,СВЦЭМ!$B$34:$B$777,Y$401)+'СЕТ СН'!$F$13</f>
        <v>701.92292655999995</v>
      </c>
    </row>
    <row r="408" spans="1:27" ht="15.75" x14ac:dyDescent="0.2">
      <c r="A408" s="35">
        <f t="shared" si="11"/>
        <v>43411</v>
      </c>
      <c r="B408" s="36">
        <f>SUMIFS(СВЦЭМ!$L$34:$L$777,СВЦЭМ!$A$34:$A$777,$A408,СВЦЭМ!$B$34:$B$777,B$401)+'СЕТ СН'!$F$13</f>
        <v>799.95630748999997</v>
      </c>
      <c r="C408" s="36">
        <f>SUMIFS(СВЦЭМ!$L$34:$L$777,СВЦЭМ!$A$34:$A$777,$A408,СВЦЭМ!$B$34:$B$777,C$401)+'СЕТ СН'!$F$13</f>
        <v>862.74358801999995</v>
      </c>
      <c r="D408" s="36">
        <f>SUMIFS(СВЦЭМ!$L$34:$L$777,СВЦЭМ!$A$34:$A$777,$A408,СВЦЭМ!$B$34:$B$777,D$401)+'СЕТ СН'!$F$13</f>
        <v>920.28496299999995</v>
      </c>
      <c r="E408" s="36">
        <f>SUMIFS(СВЦЭМ!$L$34:$L$777,СВЦЭМ!$A$34:$A$777,$A408,СВЦЭМ!$B$34:$B$777,E$401)+'СЕТ СН'!$F$13</f>
        <v>920.81210438000005</v>
      </c>
      <c r="F408" s="36">
        <f>SUMIFS(СВЦЭМ!$L$34:$L$777,СВЦЭМ!$A$34:$A$777,$A408,СВЦЭМ!$B$34:$B$777,F$401)+'СЕТ СН'!$F$13</f>
        <v>918.05333314999996</v>
      </c>
      <c r="G408" s="36">
        <f>SUMIFS(СВЦЭМ!$L$34:$L$777,СВЦЭМ!$A$34:$A$777,$A408,СВЦЭМ!$B$34:$B$777,G$401)+'СЕТ СН'!$F$13</f>
        <v>900.49246914000003</v>
      </c>
      <c r="H408" s="36">
        <f>SUMIFS(СВЦЭМ!$L$34:$L$777,СВЦЭМ!$A$34:$A$777,$A408,СВЦЭМ!$B$34:$B$777,H$401)+'СЕТ СН'!$F$13</f>
        <v>856.13970872000004</v>
      </c>
      <c r="I408" s="36">
        <f>SUMIFS(СВЦЭМ!$L$34:$L$777,СВЦЭМ!$A$34:$A$777,$A408,СВЦЭМ!$B$34:$B$777,I$401)+'СЕТ СН'!$F$13</f>
        <v>791.80508107000003</v>
      </c>
      <c r="J408" s="36">
        <f>SUMIFS(СВЦЭМ!$L$34:$L$777,СВЦЭМ!$A$34:$A$777,$A408,СВЦЭМ!$B$34:$B$777,J$401)+'СЕТ СН'!$F$13</f>
        <v>764.53822688000002</v>
      </c>
      <c r="K408" s="36">
        <f>SUMIFS(СВЦЭМ!$L$34:$L$777,СВЦЭМ!$A$34:$A$777,$A408,СВЦЭМ!$B$34:$B$777,K$401)+'СЕТ СН'!$F$13</f>
        <v>756.74485546000005</v>
      </c>
      <c r="L408" s="36">
        <f>SUMIFS(СВЦЭМ!$L$34:$L$777,СВЦЭМ!$A$34:$A$777,$A408,СВЦЭМ!$B$34:$B$777,L$401)+'СЕТ СН'!$F$13</f>
        <v>753.88336666999999</v>
      </c>
      <c r="M408" s="36">
        <f>SUMIFS(СВЦЭМ!$L$34:$L$777,СВЦЭМ!$A$34:$A$777,$A408,СВЦЭМ!$B$34:$B$777,M$401)+'СЕТ СН'!$F$13</f>
        <v>758.66556652999998</v>
      </c>
      <c r="N408" s="36">
        <f>SUMIFS(СВЦЭМ!$L$34:$L$777,СВЦЭМ!$A$34:$A$777,$A408,СВЦЭМ!$B$34:$B$777,N$401)+'СЕТ СН'!$F$13</f>
        <v>737.78151788000002</v>
      </c>
      <c r="O408" s="36">
        <f>SUMIFS(СВЦЭМ!$L$34:$L$777,СВЦЭМ!$A$34:$A$777,$A408,СВЦЭМ!$B$34:$B$777,O$401)+'СЕТ СН'!$F$13</f>
        <v>698.68399870999997</v>
      </c>
      <c r="P408" s="36">
        <f>SUMIFS(СВЦЭМ!$L$34:$L$777,СВЦЭМ!$A$34:$A$777,$A408,СВЦЭМ!$B$34:$B$777,P$401)+'СЕТ СН'!$F$13</f>
        <v>645.60020454999994</v>
      </c>
      <c r="Q408" s="36">
        <f>SUMIFS(СВЦЭМ!$L$34:$L$777,СВЦЭМ!$A$34:$A$777,$A408,СВЦЭМ!$B$34:$B$777,Q$401)+'СЕТ СН'!$F$13</f>
        <v>629.60739853999996</v>
      </c>
      <c r="R408" s="36">
        <f>SUMIFS(СВЦЭМ!$L$34:$L$777,СВЦЭМ!$A$34:$A$777,$A408,СВЦЭМ!$B$34:$B$777,R$401)+'СЕТ СН'!$F$13</f>
        <v>629.00795639</v>
      </c>
      <c r="S408" s="36">
        <f>SUMIFS(СВЦЭМ!$L$34:$L$777,СВЦЭМ!$A$34:$A$777,$A408,СВЦЭМ!$B$34:$B$777,S$401)+'СЕТ СН'!$F$13</f>
        <v>629.80593839000005</v>
      </c>
      <c r="T408" s="36">
        <f>SUMIFS(СВЦЭМ!$L$34:$L$777,СВЦЭМ!$A$34:$A$777,$A408,СВЦЭМ!$B$34:$B$777,T$401)+'СЕТ СН'!$F$13</f>
        <v>607.52127128999996</v>
      </c>
      <c r="U408" s="36">
        <f>SUMIFS(СВЦЭМ!$L$34:$L$777,СВЦЭМ!$A$34:$A$777,$A408,СВЦЭМ!$B$34:$B$777,U$401)+'СЕТ СН'!$F$13</f>
        <v>613.98565920999999</v>
      </c>
      <c r="V408" s="36">
        <f>SUMIFS(СВЦЭМ!$L$34:$L$777,СВЦЭМ!$A$34:$A$777,$A408,СВЦЭМ!$B$34:$B$777,V$401)+'СЕТ СН'!$F$13</f>
        <v>614.3058704</v>
      </c>
      <c r="W408" s="36">
        <f>SUMIFS(СВЦЭМ!$L$34:$L$777,СВЦЭМ!$A$34:$A$777,$A408,СВЦЭМ!$B$34:$B$777,W$401)+'СЕТ СН'!$F$13</f>
        <v>620.31060080999998</v>
      </c>
      <c r="X408" s="36">
        <f>SUMIFS(СВЦЭМ!$L$34:$L$777,СВЦЭМ!$A$34:$A$777,$A408,СВЦЭМ!$B$34:$B$777,X$401)+'СЕТ СН'!$F$13</f>
        <v>625.00992473999997</v>
      </c>
      <c r="Y408" s="36">
        <f>SUMIFS(СВЦЭМ!$L$34:$L$777,СВЦЭМ!$A$34:$A$777,$A408,СВЦЭМ!$B$34:$B$777,Y$401)+'СЕТ СН'!$F$13</f>
        <v>695.93959171999995</v>
      </c>
    </row>
    <row r="409" spans="1:27" ht="15.75" x14ac:dyDescent="0.2">
      <c r="A409" s="35">
        <f t="shared" si="11"/>
        <v>43412</v>
      </c>
      <c r="B409" s="36">
        <f>SUMIFS(СВЦЭМ!$L$34:$L$777,СВЦЭМ!$A$34:$A$777,$A409,СВЦЭМ!$B$34:$B$777,B$401)+'СЕТ СН'!$F$13</f>
        <v>782.66327497999998</v>
      </c>
      <c r="C409" s="36">
        <f>SUMIFS(СВЦЭМ!$L$34:$L$777,СВЦЭМ!$A$34:$A$777,$A409,СВЦЭМ!$B$34:$B$777,C$401)+'СЕТ СН'!$F$13</f>
        <v>861.48859847000006</v>
      </c>
      <c r="D409" s="36">
        <f>SUMIFS(СВЦЭМ!$L$34:$L$777,СВЦЭМ!$A$34:$A$777,$A409,СВЦЭМ!$B$34:$B$777,D$401)+'СЕТ СН'!$F$13</f>
        <v>891.77228101000003</v>
      </c>
      <c r="E409" s="36">
        <f>SUMIFS(СВЦЭМ!$L$34:$L$777,СВЦЭМ!$A$34:$A$777,$A409,СВЦЭМ!$B$34:$B$777,E$401)+'СЕТ СН'!$F$13</f>
        <v>888.40982041999996</v>
      </c>
      <c r="F409" s="36">
        <f>SUMIFS(СВЦЭМ!$L$34:$L$777,СВЦЭМ!$A$34:$A$777,$A409,СВЦЭМ!$B$34:$B$777,F$401)+'СЕТ СН'!$F$13</f>
        <v>889.37608509999995</v>
      </c>
      <c r="G409" s="36">
        <f>SUMIFS(СВЦЭМ!$L$34:$L$777,СВЦЭМ!$A$34:$A$777,$A409,СВЦЭМ!$B$34:$B$777,G$401)+'СЕТ СН'!$F$13</f>
        <v>890.00928319000002</v>
      </c>
      <c r="H409" s="36">
        <f>SUMIFS(СВЦЭМ!$L$34:$L$777,СВЦЭМ!$A$34:$A$777,$A409,СВЦЭМ!$B$34:$B$777,H$401)+'СЕТ СН'!$F$13</f>
        <v>838.57626257000004</v>
      </c>
      <c r="I409" s="36">
        <f>SUMIFS(СВЦЭМ!$L$34:$L$777,СВЦЭМ!$A$34:$A$777,$A409,СВЦЭМ!$B$34:$B$777,I$401)+'СЕТ СН'!$F$13</f>
        <v>759.89048853999998</v>
      </c>
      <c r="J409" s="36">
        <f>SUMIFS(СВЦЭМ!$L$34:$L$777,СВЦЭМ!$A$34:$A$777,$A409,СВЦЭМ!$B$34:$B$777,J$401)+'СЕТ СН'!$F$13</f>
        <v>747.26344109000001</v>
      </c>
      <c r="K409" s="36">
        <f>SUMIFS(СВЦЭМ!$L$34:$L$777,СВЦЭМ!$A$34:$A$777,$A409,СВЦЭМ!$B$34:$B$777,K$401)+'СЕТ СН'!$F$13</f>
        <v>741.26029901000004</v>
      </c>
      <c r="L409" s="36">
        <f>SUMIFS(СВЦЭМ!$L$34:$L$777,СВЦЭМ!$A$34:$A$777,$A409,СВЦЭМ!$B$34:$B$777,L$401)+'СЕТ СН'!$F$13</f>
        <v>739.76768774000004</v>
      </c>
      <c r="M409" s="36">
        <f>SUMIFS(СВЦЭМ!$L$34:$L$777,СВЦЭМ!$A$34:$A$777,$A409,СВЦЭМ!$B$34:$B$777,M$401)+'СЕТ СН'!$F$13</f>
        <v>742.77808646000005</v>
      </c>
      <c r="N409" s="36">
        <f>SUMIFS(СВЦЭМ!$L$34:$L$777,СВЦЭМ!$A$34:$A$777,$A409,СВЦЭМ!$B$34:$B$777,N$401)+'СЕТ СН'!$F$13</f>
        <v>725.17972514999997</v>
      </c>
      <c r="O409" s="36">
        <f>SUMIFS(СВЦЭМ!$L$34:$L$777,СВЦЭМ!$A$34:$A$777,$A409,СВЦЭМ!$B$34:$B$777,O$401)+'СЕТ СН'!$F$13</f>
        <v>675.76112339999997</v>
      </c>
      <c r="P409" s="36">
        <f>SUMIFS(СВЦЭМ!$L$34:$L$777,СВЦЭМ!$A$34:$A$777,$A409,СВЦЭМ!$B$34:$B$777,P$401)+'СЕТ СН'!$F$13</f>
        <v>630.73845842000003</v>
      </c>
      <c r="Q409" s="36">
        <f>SUMIFS(СВЦЭМ!$L$34:$L$777,СВЦЭМ!$A$34:$A$777,$A409,СВЦЭМ!$B$34:$B$777,Q$401)+'СЕТ СН'!$F$13</f>
        <v>623.22940191999999</v>
      </c>
      <c r="R409" s="36">
        <f>SUMIFS(СВЦЭМ!$L$34:$L$777,СВЦЭМ!$A$34:$A$777,$A409,СВЦЭМ!$B$34:$B$777,R$401)+'СЕТ СН'!$F$13</f>
        <v>626.71482156000002</v>
      </c>
      <c r="S409" s="36">
        <f>SUMIFS(СВЦЭМ!$L$34:$L$777,СВЦЭМ!$A$34:$A$777,$A409,СВЦЭМ!$B$34:$B$777,S$401)+'СЕТ СН'!$F$13</f>
        <v>618.51577785999996</v>
      </c>
      <c r="T409" s="36">
        <f>SUMIFS(СВЦЭМ!$L$34:$L$777,СВЦЭМ!$A$34:$A$777,$A409,СВЦЭМ!$B$34:$B$777,T$401)+'СЕТ СН'!$F$13</f>
        <v>593.01409405000004</v>
      </c>
      <c r="U409" s="36">
        <f>SUMIFS(СВЦЭМ!$L$34:$L$777,СВЦЭМ!$A$34:$A$777,$A409,СВЦЭМ!$B$34:$B$777,U$401)+'СЕТ СН'!$F$13</f>
        <v>607.21709917999999</v>
      </c>
      <c r="V409" s="36">
        <f>SUMIFS(СВЦЭМ!$L$34:$L$777,СВЦЭМ!$A$34:$A$777,$A409,СВЦЭМ!$B$34:$B$777,V$401)+'СЕТ СН'!$F$13</f>
        <v>614.68006218000005</v>
      </c>
      <c r="W409" s="36">
        <f>SUMIFS(СВЦЭМ!$L$34:$L$777,СВЦЭМ!$A$34:$A$777,$A409,СВЦЭМ!$B$34:$B$777,W$401)+'СЕТ СН'!$F$13</f>
        <v>613.91468620000001</v>
      </c>
      <c r="X409" s="36">
        <f>SUMIFS(СВЦЭМ!$L$34:$L$777,СВЦЭМ!$A$34:$A$777,$A409,СВЦЭМ!$B$34:$B$777,X$401)+'СЕТ СН'!$F$13</f>
        <v>630.20440856000005</v>
      </c>
      <c r="Y409" s="36">
        <f>SUMIFS(СВЦЭМ!$L$34:$L$777,СВЦЭМ!$A$34:$A$777,$A409,СВЦЭМ!$B$34:$B$777,Y$401)+'СЕТ СН'!$F$13</f>
        <v>709.00250234999999</v>
      </c>
    </row>
    <row r="410" spans="1:27" ht="15.75" x14ac:dyDescent="0.2">
      <c r="A410" s="35">
        <f t="shared" si="11"/>
        <v>43413</v>
      </c>
      <c r="B410" s="36">
        <f>SUMIFS(СВЦЭМ!$L$34:$L$777,СВЦЭМ!$A$34:$A$777,$A410,СВЦЭМ!$B$34:$B$777,B$401)+'СЕТ СН'!$F$13</f>
        <v>793.30559203999996</v>
      </c>
      <c r="C410" s="36">
        <f>SUMIFS(СВЦЭМ!$L$34:$L$777,СВЦЭМ!$A$34:$A$777,$A410,СВЦЭМ!$B$34:$B$777,C$401)+'СЕТ СН'!$F$13</f>
        <v>843.33976298000005</v>
      </c>
      <c r="D410" s="36">
        <f>SUMIFS(СВЦЭМ!$L$34:$L$777,СВЦЭМ!$A$34:$A$777,$A410,СВЦЭМ!$B$34:$B$777,D$401)+'СЕТ СН'!$F$13</f>
        <v>901.85375569999997</v>
      </c>
      <c r="E410" s="36">
        <f>SUMIFS(СВЦЭМ!$L$34:$L$777,СВЦЭМ!$A$34:$A$777,$A410,СВЦЭМ!$B$34:$B$777,E$401)+'СЕТ СН'!$F$13</f>
        <v>910.40106151999998</v>
      </c>
      <c r="F410" s="36">
        <f>SUMIFS(СВЦЭМ!$L$34:$L$777,СВЦЭМ!$A$34:$A$777,$A410,СВЦЭМ!$B$34:$B$777,F$401)+'СЕТ СН'!$F$13</f>
        <v>898.28307160999998</v>
      </c>
      <c r="G410" s="36">
        <f>SUMIFS(СВЦЭМ!$L$34:$L$777,СВЦЭМ!$A$34:$A$777,$A410,СВЦЭМ!$B$34:$B$777,G$401)+'СЕТ СН'!$F$13</f>
        <v>880.67260125999996</v>
      </c>
      <c r="H410" s="36">
        <f>SUMIFS(СВЦЭМ!$L$34:$L$777,СВЦЭМ!$A$34:$A$777,$A410,СВЦЭМ!$B$34:$B$777,H$401)+'СЕТ СН'!$F$13</f>
        <v>836.50634300000002</v>
      </c>
      <c r="I410" s="36">
        <f>SUMIFS(СВЦЭМ!$L$34:$L$777,СВЦЭМ!$A$34:$A$777,$A410,СВЦЭМ!$B$34:$B$777,I$401)+'СЕТ СН'!$F$13</f>
        <v>778.47399317999998</v>
      </c>
      <c r="J410" s="36">
        <f>SUMIFS(СВЦЭМ!$L$34:$L$777,СВЦЭМ!$A$34:$A$777,$A410,СВЦЭМ!$B$34:$B$777,J$401)+'СЕТ СН'!$F$13</f>
        <v>764.71525871999995</v>
      </c>
      <c r="K410" s="36">
        <f>SUMIFS(СВЦЭМ!$L$34:$L$777,СВЦЭМ!$A$34:$A$777,$A410,СВЦЭМ!$B$34:$B$777,K$401)+'СЕТ СН'!$F$13</f>
        <v>756.56553043999997</v>
      </c>
      <c r="L410" s="36">
        <f>SUMIFS(СВЦЭМ!$L$34:$L$777,СВЦЭМ!$A$34:$A$777,$A410,СВЦЭМ!$B$34:$B$777,L$401)+'СЕТ СН'!$F$13</f>
        <v>748.01152494999997</v>
      </c>
      <c r="M410" s="36">
        <f>SUMIFS(СВЦЭМ!$L$34:$L$777,СВЦЭМ!$A$34:$A$777,$A410,СВЦЭМ!$B$34:$B$777,M$401)+'СЕТ СН'!$F$13</f>
        <v>738.93537699000001</v>
      </c>
      <c r="N410" s="36">
        <f>SUMIFS(СВЦЭМ!$L$34:$L$777,СВЦЭМ!$A$34:$A$777,$A410,СВЦЭМ!$B$34:$B$777,N$401)+'СЕТ СН'!$F$13</f>
        <v>705.40260511999998</v>
      </c>
      <c r="O410" s="36">
        <f>SUMIFS(СВЦЭМ!$L$34:$L$777,СВЦЭМ!$A$34:$A$777,$A410,СВЦЭМ!$B$34:$B$777,O$401)+'СЕТ СН'!$F$13</f>
        <v>659.12023687999999</v>
      </c>
      <c r="P410" s="36">
        <f>SUMIFS(СВЦЭМ!$L$34:$L$777,СВЦЭМ!$A$34:$A$777,$A410,СВЦЭМ!$B$34:$B$777,P$401)+'СЕТ СН'!$F$13</f>
        <v>610.21876084999997</v>
      </c>
      <c r="Q410" s="36">
        <f>SUMIFS(СВЦЭМ!$L$34:$L$777,СВЦЭМ!$A$34:$A$777,$A410,СВЦЭМ!$B$34:$B$777,Q$401)+'СЕТ СН'!$F$13</f>
        <v>602.75353129999996</v>
      </c>
      <c r="R410" s="36">
        <f>SUMIFS(СВЦЭМ!$L$34:$L$777,СВЦЭМ!$A$34:$A$777,$A410,СВЦЭМ!$B$34:$B$777,R$401)+'СЕТ СН'!$F$13</f>
        <v>604.31940434000001</v>
      </c>
      <c r="S410" s="36">
        <f>SUMIFS(СВЦЭМ!$L$34:$L$777,СВЦЭМ!$A$34:$A$777,$A410,СВЦЭМ!$B$34:$B$777,S$401)+'СЕТ СН'!$F$13</f>
        <v>596.45541829000001</v>
      </c>
      <c r="T410" s="36">
        <f>SUMIFS(СВЦЭМ!$L$34:$L$777,СВЦЭМ!$A$34:$A$777,$A410,СВЦЭМ!$B$34:$B$777,T$401)+'СЕТ СН'!$F$13</f>
        <v>594.11552411000002</v>
      </c>
      <c r="U410" s="36">
        <f>SUMIFS(СВЦЭМ!$L$34:$L$777,СВЦЭМ!$A$34:$A$777,$A410,СВЦЭМ!$B$34:$B$777,U$401)+'СЕТ СН'!$F$13</f>
        <v>598.09734190999995</v>
      </c>
      <c r="V410" s="36">
        <f>SUMIFS(СВЦЭМ!$L$34:$L$777,СВЦЭМ!$A$34:$A$777,$A410,СВЦЭМ!$B$34:$B$777,V$401)+'СЕТ СН'!$F$13</f>
        <v>596.81525455999997</v>
      </c>
      <c r="W410" s="36">
        <f>SUMIFS(СВЦЭМ!$L$34:$L$777,СВЦЭМ!$A$34:$A$777,$A410,СВЦЭМ!$B$34:$B$777,W$401)+'СЕТ СН'!$F$13</f>
        <v>602.92452488000004</v>
      </c>
      <c r="X410" s="36">
        <f>SUMIFS(СВЦЭМ!$L$34:$L$777,СВЦЭМ!$A$34:$A$777,$A410,СВЦЭМ!$B$34:$B$777,X$401)+'СЕТ СН'!$F$13</f>
        <v>609.63058121999995</v>
      </c>
      <c r="Y410" s="36">
        <f>SUMIFS(СВЦЭМ!$L$34:$L$777,СВЦЭМ!$A$34:$A$777,$A410,СВЦЭМ!$B$34:$B$777,Y$401)+'СЕТ СН'!$F$13</f>
        <v>682.12231235000002</v>
      </c>
    </row>
    <row r="411" spans="1:27" ht="15.75" x14ac:dyDescent="0.2">
      <c r="A411" s="35">
        <f t="shared" si="11"/>
        <v>43414</v>
      </c>
      <c r="B411" s="36">
        <f>SUMIFS(СВЦЭМ!$L$34:$L$777,СВЦЭМ!$A$34:$A$777,$A411,СВЦЭМ!$B$34:$B$777,B$401)+'СЕТ СН'!$F$13</f>
        <v>736.19515611999998</v>
      </c>
      <c r="C411" s="36">
        <f>SUMIFS(СВЦЭМ!$L$34:$L$777,СВЦЭМ!$A$34:$A$777,$A411,СВЦЭМ!$B$34:$B$777,C$401)+'СЕТ СН'!$F$13</f>
        <v>794.55553614999997</v>
      </c>
      <c r="D411" s="36">
        <f>SUMIFS(СВЦЭМ!$L$34:$L$777,СВЦЭМ!$A$34:$A$777,$A411,СВЦЭМ!$B$34:$B$777,D$401)+'СЕТ СН'!$F$13</f>
        <v>817.68394538999996</v>
      </c>
      <c r="E411" s="36">
        <f>SUMIFS(СВЦЭМ!$L$34:$L$777,СВЦЭМ!$A$34:$A$777,$A411,СВЦЭМ!$B$34:$B$777,E$401)+'СЕТ СН'!$F$13</f>
        <v>849.63238139999999</v>
      </c>
      <c r="F411" s="36">
        <f>SUMIFS(СВЦЭМ!$L$34:$L$777,СВЦЭМ!$A$34:$A$777,$A411,СВЦЭМ!$B$34:$B$777,F$401)+'СЕТ СН'!$F$13</f>
        <v>848.14800277999996</v>
      </c>
      <c r="G411" s="36">
        <f>SUMIFS(СВЦЭМ!$L$34:$L$777,СВЦЭМ!$A$34:$A$777,$A411,СВЦЭМ!$B$34:$B$777,G$401)+'СЕТ СН'!$F$13</f>
        <v>831.74948271999995</v>
      </c>
      <c r="H411" s="36">
        <f>SUMIFS(СВЦЭМ!$L$34:$L$777,СВЦЭМ!$A$34:$A$777,$A411,СВЦЭМ!$B$34:$B$777,H$401)+'СЕТ СН'!$F$13</f>
        <v>793.84124393000002</v>
      </c>
      <c r="I411" s="36">
        <f>SUMIFS(СВЦЭМ!$L$34:$L$777,СВЦЭМ!$A$34:$A$777,$A411,СВЦЭМ!$B$34:$B$777,I$401)+'СЕТ СН'!$F$13</f>
        <v>748.29121633</v>
      </c>
      <c r="J411" s="36">
        <f>SUMIFS(СВЦЭМ!$L$34:$L$777,СВЦЭМ!$A$34:$A$777,$A411,СВЦЭМ!$B$34:$B$777,J$401)+'СЕТ СН'!$F$13</f>
        <v>706.52206631000001</v>
      </c>
      <c r="K411" s="36">
        <f>SUMIFS(СВЦЭМ!$L$34:$L$777,СВЦЭМ!$A$34:$A$777,$A411,СВЦЭМ!$B$34:$B$777,K$401)+'СЕТ СН'!$F$13</f>
        <v>696.54399177000005</v>
      </c>
      <c r="L411" s="36">
        <f>SUMIFS(СВЦЭМ!$L$34:$L$777,СВЦЭМ!$A$34:$A$777,$A411,СВЦЭМ!$B$34:$B$777,L$401)+'СЕТ СН'!$F$13</f>
        <v>704.37520505999998</v>
      </c>
      <c r="M411" s="36">
        <f>SUMIFS(СВЦЭМ!$L$34:$L$777,СВЦЭМ!$A$34:$A$777,$A411,СВЦЭМ!$B$34:$B$777,M$401)+'СЕТ СН'!$F$13</f>
        <v>696.73344985999995</v>
      </c>
      <c r="N411" s="36">
        <f>SUMIFS(СВЦЭМ!$L$34:$L$777,СВЦЭМ!$A$34:$A$777,$A411,СВЦЭМ!$B$34:$B$777,N$401)+'СЕТ СН'!$F$13</f>
        <v>673.42460540000002</v>
      </c>
      <c r="O411" s="36">
        <f>SUMIFS(СВЦЭМ!$L$34:$L$777,СВЦЭМ!$A$34:$A$777,$A411,СВЦЭМ!$B$34:$B$777,O$401)+'СЕТ СН'!$F$13</f>
        <v>645.26219935999995</v>
      </c>
      <c r="P411" s="36">
        <f>SUMIFS(СВЦЭМ!$L$34:$L$777,СВЦЭМ!$A$34:$A$777,$A411,СВЦЭМ!$B$34:$B$777,P$401)+'СЕТ СН'!$F$13</f>
        <v>597.33395169000005</v>
      </c>
      <c r="Q411" s="36">
        <f>SUMIFS(СВЦЭМ!$L$34:$L$777,СВЦЭМ!$A$34:$A$777,$A411,СВЦЭМ!$B$34:$B$777,Q$401)+'СЕТ СН'!$F$13</f>
        <v>589.47627064999995</v>
      </c>
      <c r="R411" s="36">
        <f>SUMIFS(СВЦЭМ!$L$34:$L$777,СВЦЭМ!$A$34:$A$777,$A411,СВЦЭМ!$B$34:$B$777,R$401)+'СЕТ СН'!$F$13</f>
        <v>580.76418960000001</v>
      </c>
      <c r="S411" s="36">
        <f>SUMIFS(СВЦЭМ!$L$34:$L$777,СВЦЭМ!$A$34:$A$777,$A411,СВЦЭМ!$B$34:$B$777,S$401)+'СЕТ СН'!$F$13</f>
        <v>560.02788640000006</v>
      </c>
      <c r="T411" s="36">
        <f>SUMIFS(СВЦЭМ!$L$34:$L$777,СВЦЭМ!$A$34:$A$777,$A411,СВЦЭМ!$B$34:$B$777,T$401)+'СЕТ СН'!$F$13</f>
        <v>533.11400221999997</v>
      </c>
      <c r="U411" s="36">
        <f>SUMIFS(СВЦЭМ!$L$34:$L$777,СВЦЭМ!$A$34:$A$777,$A411,СВЦЭМ!$B$34:$B$777,U$401)+'СЕТ СН'!$F$13</f>
        <v>534.67790276000005</v>
      </c>
      <c r="V411" s="36">
        <f>SUMIFS(СВЦЭМ!$L$34:$L$777,СВЦЭМ!$A$34:$A$777,$A411,СВЦЭМ!$B$34:$B$777,V$401)+'СЕТ СН'!$F$13</f>
        <v>546.61174373999995</v>
      </c>
      <c r="W411" s="36">
        <f>SUMIFS(СВЦЭМ!$L$34:$L$777,СВЦЭМ!$A$34:$A$777,$A411,СВЦЭМ!$B$34:$B$777,W$401)+'СЕТ СН'!$F$13</f>
        <v>563.41719407999994</v>
      </c>
      <c r="X411" s="36">
        <f>SUMIFS(СВЦЭМ!$L$34:$L$777,СВЦЭМ!$A$34:$A$777,$A411,СВЦЭМ!$B$34:$B$777,X$401)+'СЕТ СН'!$F$13</f>
        <v>586.25527400999999</v>
      </c>
      <c r="Y411" s="36">
        <f>SUMIFS(СВЦЭМ!$L$34:$L$777,СВЦЭМ!$A$34:$A$777,$A411,СВЦЭМ!$B$34:$B$777,Y$401)+'СЕТ СН'!$F$13</f>
        <v>665.23610084999996</v>
      </c>
    </row>
    <row r="412" spans="1:27" ht="15.75" x14ac:dyDescent="0.2">
      <c r="A412" s="35">
        <f t="shared" si="11"/>
        <v>43415</v>
      </c>
      <c r="B412" s="36">
        <f>SUMIFS(СВЦЭМ!$L$34:$L$777,СВЦЭМ!$A$34:$A$777,$A412,СВЦЭМ!$B$34:$B$777,B$401)+'СЕТ СН'!$F$13</f>
        <v>716.71139471000004</v>
      </c>
      <c r="C412" s="36">
        <f>SUMIFS(СВЦЭМ!$L$34:$L$777,СВЦЭМ!$A$34:$A$777,$A412,СВЦЭМ!$B$34:$B$777,C$401)+'СЕТ СН'!$F$13</f>
        <v>783.69059260999995</v>
      </c>
      <c r="D412" s="36">
        <f>SUMIFS(СВЦЭМ!$L$34:$L$777,СВЦЭМ!$A$34:$A$777,$A412,СВЦЭМ!$B$34:$B$777,D$401)+'СЕТ СН'!$F$13</f>
        <v>822.87335482000003</v>
      </c>
      <c r="E412" s="36">
        <f>SUMIFS(СВЦЭМ!$L$34:$L$777,СВЦЭМ!$A$34:$A$777,$A412,СВЦЭМ!$B$34:$B$777,E$401)+'СЕТ СН'!$F$13</f>
        <v>819.59079063000001</v>
      </c>
      <c r="F412" s="36">
        <f>SUMIFS(СВЦЭМ!$L$34:$L$777,СВЦЭМ!$A$34:$A$777,$A412,СВЦЭМ!$B$34:$B$777,F$401)+'СЕТ СН'!$F$13</f>
        <v>817.49379509000005</v>
      </c>
      <c r="G412" s="36">
        <f>SUMIFS(СВЦЭМ!$L$34:$L$777,СВЦЭМ!$A$34:$A$777,$A412,СВЦЭМ!$B$34:$B$777,G$401)+'СЕТ СН'!$F$13</f>
        <v>809.91069500000003</v>
      </c>
      <c r="H412" s="36">
        <f>SUMIFS(СВЦЭМ!$L$34:$L$777,СВЦЭМ!$A$34:$A$777,$A412,СВЦЭМ!$B$34:$B$777,H$401)+'СЕТ СН'!$F$13</f>
        <v>800.64890226</v>
      </c>
      <c r="I412" s="36">
        <f>SUMIFS(СВЦЭМ!$L$34:$L$777,СВЦЭМ!$A$34:$A$777,$A412,СВЦЭМ!$B$34:$B$777,I$401)+'СЕТ СН'!$F$13</f>
        <v>775.41027672999996</v>
      </c>
      <c r="J412" s="36">
        <f>SUMIFS(СВЦЭМ!$L$34:$L$777,СВЦЭМ!$A$34:$A$777,$A412,СВЦЭМ!$B$34:$B$777,J$401)+'СЕТ СН'!$F$13</f>
        <v>738.71755870000004</v>
      </c>
      <c r="K412" s="36">
        <f>SUMIFS(СВЦЭМ!$L$34:$L$777,СВЦЭМ!$A$34:$A$777,$A412,СВЦЭМ!$B$34:$B$777,K$401)+'СЕТ СН'!$F$13</f>
        <v>717.37938862999999</v>
      </c>
      <c r="L412" s="36">
        <f>SUMIFS(СВЦЭМ!$L$34:$L$777,СВЦЭМ!$A$34:$A$777,$A412,СВЦЭМ!$B$34:$B$777,L$401)+'СЕТ СН'!$F$13</f>
        <v>707.65038673000004</v>
      </c>
      <c r="M412" s="36">
        <f>SUMIFS(СВЦЭМ!$L$34:$L$777,СВЦЭМ!$A$34:$A$777,$A412,СВЦЭМ!$B$34:$B$777,M$401)+'СЕТ СН'!$F$13</f>
        <v>708.24638795999999</v>
      </c>
      <c r="N412" s="36">
        <f>SUMIFS(СВЦЭМ!$L$34:$L$777,СВЦЭМ!$A$34:$A$777,$A412,СВЦЭМ!$B$34:$B$777,N$401)+'СЕТ СН'!$F$13</f>
        <v>688.89981821000003</v>
      </c>
      <c r="O412" s="36">
        <f>SUMIFS(СВЦЭМ!$L$34:$L$777,СВЦЭМ!$A$34:$A$777,$A412,СВЦЭМ!$B$34:$B$777,O$401)+'СЕТ СН'!$F$13</f>
        <v>646.65165861000003</v>
      </c>
      <c r="P412" s="36">
        <f>SUMIFS(СВЦЭМ!$L$34:$L$777,СВЦЭМ!$A$34:$A$777,$A412,СВЦЭМ!$B$34:$B$777,P$401)+'СЕТ СН'!$F$13</f>
        <v>603.82086230000004</v>
      </c>
      <c r="Q412" s="36">
        <f>SUMIFS(СВЦЭМ!$L$34:$L$777,СВЦЭМ!$A$34:$A$777,$A412,СВЦЭМ!$B$34:$B$777,Q$401)+'СЕТ СН'!$F$13</f>
        <v>595.00809584000001</v>
      </c>
      <c r="R412" s="36">
        <f>SUMIFS(СВЦЭМ!$L$34:$L$777,СВЦЭМ!$A$34:$A$777,$A412,СВЦЭМ!$B$34:$B$777,R$401)+'СЕТ СН'!$F$13</f>
        <v>587.23966589999998</v>
      </c>
      <c r="S412" s="36">
        <f>SUMIFS(СВЦЭМ!$L$34:$L$777,СВЦЭМ!$A$34:$A$777,$A412,СВЦЭМ!$B$34:$B$777,S$401)+'СЕТ СН'!$F$13</f>
        <v>563.24411624000004</v>
      </c>
      <c r="T412" s="36">
        <f>SUMIFS(СВЦЭМ!$L$34:$L$777,СВЦЭМ!$A$34:$A$777,$A412,СВЦЭМ!$B$34:$B$777,T$401)+'СЕТ СН'!$F$13</f>
        <v>539.86950381999998</v>
      </c>
      <c r="U412" s="36">
        <f>SUMIFS(СВЦЭМ!$L$34:$L$777,СВЦЭМ!$A$34:$A$777,$A412,СВЦЭМ!$B$34:$B$777,U$401)+'СЕТ СН'!$F$13</f>
        <v>539.01162140999998</v>
      </c>
      <c r="V412" s="36">
        <f>SUMIFS(СВЦЭМ!$L$34:$L$777,СВЦЭМ!$A$34:$A$777,$A412,СВЦЭМ!$B$34:$B$777,V$401)+'СЕТ СН'!$F$13</f>
        <v>552.95082981999997</v>
      </c>
      <c r="W412" s="36">
        <f>SUMIFS(СВЦЭМ!$L$34:$L$777,СВЦЭМ!$A$34:$A$777,$A412,СВЦЭМ!$B$34:$B$777,W$401)+'СЕТ СН'!$F$13</f>
        <v>571.60272787999997</v>
      </c>
      <c r="X412" s="36">
        <f>SUMIFS(СВЦЭМ!$L$34:$L$777,СВЦЭМ!$A$34:$A$777,$A412,СВЦЭМ!$B$34:$B$777,X$401)+'СЕТ СН'!$F$13</f>
        <v>589.69762244000003</v>
      </c>
      <c r="Y412" s="36">
        <f>SUMIFS(СВЦЭМ!$L$34:$L$777,СВЦЭМ!$A$34:$A$777,$A412,СВЦЭМ!$B$34:$B$777,Y$401)+'СЕТ СН'!$F$13</f>
        <v>664.26023179000003</v>
      </c>
    </row>
    <row r="413" spans="1:27" ht="15.75" x14ac:dyDescent="0.2">
      <c r="A413" s="35">
        <f t="shared" si="11"/>
        <v>43416</v>
      </c>
      <c r="B413" s="36">
        <f>SUMIFS(СВЦЭМ!$L$34:$L$777,СВЦЭМ!$A$34:$A$777,$A413,СВЦЭМ!$B$34:$B$777,B$401)+'СЕТ СН'!$F$13</f>
        <v>714.34245940999995</v>
      </c>
      <c r="C413" s="36">
        <f>SUMIFS(СВЦЭМ!$L$34:$L$777,СВЦЭМ!$A$34:$A$777,$A413,СВЦЭМ!$B$34:$B$777,C$401)+'СЕТ СН'!$F$13</f>
        <v>785.00342375000002</v>
      </c>
      <c r="D413" s="36">
        <f>SUMIFS(СВЦЭМ!$L$34:$L$777,СВЦЭМ!$A$34:$A$777,$A413,СВЦЭМ!$B$34:$B$777,D$401)+'СЕТ СН'!$F$13</f>
        <v>831.26978140999995</v>
      </c>
      <c r="E413" s="36">
        <f>SUMIFS(СВЦЭМ!$L$34:$L$777,СВЦЭМ!$A$34:$A$777,$A413,СВЦЭМ!$B$34:$B$777,E$401)+'СЕТ СН'!$F$13</f>
        <v>829.22716990000004</v>
      </c>
      <c r="F413" s="36">
        <f>SUMIFS(СВЦЭМ!$L$34:$L$777,СВЦЭМ!$A$34:$A$777,$A413,СВЦЭМ!$B$34:$B$777,F$401)+'СЕТ СН'!$F$13</f>
        <v>827.48009965000006</v>
      </c>
      <c r="G413" s="36">
        <f>SUMIFS(СВЦЭМ!$L$34:$L$777,СВЦЭМ!$A$34:$A$777,$A413,СВЦЭМ!$B$34:$B$777,G$401)+'СЕТ СН'!$F$13</f>
        <v>826.35363000999996</v>
      </c>
      <c r="H413" s="36">
        <f>SUMIFS(СВЦЭМ!$L$34:$L$777,СВЦЭМ!$A$34:$A$777,$A413,СВЦЭМ!$B$34:$B$777,H$401)+'СЕТ СН'!$F$13</f>
        <v>796.03636223000001</v>
      </c>
      <c r="I413" s="36">
        <f>SUMIFS(СВЦЭМ!$L$34:$L$777,СВЦЭМ!$A$34:$A$777,$A413,СВЦЭМ!$B$34:$B$777,I$401)+'СЕТ СН'!$F$13</f>
        <v>754.08432445000005</v>
      </c>
      <c r="J413" s="36">
        <f>SUMIFS(СВЦЭМ!$L$34:$L$777,СВЦЭМ!$A$34:$A$777,$A413,СВЦЭМ!$B$34:$B$777,J$401)+'СЕТ СН'!$F$13</f>
        <v>726.25765211999999</v>
      </c>
      <c r="K413" s="36">
        <f>SUMIFS(СВЦЭМ!$L$34:$L$777,СВЦЭМ!$A$34:$A$777,$A413,СВЦЭМ!$B$34:$B$777,K$401)+'СЕТ СН'!$F$13</f>
        <v>725.31277093999995</v>
      </c>
      <c r="L413" s="36">
        <f>SUMIFS(СВЦЭМ!$L$34:$L$777,СВЦЭМ!$A$34:$A$777,$A413,СВЦЭМ!$B$34:$B$777,L$401)+'СЕТ СН'!$F$13</f>
        <v>717.91517511999996</v>
      </c>
      <c r="M413" s="36">
        <f>SUMIFS(СВЦЭМ!$L$34:$L$777,СВЦЭМ!$A$34:$A$777,$A413,СВЦЭМ!$B$34:$B$777,M$401)+'СЕТ СН'!$F$13</f>
        <v>715.07462661</v>
      </c>
      <c r="N413" s="36">
        <f>SUMIFS(СВЦЭМ!$L$34:$L$777,СВЦЭМ!$A$34:$A$777,$A413,СВЦЭМ!$B$34:$B$777,N$401)+'СЕТ СН'!$F$13</f>
        <v>692.45411752999996</v>
      </c>
      <c r="O413" s="36">
        <f>SUMIFS(СВЦЭМ!$L$34:$L$777,СВЦЭМ!$A$34:$A$777,$A413,СВЦЭМ!$B$34:$B$777,O$401)+'СЕТ СН'!$F$13</f>
        <v>661.59528803000001</v>
      </c>
      <c r="P413" s="36">
        <f>SUMIFS(СВЦЭМ!$L$34:$L$777,СВЦЭМ!$A$34:$A$777,$A413,СВЦЭМ!$B$34:$B$777,P$401)+'СЕТ СН'!$F$13</f>
        <v>610.39295930000003</v>
      </c>
      <c r="Q413" s="36">
        <f>SUMIFS(СВЦЭМ!$L$34:$L$777,СВЦЭМ!$A$34:$A$777,$A413,СВЦЭМ!$B$34:$B$777,Q$401)+'СЕТ СН'!$F$13</f>
        <v>602.22876357999996</v>
      </c>
      <c r="R413" s="36">
        <f>SUMIFS(СВЦЭМ!$L$34:$L$777,СВЦЭМ!$A$34:$A$777,$A413,СВЦЭМ!$B$34:$B$777,R$401)+'СЕТ СН'!$F$13</f>
        <v>593.78674058000001</v>
      </c>
      <c r="S413" s="36">
        <f>SUMIFS(СВЦЭМ!$L$34:$L$777,СВЦЭМ!$A$34:$A$777,$A413,СВЦЭМ!$B$34:$B$777,S$401)+'СЕТ СН'!$F$13</f>
        <v>573.80286521000005</v>
      </c>
      <c r="T413" s="36">
        <f>SUMIFS(СВЦЭМ!$L$34:$L$777,СВЦЭМ!$A$34:$A$777,$A413,СВЦЭМ!$B$34:$B$777,T$401)+'СЕТ СН'!$F$13</f>
        <v>562.92415950999998</v>
      </c>
      <c r="U413" s="36">
        <f>SUMIFS(СВЦЭМ!$L$34:$L$777,СВЦЭМ!$A$34:$A$777,$A413,СВЦЭМ!$B$34:$B$777,U$401)+'СЕТ СН'!$F$13</f>
        <v>563.98519432000001</v>
      </c>
      <c r="V413" s="36">
        <f>SUMIFS(СВЦЭМ!$L$34:$L$777,СВЦЭМ!$A$34:$A$777,$A413,СВЦЭМ!$B$34:$B$777,V$401)+'СЕТ СН'!$F$13</f>
        <v>565.16991607</v>
      </c>
      <c r="W413" s="36">
        <f>SUMIFS(СВЦЭМ!$L$34:$L$777,СВЦЭМ!$A$34:$A$777,$A413,СВЦЭМ!$B$34:$B$777,W$401)+'СЕТ СН'!$F$13</f>
        <v>570.59177408999994</v>
      </c>
      <c r="X413" s="36">
        <f>SUMIFS(СВЦЭМ!$L$34:$L$777,СВЦЭМ!$A$34:$A$777,$A413,СВЦЭМ!$B$34:$B$777,X$401)+'СЕТ СН'!$F$13</f>
        <v>594.32862151999996</v>
      </c>
      <c r="Y413" s="36">
        <f>SUMIFS(СВЦЭМ!$L$34:$L$777,СВЦЭМ!$A$34:$A$777,$A413,СВЦЭМ!$B$34:$B$777,Y$401)+'СЕТ СН'!$F$13</f>
        <v>671.30433708999999</v>
      </c>
    </row>
    <row r="414" spans="1:27" ht="15.75" x14ac:dyDescent="0.2">
      <c r="A414" s="35">
        <f t="shared" si="11"/>
        <v>43417</v>
      </c>
      <c r="B414" s="36">
        <f>SUMIFS(СВЦЭМ!$L$34:$L$777,СВЦЭМ!$A$34:$A$777,$A414,СВЦЭМ!$B$34:$B$777,B$401)+'СЕТ СН'!$F$13</f>
        <v>736.96946808999996</v>
      </c>
      <c r="C414" s="36">
        <f>SUMIFS(СВЦЭМ!$L$34:$L$777,СВЦЭМ!$A$34:$A$777,$A414,СВЦЭМ!$B$34:$B$777,C$401)+'СЕТ СН'!$F$13</f>
        <v>792.49531717000002</v>
      </c>
      <c r="D414" s="36">
        <f>SUMIFS(СВЦЭМ!$L$34:$L$777,СВЦЭМ!$A$34:$A$777,$A414,СВЦЭМ!$B$34:$B$777,D$401)+'СЕТ СН'!$F$13</f>
        <v>812.64327470000001</v>
      </c>
      <c r="E414" s="36">
        <f>SUMIFS(СВЦЭМ!$L$34:$L$777,СВЦЭМ!$A$34:$A$777,$A414,СВЦЭМ!$B$34:$B$777,E$401)+'СЕТ СН'!$F$13</f>
        <v>810.72832458000005</v>
      </c>
      <c r="F414" s="36">
        <f>SUMIFS(СВЦЭМ!$L$34:$L$777,СВЦЭМ!$A$34:$A$777,$A414,СВЦЭМ!$B$34:$B$777,F$401)+'СЕТ СН'!$F$13</f>
        <v>811.39328093999995</v>
      </c>
      <c r="G414" s="36">
        <f>SUMIFS(СВЦЭМ!$L$34:$L$777,СВЦЭМ!$A$34:$A$777,$A414,СВЦЭМ!$B$34:$B$777,G$401)+'СЕТ СН'!$F$13</f>
        <v>816.45947806000004</v>
      </c>
      <c r="H414" s="36">
        <f>SUMIFS(СВЦЭМ!$L$34:$L$777,СВЦЭМ!$A$34:$A$777,$A414,СВЦЭМ!$B$34:$B$777,H$401)+'СЕТ СН'!$F$13</f>
        <v>789.83843738999997</v>
      </c>
      <c r="I414" s="36">
        <f>SUMIFS(СВЦЭМ!$L$34:$L$777,СВЦЭМ!$A$34:$A$777,$A414,СВЦЭМ!$B$34:$B$777,I$401)+'СЕТ СН'!$F$13</f>
        <v>740.80406170000003</v>
      </c>
      <c r="J414" s="36">
        <f>SUMIFS(СВЦЭМ!$L$34:$L$777,СВЦЭМ!$A$34:$A$777,$A414,СВЦЭМ!$B$34:$B$777,J$401)+'СЕТ СН'!$F$13</f>
        <v>729.38075999</v>
      </c>
      <c r="K414" s="36">
        <f>SUMIFS(СВЦЭМ!$L$34:$L$777,СВЦЭМ!$A$34:$A$777,$A414,СВЦЭМ!$B$34:$B$777,K$401)+'СЕТ СН'!$F$13</f>
        <v>718.68910132999997</v>
      </c>
      <c r="L414" s="36">
        <f>SUMIFS(СВЦЭМ!$L$34:$L$777,СВЦЭМ!$A$34:$A$777,$A414,СВЦЭМ!$B$34:$B$777,L$401)+'СЕТ СН'!$F$13</f>
        <v>715.39529054000002</v>
      </c>
      <c r="M414" s="36">
        <f>SUMIFS(СВЦЭМ!$L$34:$L$777,СВЦЭМ!$A$34:$A$777,$A414,СВЦЭМ!$B$34:$B$777,M$401)+'СЕТ СН'!$F$13</f>
        <v>714.69139822</v>
      </c>
      <c r="N414" s="36">
        <f>SUMIFS(СВЦЭМ!$L$34:$L$777,СВЦЭМ!$A$34:$A$777,$A414,СВЦЭМ!$B$34:$B$777,N$401)+'СЕТ СН'!$F$13</f>
        <v>689.78716452000003</v>
      </c>
      <c r="O414" s="36">
        <f>SUMIFS(СВЦЭМ!$L$34:$L$777,СВЦЭМ!$A$34:$A$777,$A414,СВЦЭМ!$B$34:$B$777,O$401)+'СЕТ СН'!$F$13</f>
        <v>656.97203463000005</v>
      </c>
      <c r="P414" s="36">
        <f>SUMIFS(СВЦЭМ!$L$34:$L$777,СВЦЭМ!$A$34:$A$777,$A414,СВЦЭМ!$B$34:$B$777,P$401)+'СЕТ СН'!$F$13</f>
        <v>610.40508781999995</v>
      </c>
      <c r="Q414" s="36">
        <f>SUMIFS(СВЦЭМ!$L$34:$L$777,СВЦЭМ!$A$34:$A$777,$A414,СВЦЭМ!$B$34:$B$777,Q$401)+'СЕТ СН'!$F$13</f>
        <v>602.04075947000001</v>
      </c>
      <c r="R414" s="36">
        <f>SUMIFS(СВЦЭМ!$L$34:$L$777,СВЦЭМ!$A$34:$A$777,$A414,СВЦЭМ!$B$34:$B$777,R$401)+'СЕТ СН'!$F$13</f>
        <v>610.28902511000001</v>
      </c>
      <c r="S414" s="36">
        <f>SUMIFS(СВЦЭМ!$L$34:$L$777,СВЦЭМ!$A$34:$A$777,$A414,СВЦЭМ!$B$34:$B$777,S$401)+'СЕТ СН'!$F$13</f>
        <v>592.19870127000002</v>
      </c>
      <c r="T414" s="36">
        <f>SUMIFS(СВЦЭМ!$L$34:$L$777,СВЦЭМ!$A$34:$A$777,$A414,СВЦЭМ!$B$34:$B$777,T$401)+'СЕТ СН'!$F$13</f>
        <v>560.61971143999995</v>
      </c>
      <c r="U414" s="36">
        <f>SUMIFS(СВЦЭМ!$L$34:$L$777,СВЦЭМ!$A$34:$A$777,$A414,СВЦЭМ!$B$34:$B$777,U$401)+'СЕТ СН'!$F$13</f>
        <v>561.48441212</v>
      </c>
      <c r="V414" s="36">
        <f>SUMIFS(СВЦЭМ!$L$34:$L$777,СВЦЭМ!$A$34:$A$777,$A414,СВЦЭМ!$B$34:$B$777,V$401)+'СЕТ СН'!$F$13</f>
        <v>565.47106463</v>
      </c>
      <c r="W414" s="36">
        <f>SUMIFS(СВЦЭМ!$L$34:$L$777,СВЦЭМ!$A$34:$A$777,$A414,СВЦЭМ!$B$34:$B$777,W$401)+'СЕТ СН'!$F$13</f>
        <v>569.88954784999999</v>
      </c>
      <c r="X414" s="36">
        <f>SUMIFS(СВЦЭМ!$L$34:$L$777,СВЦЭМ!$A$34:$A$777,$A414,СВЦЭМ!$B$34:$B$777,X$401)+'СЕТ СН'!$F$13</f>
        <v>595.38266929999998</v>
      </c>
      <c r="Y414" s="36">
        <f>SUMIFS(СВЦЭМ!$L$34:$L$777,СВЦЭМ!$A$34:$A$777,$A414,СВЦЭМ!$B$34:$B$777,Y$401)+'СЕТ СН'!$F$13</f>
        <v>670.45401399000002</v>
      </c>
    </row>
    <row r="415" spans="1:27" ht="15.75" x14ac:dyDescent="0.2">
      <c r="A415" s="35">
        <f t="shared" si="11"/>
        <v>43418</v>
      </c>
      <c r="B415" s="36">
        <f>SUMIFS(СВЦЭМ!$L$34:$L$777,СВЦЭМ!$A$34:$A$777,$A415,СВЦЭМ!$B$34:$B$777,B$401)+'СЕТ СН'!$F$13</f>
        <v>740.07580445999997</v>
      </c>
      <c r="C415" s="36">
        <f>SUMIFS(СВЦЭМ!$L$34:$L$777,СВЦЭМ!$A$34:$A$777,$A415,СВЦЭМ!$B$34:$B$777,C$401)+'СЕТ СН'!$F$13</f>
        <v>798.26096910000001</v>
      </c>
      <c r="D415" s="36">
        <f>SUMIFS(СВЦЭМ!$L$34:$L$777,СВЦЭМ!$A$34:$A$777,$A415,СВЦЭМ!$B$34:$B$777,D$401)+'СЕТ СН'!$F$13</f>
        <v>811.92981802999998</v>
      </c>
      <c r="E415" s="36">
        <f>SUMIFS(СВЦЭМ!$L$34:$L$777,СВЦЭМ!$A$34:$A$777,$A415,СВЦЭМ!$B$34:$B$777,E$401)+'СЕТ СН'!$F$13</f>
        <v>811.18025196999997</v>
      </c>
      <c r="F415" s="36">
        <f>SUMIFS(СВЦЭМ!$L$34:$L$777,СВЦЭМ!$A$34:$A$777,$A415,СВЦЭМ!$B$34:$B$777,F$401)+'СЕТ СН'!$F$13</f>
        <v>811.81228166999995</v>
      </c>
      <c r="G415" s="36">
        <f>SUMIFS(СВЦЭМ!$L$34:$L$777,СВЦЭМ!$A$34:$A$777,$A415,СВЦЭМ!$B$34:$B$777,G$401)+'СЕТ СН'!$F$13</f>
        <v>816.95316312</v>
      </c>
      <c r="H415" s="36">
        <f>SUMIFS(СВЦЭМ!$L$34:$L$777,СВЦЭМ!$A$34:$A$777,$A415,СВЦЭМ!$B$34:$B$777,H$401)+'СЕТ СН'!$F$13</f>
        <v>790.10076075999996</v>
      </c>
      <c r="I415" s="36">
        <f>SUMIFS(СВЦЭМ!$L$34:$L$777,СВЦЭМ!$A$34:$A$777,$A415,СВЦЭМ!$B$34:$B$777,I$401)+'СЕТ СН'!$F$13</f>
        <v>734.14009748000001</v>
      </c>
      <c r="J415" s="36">
        <f>SUMIFS(СВЦЭМ!$L$34:$L$777,СВЦЭМ!$A$34:$A$777,$A415,СВЦЭМ!$B$34:$B$777,J$401)+'СЕТ СН'!$F$13</f>
        <v>729.31913546999999</v>
      </c>
      <c r="K415" s="36">
        <f>SUMIFS(СВЦЭМ!$L$34:$L$777,СВЦЭМ!$A$34:$A$777,$A415,СВЦЭМ!$B$34:$B$777,K$401)+'СЕТ СН'!$F$13</f>
        <v>724.88566088000005</v>
      </c>
      <c r="L415" s="36">
        <f>SUMIFS(СВЦЭМ!$L$34:$L$777,СВЦЭМ!$A$34:$A$777,$A415,СВЦЭМ!$B$34:$B$777,L$401)+'СЕТ СН'!$F$13</f>
        <v>728.49405290000004</v>
      </c>
      <c r="M415" s="36">
        <f>SUMIFS(СВЦЭМ!$L$34:$L$777,СВЦЭМ!$A$34:$A$777,$A415,СВЦЭМ!$B$34:$B$777,M$401)+'СЕТ СН'!$F$13</f>
        <v>732.50712246000001</v>
      </c>
      <c r="N415" s="36">
        <f>SUMIFS(СВЦЭМ!$L$34:$L$777,СВЦЭМ!$A$34:$A$777,$A415,СВЦЭМ!$B$34:$B$777,N$401)+'СЕТ СН'!$F$13</f>
        <v>695.84829952999996</v>
      </c>
      <c r="O415" s="36">
        <f>SUMIFS(СВЦЭМ!$L$34:$L$777,СВЦЭМ!$A$34:$A$777,$A415,СВЦЭМ!$B$34:$B$777,O$401)+'СЕТ СН'!$F$13</f>
        <v>674.81683711000005</v>
      </c>
      <c r="P415" s="36">
        <f>SUMIFS(СВЦЭМ!$L$34:$L$777,СВЦЭМ!$A$34:$A$777,$A415,СВЦЭМ!$B$34:$B$777,P$401)+'СЕТ СН'!$F$13</f>
        <v>628.50429197999995</v>
      </c>
      <c r="Q415" s="36">
        <f>SUMIFS(СВЦЭМ!$L$34:$L$777,СВЦЭМ!$A$34:$A$777,$A415,СВЦЭМ!$B$34:$B$777,Q$401)+'СЕТ СН'!$F$13</f>
        <v>610.32106973999998</v>
      </c>
      <c r="R415" s="36">
        <f>SUMIFS(СВЦЭМ!$L$34:$L$777,СВЦЭМ!$A$34:$A$777,$A415,СВЦЭМ!$B$34:$B$777,R$401)+'СЕТ СН'!$F$13</f>
        <v>612.98577976000001</v>
      </c>
      <c r="S415" s="36">
        <f>SUMIFS(СВЦЭМ!$L$34:$L$777,СВЦЭМ!$A$34:$A$777,$A415,СВЦЭМ!$B$34:$B$777,S$401)+'СЕТ СН'!$F$13</f>
        <v>591.10279783999999</v>
      </c>
      <c r="T415" s="36">
        <f>SUMIFS(СВЦЭМ!$L$34:$L$777,СВЦЭМ!$A$34:$A$777,$A415,СВЦЭМ!$B$34:$B$777,T$401)+'СЕТ СН'!$F$13</f>
        <v>555.68270347999999</v>
      </c>
      <c r="U415" s="36">
        <f>SUMIFS(СВЦЭМ!$L$34:$L$777,СВЦЭМ!$A$34:$A$777,$A415,СВЦЭМ!$B$34:$B$777,U$401)+'СЕТ СН'!$F$13</f>
        <v>567.56782525999995</v>
      </c>
      <c r="V415" s="36">
        <f>SUMIFS(СВЦЭМ!$L$34:$L$777,СВЦЭМ!$A$34:$A$777,$A415,СВЦЭМ!$B$34:$B$777,V$401)+'СЕТ СН'!$F$13</f>
        <v>581.43504896000002</v>
      </c>
      <c r="W415" s="36">
        <f>SUMIFS(СВЦЭМ!$L$34:$L$777,СВЦЭМ!$A$34:$A$777,$A415,СВЦЭМ!$B$34:$B$777,W$401)+'СЕТ СН'!$F$13</f>
        <v>563.17479590000005</v>
      </c>
      <c r="X415" s="36">
        <f>SUMIFS(СВЦЭМ!$L$34:$L$777,СВЦЭМ!$A$34:$A$777,$A415,СВЦЭМ!$B$34:$B$777,X$401)+'СЕТ СН'!$F$13</f>
        <v>580.16409696999995</v>
      </c>
      <c r="Y415" s="36">
        <f>SUMIFS(СВЦЭМ!$L$34:$L$777,СВЦЭМ!$A$34:$A$777,$A415,СВЦЭМ!$B$34:$B$777,Y$401)+'СЕТ СН'!$F$13</f>
        <v>651.73036142000001</v>
      </c>
    </row>
    <row r="416" spans="1:27" ht="15.75" x14ac:dyDescent="0.2">
      <c r="A416" s="35">
        <f t="shared" si="11"/>
        <v>43419</v>
      </c>
      <c r="B416" s="36">
        <f>SUMIFS(СВЦЭМ!$L$34:$L$777,СВЦЭМ!$A$34:$A$777,$A416,СВЦЭМ!$B$34:$B$777,B$401)+'СЕТ СН'!$F$13</f>
        <v>729.13888331999999</v>
      </c>
      <c r="C416" s="36">
        <f>SUMIFS(СВЦЭМ!$L$34:$L$777,СВЦЭМ!$A$34:$A$777,$A416,СВЦЭМ!$B$34:$B$777,C$401)+'СЕТ СН'!$F$13</f>
        <v>797.81832650000001</v>
      </c>
      <c r="D416" s="36">
        <f>SUMIFS(СВЦЭМ!$L$34:$L$777,СВЦЭМ!$A$34:$A$777,$A416,СВЦЭМ!$B$34:$B$777,D$401)+'СЕТ СН'!$F$13</f>
        <v>813.88318100000004</v>
      </c>
      <c r="E416" s="36">
        <f>SUMIFS(СВЦЭМ!$L$34:$L$777,СВЦЭМ!$A$34:$A$777,$A416,СВЦЭМ!$B$34:$B$777,E$401)+'СЕТ СН'!$F$13</f>
        <v>810.66774172999999</v>
      </c>
      <c r="F416" s="36">
        <f>SUMIFS(СВЦЭМ!$L$34:$L$777,СВЦЭМ!$A$34:$A$777,$A416,СВЦЭМ!$B$34:$B$777,F$401)+'СЕТ СН'!$F$13</f>
        <v>810.48518501000001</v>
      </c>
      <c r="G416" s="36">
        <f>SUMIFS(СВЦЭМ!$L$34:$L$777,СВЦЭМ!$A$34:$A$777,$A416,СВЦЭМ!$B$34:$B$777,G$401)+'СЕТ СН'!$F$13</f>
        <v>816.18269801999998</v>
      </c>
      <c r="H416" s="36">
        <f>SUMIFS(СВЦЭМ!$L$34:$L$777,СВЦЭМ!$A$34:$A$777,$A416,СВЦЭМ!$B$34:$B$777,H$401)+'СЕТ СН'!$F$13</f>
        <v>788.88010096999994</v>
      </c>
      <c r="I416" s="36">
        <f>SUMIFS(СВЦЭМ!$L$34:$L$777,СВЦЭМ!$A$34:$A$777,$A416,СВЦЭМ!$B$34:$B$777,I$401)+'СЕТ СН'!$F$13</f>
        <v>730.9707224</v>
      </c>
      <c r="J416" s="36">
        <f>SUMIFS(СВЦЭМ!$L$34:$L$777,СВЦЭМ!$A$34:$A$777,$A416,СВЦЭМ!$B$34:$B$777,J$401)+'СЕТ СН'!$F$13</f>
        <v>724.02068764000001</v>
      </c>
      <c r="K416" s="36">
        <f>SUMIFS(СВЦЭМ!$L$34:$L$777,СВЦЭМ!$A$34:$A$777,$A416,СВЦЭМ!$B$34:$B$777,K$401)+'СЕТ СН'!$F$13</f>
        <v>725.80645762999995</v>
      </c>
      <c r="L416" s="36">
        <f>SUMIFS(СВЦЭМ!$L$34:$L$777,СВЦЭМ!$A$34:$A$777,$A416,СВЦЭМ!$B$34:$B$777,L$401)+'СЕТ СН'!$F$13</f>
        <v>725.52085380000005</v>
      </c>
      <c r="M416" s="36">
        <f>SUMIFS(СВЦЭМ!$L$34:$L$777,СВЦЭМ!$A$34:$A$777,$A416,СВЦЭМ!$B$34:$B$777,M$401)+'СЕТ СН'!$F$13</f>
        <v>729.16358118999995</v>
      </c>
      <c r="N416" s="36">
        <f>SUMIFS(СВЦЭМ!$L$34:$L$777,СВЦЭМ!$A$34:$A$777,$A416,СВЦЭМ!$B$34:$B$777,N$401)+'СЕТ СН'!$F$13</f>
        <v>687.00728933000005</v>
      </c>
      <c r="O416" s="36">
        <f>SUMIFS(СВЦЭМ!$L$34:$L$777,СВЦЭМ!$A$34:$A$777,$A416,СВЦЭМ!$B$34:$B$777,O$401)+'СЕТ СН'!$F$13</f>
        <v>656.64438686999995</v>
      </c>
      <c r="P416" s="36">
        <f>SUMIFS(СВЦЭМ!$L$34:$L$777,СВЦЭМ!$A$34:$A$777,$A416,СВЦЭМ!$B$34:$B$777,P$401)+'СЕТ СН'!$F$13</f>
        <v>610.56203899000002</v>
      </c>
      <c r="Q416" s="36">
        <f>SUMIFS(СВЦЭМ!$L$34:$L$777,СВЦЭМ!$A$34:$A$777,$A416,СВЦЭМ!$B$34:$B$777,Q$401)+'СЕТ СН'!$F$13</f>
        <v>595.02311138000005</v>
      </c>
      <c r="R416" s="36">
        <f>SUMIFS(СВЦЭМ!$L$34:$L$777,СВЦЭМ!$A$34:$A$777,$A416,СВЦЭМ!$B$34:$B$777,R$401)+'СЕТ СН'!$F$13</f>
        <v>601.81628789000001</v>
      </c>
      <c r="S416" s="36">
        <f>SUMIFS(СВЦЭМ!$L$34:$L$777,СВЦЭМ!$A$34:$A$777,$A416,СВЦЭМ!$B$34:$B$777,S$401)+'СЕТ СН'!$F$13</f>
        <v>581.51724230000002</v>
      </c>
      <c r="T416" s="36">
        <f>SUMIFS(СВЦЭМ!$L$34:$L$777,СВЦЭМ!$A$34:$A$777,$A416,СВЦЭМ!$B$34:$B$777,T$401)+'СЕТ СН'!$F$13</f>
        <v>546.82900744999995</v>
      </c>
      <c r="U416" s="36">
        <f>SUMIFS(СВЦЭМ!$L$34:$L$777,СВЦЭМ!$A$34:$A$777,$A416,СВЦЭМ!$B$34:$B$777,U$401)+'СЕТ СН'!$F$13</f>
        <v>547.94273900999997</v>
      </c>
      <c r="V416" s="36">
        <f>SUMIFS(СВЦЭМ!$L$34:$L$777,СВЦЭМ!$A$34:$A$777,$A416,СВЦЭМ!$B$34:$B$777,V$401)+'СЕТ СН'!$F$13</f>
        <v>567.60944588999996</v>
      </c>
      <c r="W416" s="36">
        <f>SUMIFS(СВЦЭМ!$L$34:$L$777,СВЦЭМ!$A$34:$A$777,$A416,СВЦЭМ!$B$34:$B$777,W$401)+'СЕТ СН'!$F$13</f>
        <v>581.26044648000004</v>
      </c>
      <c r="X416" s="36">
        <f>SUMIFS(СВЦЭМ!$L$34:$L$777,СВЦЭМ!$A$34:$A$777,$A416,СВЦЭМ!$B$34:$B$777,X$401)+'СЕТ СН'!$F$13</f>
        <v>598.16075090000004</v>
      </c>
      <c r="Y416" s="36">
        <f>SUMIFS(СВЦЭМ!$L$34:$L$777,СВЦЭМ!$A$34:$A$777,$A416,СВЦЭМ!$B$34:$B$777,Y$401)+'СЕТ СН'!$F$13</f>
        <v>675.54196023999998</v>
      </c>
    </row>
    <row r="417" spans="1:25" ht="15.75" x14ac:dyDescent="0.2">
      <c r="A417" s="35">
        <f t="shared" si="11"/>
        <v>43420</v>
      </c>
      <c r="B417" s="36">
        <f>SUMIFS(СВЦЭМ!$L$34:$L$777,СВЦЭМ!$A$34:$A$777,$A417,СВЦЭМ!$B$34:$B$777,B$401)+'СЕТ СН'!$F$13</f>
        <v>741.44105377000005</v>
      </c>
      <c r="C417" s="36">
        <f>SUMIFS(СВЦЭМ!$L$34:$L$777,СВЦЭМ!$A$34:$A$777,$A417,СВЦЭМ!$B$34:$B$777,C$401)+'СЕТ СН'!$F$13</f>
        <v>763.53983178999999</v>
      </c>
      <c r="D417" s="36">
        <f>SUMIFS(СВЦЭМ!$L$34:$L$777,СВЦЭМ!$A$34:$A$777,$A417,СВЦЭМ!$B$34:$B$777,D$401)+'СЕТ СН'!$F$13</f>
        <v>811.47457636000001</v>
      </c>
      <c r="E417" s="36">
        <f>SUMIFS(СВЦЭМ!$L$34:$L$777,СВЦЭМ!$A$34:$A$777,$A417,СВЦЭМ!$B$34:$B$777,E$401)+'СЕТ СН'!$F$13</f>
        <v>808.72020922000002</v>
      </c>
      <c r="F417" s="36">
        <f>SUMIFS(СВЦЭМ!$L$34:$L$777,СВЦЭМ!$A$34:$A$777,$A417,СВЦЭМ!$B$34:$B$777,F$401)+'СЕТ СН'!$F$13</f>
        <v>810.38232821999998</v>
      </c>
      <c r="G417" s="36">
        <f>SUMIFS(СВЦЭМ!$L$34:$L$777,СВЦЭМ!$A$34:$A$777,$A417,СВЦЭМ!$B$34:$B$777,G$401)+'СЕТ СН'!$F$13</f>
        <v>804.50038131999997</v>
      </c>
      <c r="H417" s="36">
        <f>SUMIFS(СВЦЭМ!$L$34:$L$777,СВЦЭМ!$A$34:$A$777,$A417,СВЦЭМ!$B$34:$B$777,H$401)+'СЕТ СН'!$F$13</f>
        <v>754.90533936999998</v>
      </c>
      <c r="I417" s="36">
        <f>SUMIFS(СВЦЭМ!$L$34:$L$777,СВЦЭМ!$A$34:$A$777,$A417,СВЦЭМ!$B$34:$B$777,I$401)+'СЕТ СН'!$F$13</f>
        <v>750.11929283999996</v>
      </c>
      <c r="J417" s="36">
        <f>SUMIFS(СВЦЭМ!$L$34:$L$777,СВЦЭМ!$A$34:$A$777,$A417,СВЦЭМ!$B$34:$B$777,J$401)+'СЕТ СН'!$F$13</f>
        <v>743.40386049999995</v>
      </c>
      <c r="K417" s="36">
        <f>SUMIFS(СВЦЭМ!$L$34:$L$777,СВЦЭМ!$A$34:$A$777,$A417,СВЦЭМ!$B$34:$B$777,K$401)+'СЕТ СН'!$F$13</f>
        <v>747.12152060999995</v>
      </c>
      <c r="L417" s="36">
        <f>SUMIFS(СВЦЭМ!$L$34:$L$777,СВЦЭМ!$A$34:$A$777,$A417,СВЦЭМ!$B$34:$B$777,L$401)+'СЕТ СН'!$F$13</f>
        <v>746.85681682999996</v>
      </c>
      <c r="M417" s="36">
        <f>SUMIFS(СВЦЭМ!$L$34:$L$777,СВЦЭМ!$A$34:$A$777,$A417,СВЦЭМ!$B$34:$B$777,M$401)+'СЕТ СН'!$F$13</f>
        <v>742.91751275000001</v>
      </c>
      <c r="N417" s="36">
        <f>SUMIFS(СВЦЭМ!$L$34:$L$777,СВЦЭМ!$A$34:$A$777,$A417,СВЦЭМ!$B$34:$B$777,N$401)+'СЕТ СН'!$F$13</f>
        <v>733.02289795000002</v>
      </c>
      <c r="O417" s="36">
        <f>SUMIFS(СВЦЭМ!$L$34:$L$777,СВЦЭМ!$A$34:$A$777,$A417,СВЦЭМ!$B$34:$B$777,O$401)+'СЕТ СН'!$F$13</f>
        <v>677.38197511999999</v>
      </c>
      <c r="P417" s="36">
        <f>SUMIFS(СВЦЭМ!$L$34:$L$777,СВЦЭМ!$A$34:$A$777,$A417,СВЦЭМ!$B$34:$B$777,P$401)+'СЕТ СН'!$F$13</f>
        <v>634.29924517999996</v>
      </c>
      <c r="Q417" s="36">
        <f>SUMIFS(СВЦЭМ!$L$34:$L$777,СВЦЭМ!$A$34:$A$777,$A417,СВЦЭМ!$B$34:$B$777,Q$401)+'СЕТ СН'!$F$13</f>
        <v>629.08338598</v>
      </c>
      <c r="R417" s="36">
        <f>SUMIFS(СВЦЭМ!$L$34:$L$777,СВЦЭМ!$A$34:$A$777,$A417,СВЦЭМ!$B$34:$B$777,R$401)+'СЕТ СН'!$F$13</f>
        <v>635.65206948000002</v>
      </c>
      <c r="S417" s="36">
        <f>SUMIFS(СВЦЭМ!$L$34:$L$777,СВЦЭМ!$A$34:$A$777,$A417,СВЦЭМ!$B$34:$B$777,S$401)+'СЕТ СН'!$F$13</f>
        <v>603.60186191000003</v>
      </c>
      <c r="T417" s="36">
        <f>SUMIFS(СВЦЭМ!$L$34:$L$777,СВЦЭМ!$A$34:$A$777,$A417,СВЦЭМ!$B$34:$B$777,T$401)+'СЕТ СН'!$F$13</f>
        <v>598.02452042000004</v>
      </c>
      <c r="U417" s="36">
        <f>SUMIFS(СВЦЭМ!$L$34:$L$777,СВЦЭМ!$A$34:$A$777,$A417,СВЦЭМ!$B$34:$B$777,U$401)+'СЕТ СН'!$F$13</f>
        <v>593.80498496999996</v>
      </c>
      <c r="V417" s="36">
        <f>SUMIFS(СВЦЭМ!$L$34:$L$777,СВЦЭМ!$A$34:$A$777,$A417,СВЦЭМ!$B$34:$B$777,V$401)+'СЕТ СН'!$F$13</f>
        <v>609.28302350000001</v>
      </c>
      <c r="W417" s="36">
        <f>SUMIFS(СВЦЭМ!$L$34:$L$777,СВЦЭМ!$A$34:$A$777,$A417,СВЦЭМ!$B$34:$B$777,W$401)+'СЕТ СН'!$F$13</f>
        <v>613.25593206999997</v>
      </c>
      <c r="X417" s="36">
        <f>SUMIFS(СВЦЭМ!$L$34:$L$777,СВЦЭМ!$A$34:$A$777,$A417,СВЦЭМ!$B$34:$B$777,X$401)+'СЕТ СН'!$F$13</f>
        <v>619.49638362999997</v>
      </c>
      <c r="Y417" s="36">
        <f>SUMIFS(СВЦЭМ!$L$34:$L$777,СВЦЭМ!$A$34:$A$777,$A417,СВЦЭМ!$B$34:$B$777,Y$401)+'СЕТ СН'!$F$13</f>
        <v>691.23890840000001</v>
      </c>
    </row>
    <row r="418" spans="1:25" ht="15.75" x14ac:dyDescent="0.2">
      <c r="A418" s="35">
        <f t="shared" si="11"/>
        <v>43421</v>
      </c>
      <c r="B418" s="36">
        <f>SUMIFS(СВЦЭМ!$L$34:$L$777,СВЦЭМ!$A$34:$A$777,$A418,СВЦЭМ!$B$34:$B$777,B$401)+'СЕТ СН'!$F$13</f>
        <v>723.76106144000005</v>
      </c>
      <c r="C418" s="36">
        <f>SUMIFS(СВЦЭМ!$L$34:$L$777,СВЦЭМ!$A$34:$A$777,$A418,СВЦЭМ!$B$34:$B$777,C$401)+'СЕТ СН'!$F$13</f>
        <v>778.36171669999999</v>
      </c>
      <c r="D418" s="36">
        <f>SUMIFS(СВЦЭМ!$L$34:$L$777,СВЦЭМ!$A$34:$A$777,$A418,СВЦЭМ!$B$34:$B$777,D$401)+'СЕТ СН'!$F$13</f>
        <v>815.97144466999998</v>
      </c>
      <c r="E418" s="36">
        <f>SUMIFS(СВЦЭМ!$L$34:$L$777,СВЦЭМ!$A$34:$A$777,$A418,СВЦЭМ!$B$34:$B$777,E$401)+'СЕТ СН'!$F$13</f>
        <v>812.96501660000001</v>
      </c>
      <c r="F418" s="36">
        <f>SUMIFS(СВЦЭМ!$L$34:$L$777,СВЦЭМ!$A$34:$A$777,$A418,СВЦЭМ!$B$34:$B$777,F$401)+'СЕТ СН'!$F$13</f>
        <v>811.58071857000004</v>
      </c>
      <c r="G418" s="36">
        <f>SUMIFS(СВЦЭМ!$L$34:$L$777,СВЦЭМ!$A$34:$A$777,$A418,СВЦЭМ!$B$34:$B$777,G$401)+'СЕТ СН'!$F$13</f>
        <v>807.00417602000005</v>
      </c>
      <c r="H418" s="36">
        <f>SUMIFS(СВЦЭМ!$L$34:$L$777,СВЦЭМ!$A$34:$A$777,$A418,СВЦЭМ!$B$34:$B$777,H$401)+'СЕТ СН'!$F$13</f>
        <v>788.38493813000002</v>
      </c>
      <c r="I418" s="36">
        <f>SUMIFS(СВЦЭМ!$L$34:$L$777,СВЦЭМ!$A$34:$A$777,$A418,СВЦЭМ!$B$34:$B$777,I$401)+'СЕТ СН'!$F$13</f>
        <v>762.37681648</v>
      </c>
      <c r="J418" s="36">
        <f>SUMIFS(СВЦЭМ!$L$34:$L$777,СВЦЭМ!$A$34:$A$777,$A418,СВЦЭМ!$B$34:$B$777,J$401)+'СЕТ СН'!$F$13</f>
        <v>737.56486399999994</v>
      </c>
      <c r="K418" s="36">
        <f>SUMIFS(СВЦЭМ!$L$34:$L$777,СВЦЭМ!$A$34:$A$777,$A418,СВЦЭМ!$B$34:$B$777,K$401)+'СЕТ СН'!$F$13</f>
        <v>719.76422371000001</v>
      </c>
      <c r="L418" s="36">
        <f>SUMIFS(СВЦЭМ!$L$34:$L$777,СВЦЭМ!$A$34:$A$777,$A418,СВЦЭМ!$B$34:$B$777,L$401)+'СЕТ СН'!$F$13</f>
        <v>721.69316771000001</v>
      </c>
      <c r="M418" s="36">
        <f>SUMIFS(СВЦЭМ!$L$34:$L$777,СВЦЭМ!$A$34:$A$777,$A418,СВЦЭМ!$B$34:$B$777,M$401)+'СЕТ СН'!$F$13</f>
        <v>721.81059512000002</v>
      </c>
      <c r="N418" s="36">
        <f>SUMIFS(СВЦЭМ!$L$34:$L$777,СВЦЭМ!$A$34:$A$777,$A418,СВЦЭМ!$B$34:$B$777,N$401)+'СЕТ СН'!$F$13</f>
        <v>697.96052798999995</v>
      </c>
      <c r="O418" s="36">
        <f>SUMIFS(СВЦЭМ!$L$34:$L$777,СВЦЭМ!$A$34:$A$777,$A418,СВЦЭМ!$B$34:$B$777,O$401)+'СЕТ СН'!$F$13</f>
        <v>662.16359500999999</v>
      </c>
      <c r="P418" s="36">
        <f>SUMIFS(СВЦЭМ!$L$34:$L$777,СВЦЭМ!$A$34:$A$777,$A418,СВЦЭМ!$B$34:$B$777,P$401)+'СЕТ СН'!$F$13</f>
        <v>603.90006366</v>
      </c>
      <c r="Q418" s="36">
        <f>SUMIFS(СВЦЭМ!$L$34:$L$777,СВЦЭМ!$A$34:$A$777,$A418,СВЦЭМ!$B$34:$B$777,Q$401)+'СЕТ СН'!$F$13</f>
        <v>593.40267742000003</v>
      </c>
      <c r="R418" s="36">
        <f>SUMIFS(СВЦЭМ!$L$34:$L$777,СВЦЭМ!$A$34:$A$777,$A418,СВЦЭМ!$B$34:$B$777,R$401)+'СЕТ СН'!$F$13</f>
        <v>592.85825493000004</v>
      </c>
      <c r="S418" s="36">
        <f>SUMIFS(СВЦЭМ!$L$34:$L$777,СВЦЭМ!$A$34:$A$777,$A418,СВЦЭМ!$B$34:$B$777,S$401)+'СЕТ СН'!$F$13</f>
        <v>566.78288373999999</v>
      </c>
      <c r="T418" s="36">
        <f>SUMIFS(СВЦЭМ!$L$34:$L$777,СВЦЭМ!$A$34:$A$777,$A418,СВЦЭМ!$B$34:$B$777,T$401)+'СЕТ СН'!$F$13</f>
        <v>545.20829094999999</v>
      </c>
      <c r="U418" s="36">
        <f>SUMIFS(СВЦЭМ!$L$34:$L$777,СВЦЭМ!$A$34:$A$777,$A418,СВЦЭМ!$B$34:$B$777,U$401)+'СЕТ СН'!$F$13</f>
        <v>538.56092913999998</v>
      </c>
      <c r="V418" s="36">
        <f>SUMIFS(СВЦЭМ!$L$34:$L$777,СВЦЭМ!$A$34:$A$777,$A418,СВЦЭМ!$B$34:$B$777,V$401)+'СЕТ СН'!$F$13</f>
        <v>557.30767663999995</v>
      </c>
      <c r="W418" s="36">
        <f>SUMIFS(СВЦЭМ!$L$34:$L$777,СВЦЭМ!$A$34:$A$777,$A418,СВЦЭМ!$B$34:$B$777,W$401)+'СЕТ СН'!$F$13</f>
        <v>566.66163979999999</v>
      </c>
      <c r="X418" s="36">
        <f>SUMIFS(СВЦЭМ!$L$34:$L$777,СВЦЭМ!$A$34:$A$777,$A418,СВЦЭМ!$B$34:$B$777,X$401)+'СЕТ СН'!$F$13</f>
        <v>587.95127817000002</v>
      </c>
      <c r="Y418" s="36">
        <f>SUMIFS(СВЦЭМ!$L$34:$L$777,СВЦЭМ!$A$34:$A$777,$A418,СВЦЭМ!$B$34:$B$777,Y$401)+'СЕТ СН'!$F$13</f>
        <v>652.81852050999998</v>
      </c>
    </row>
    <row r="419" spans="1:25" ht="15.75" x14ac:dyDescent="0.2">
      <c r="A419" s="35">
        <f t="shared" si="11"/>
        <v>43422</v>
      </c>
      <c r="B419" s="36">
        <f>SUMIFS(СВЦЭМ!$L$34:$L$777,СВЦЭМ!$A$34:$A$777,$A419,СВЦЭМ!$B$34:$B$777,B$401)+'СЕТ СН'!$F$13</f>
        <v>737.71149424999999</v>
      </c>
      <c r="C419" s="36">
        <f>SUMIFS(СВЦЭМ!$L$34:$L$777,СВЦЭМ!$A$34:$A$777,$A419,СВЦЭМ!$B$34:$B$777,C$401)+'СЕТ СН'!$F$13</f>
        <v>790.75909431000002</v>
      </c>
      <c r="D419" s="36">
        <f>SUMIFS(СВЦЭМ!$L$34:$L$777,СВЦЭМ!$A$34:$A$777,$A419,СВЦЭМ!$B$34:$B$777,D$401)+'СЕТ СН'!$F$13</f>
        <v>837.98393525999995</v>
      </c>
      <c r="E419" s="36">
        <f>SUMIFS(СВЦЭМ!$L$34:$L$777,СВЦЭМ!$A$34:$A$777,$A419,СВЦЭМ!$B$34:$B$777,E$401)+'СЕТ СН'!$F$13</f>
        <v>834.64682597000001</v>
      </c>
      <c r="F419" s="36">
        <f>SUMIFS(СВЦЭМ!$L$34:$L$777,СВЦЭМ!$A$34:$A$777,$A419,СВЦЭМ!$B$34:$B$777,F$401)+'СЕТ СН'!$F$13</f>
        <v>832.67669910999996</v>
      </c>
      <c r="G419" s="36">
        <f>SUMIFS(СВЦЭМ!$L$34:$L$777,СВЦЭМ!$A$34:$A$777,$A419,СВЦЭМ!$B$34:$B$777,G$401)+'СЕТ СН'!$F$13</f>
        <v>829.26691750999998</v>
      </c>
      <c r="H419" s="36">
        <f>SUMIFS(СВЦЭМ!$L$34:$L$777,СВЦЭМ!$A$34:$A$777,$A419,СВЦЭМ!$B$34:$B$777,H$401)+'СЕТ СН'!$F$13</f>
        <v>833.73205007000001</v>
      </c>
      <c r="I419" s="36">
        <f>SUMIFS(СВЦЭМ!$L$34:$L$777,СВЦЭМ!$A$34:$A$777,$A419,СВЦЭМ!$B$34:$B$777,I$401)+'СЕТ СН'!$F$13</f>
        <v>822.21953972999995</v>
      </c>
      <c r="J419" s="36">
        <f>SUMIFS(СВЦЭМ!$L$34:$L$777,СВЦЭМ!$A$34:$A$777,$A419,СВЦЭМ!$B$34:$B$777,J$401)+'СЕТ СН'!$F$13</f>
        <v>777.14992757000005</v>
      </c>
      <c r="K419" s="36">
        <f>SUMIFS(СВЦЭМ!$L$34:$L$777,СВЦЭМ!$A$34:$A$777,$A419,СВЦЭМ!$B$34:$B$777,K$401)+'СЕТ СН'!$F$13</f>
        <v>753.12993098000004</v>
      </c>
      <c r="L419" s="36">
        <f>SUMIFS(СВЦЭМ!$L$34:$L$777,СВЦЭМ!$A$34:$A$777,$A419,СВЦЭМ!$B$34:$B$777,L$401)+'СЕТ СН'!$F$13</f>
        <v>739.84670302999996</v>
      </c>
      <c r="M419" s="36">
        <f>SUMIFS(СВЦЭМ!$L$34:$L$777,СВЦЭМ!$A$34:$A$777,$A419,СВЦЭМ!$B$34:$B$777,M$401)+'СЕТ СН'!$F$13</f>
        <v>732.39605238000001</v>
      </c>
      <c r="N419" s="36">
        <f>SUMIFS(СВЦЭМ!$L$34:$L$777,СВЦЭМ!$A$34:$A$777,$A419,СВЦЭМ!$B$34:$B$777,N$401)+'СЕТ СН'!$F$13</f>
        <v>703.93581537</v>
      </c>
      <c r="O419" s="36">
        <f>SUMIFS(СВЦЭМ!$L$34:$L$777,СВЦЭМ!$A$34:$A$777,$A419,СВЦЭМ!$B$34:$B$777,O$401)+'СЕТ СН'!$F$13</f>
        <v>660.91567280000004</v>
      </c>
      <c r="P419" s="36">
        <f>SUMIFS(СВЦЭМ!$L$34:$L$777,СВЦЭМ!$A$34:$A$777,$A419,СВЦЭМ!$B$34:$B$777,P$401)+'СЕТ СН'!$F$13</f>
        <v>609.41435507000006</v>
      </c>
      <c r="Q419" s="36">
        <f>SUMIFS(СВЦЭМ!$L$34:$L$777,СВЦЭМ!$A$34:$A$777,$A419,СВЦЭМ!$B$34:$B$777,Q$401)+'СЕТ СН'!$F$13</f>
        <v>600.24318434999998</v>
      </c>
      <c r="R419" s="36">
        <f>SUMIFS(СВЦЭМ!$L$34:$L$777,СВЦЭМ!$A$34:$A$777,$A419,СВЦЭМ!$B$34:$B$777,R$401)+'СЕТ СН'!$F$13</f>
        <v>598.51626356999998</v>
      </c>
      <c r="S419" s="36">
        <f>SUMIFS(СВЦЭМ!$L$34:$L$777,СВЦЭМ!$A$34:$A$777,$A419,СВЦЭМ!$B$34:$B$777,S$401)+'СЕТ СН'!$F$13</f>
        <v>567.83396596</v>
      </c>
      <c r="T419" s="36">
        <f>SUMIFS(СВЦЭМ!$L$34:$L$777,СВЦЭМ!$A$34:$A$777,$A419,СВЦЭМ!$B$34:$B$777,T$401)+'СЕТ СН'!$F$13</f>
        <v>546.42957821000005</v>
      </c>
      <c r="U419" s="36">
        <f>SUMIFS(СВЦЭМ!$L$34:$L$777,СВЦЭМ!$A$34:$A$777,$A419,СВЦЭМ!$B$34:$B$777,U$401)+'СЕТ СН'!$F$13</f>
        <v>546.77102463000006</v>
      </c>
      <c r="V419" s="36">
        <f>SUMIFS(СВЦЭМ!$L$34:$L$777,СВЦЭМ!$A$34:$A$777,$A419,СВЦЭМ!$B$34:$B$777,V$401)+'СЕТ СН'!$F$13</f>
        <v>562.84082955999997</v>
      </c>
      <c r="W419" s="36">
        <f>SUMIFS(СВЦЭМ!$L$34:$L$777,СВЦЭМ!$A$34:$A$777,$A419,СВЦЭМ!$B$34:$B$777,W$401)+'СЕТ СН'!$F$13</f>
        <v>577.38263684000003</v>
      </c>
      <c r="X419" s="36">
        <f>SUMIFS(СВЦЭМ!$L$34:$L$777,СВЦЭМ!$A$34:$A$777,$A419,СВЦЭМ!$B$34:$B$777,X$401)+'СЕТ СН'!$F$13</f>
        <v>597.96344798999996</v>
      </c>
      <c r="Y419" s="36">
        <f>SUMIFS(СВЦЭМ!$L$34:$L$777,СВЦЭМ!$A$34:$A$777,$A419,СВЦЭМ!$B$34:$B$777,Y$401)+'СЕТ СН'!$F$13</f>
        <v>682.39262354000005</v>
      </c>
    </row>
    <row r="420" spans="1:25" ht="15.75" x14ac:dyDescent="0.2">
      <c r="A420" s="35">
        <f t="shared" si="11"/>
        <v>43423</v>
      </c>
      <c r="B420" s="36">
        <f>SUMIFS(СВЦЭМ!$L$34:$L$777,СВЦЭМ!$A$34:$A$777,$A420,СВЦЭМ!$B$34:$B$777,B$401)+'СЕТ СН'!$F$13</f>
        <v>723.81172005999997</v>
      </c>
      <c r="C420" s="36">
        <f>SUMIFS(СВЦЭМ!$L$34:$L$777,СВЦЭМ!$A$34:$A$777,$A420,СВЦЭМ!$B$34:$B$777,C$401)+'СЕТ СН'!$F$13</f>
        <v>754.86437538999996</v>
      </c>
      <c r="D420" s="36">
        <f>SUMIFS(СВЦЭМ!$L$34:$L$777,СВЦЭМ!$A$34:$A$777,$A420,СВЦЭМ!$B$34:$B$777,D$401)+'СЕТ СН'!$F$13</f>
        <v>819.69698620999998</v>
      </c>
      <c r="E420" s="36">
        <f>SUMIFS(СВЦЭМ!$L$34:$L$777,СВЦЭМ!$A$34:$A$777,$A420,СВЦЭМ!$B$34:$B$777,E$401)+'СЕТ СН'!$F$13</f>
        <v>822.27755360000003</v>
      </c>
      <c r="F420" s="36">
        <f>SUMIFS(СВЦЭМ!$L$34:$L$777,СВЦЭМ!$A$34:$A$777,$A420,СВЦЭМ!$B$34:$B$777,F$401)+'СЕТ СН'!$F$13</f>
        <v>822.53923050000003</v>
      </c>
      <c r="G420" s="36">
        <f>SUMIFS(СВЦЭМ!$L$34:$L$777,СВЦЭМ!$A$34:$A$777,$A420,СВЦЭМ!$B$34:$B$777,G$401)+'СЕТ СН'!$F$13</f>
        <v>829.55002949000004</v>
      </c>
      <c r="H420" s="36">
        <f>SUMIFS(СВЦЭМ!$L$34:$L$777,СВЦЭМ!$A$34:$A$777,$A420,СВЦЭМ!$B$34:$B$777,H$401)+'СЕТ СН'!$F$13</f>
        <v>812.37173404999999</v>
      </c>
      <c r="I420" s="36">
        <f>SUMIFS(СВЦЭМ!$L$34:$L$777,СВЦЭМ!$A$34:$A$777,$A420,СВЦЭМ!$B$34:$B$777,I$401)+'СЕТ СН'!$F$13</f>
        <v>785.55054214999996</v>
      </c>
      <c r="J420" s="36">
        <f>SUMIFS(СВЦЭМ!$L$34:$L$777,СВЦЭМ!$A$34:$A$777,$A420,СВЦЭМ!$B$34:$B$777,J$401)+'СЕТ СН'!$F$13</f>
        <v>764.96535752</v>
      </c>
      <c r="K420" s="36">
        <f>SUMIFS(СВЦЭМ!$L$34:$L$777,СВЦЭМ!$A$34:$A$777,$A420,СВЦЭМ!$B$34:$B$777,K$401)+'СЕТ СН'!$F$13</f>
        <v>748.01138781999998</v>
      </c>
      <c r="L420" s="36">
        <f>SUMIFS(СВЦЭМ!$L$34:$L$777,СВЦЭМ!$A$34:$A$777,$A420,СВЦЭМ!$B$34:$B$777,L$401)+'СЕТ СН'!$F$13</f>
        <v>749.96395490999998</v>
      </c>
      <c r="M420" s="36">
        <f>SUMIFS(СВЦЭМ!$L$34:$L$777,СВЦЭМ!$A$34:$A$777,$A420,СВЦЭМ!$B$34:$B$777,M$401)+'СЕТ СН'!$F$13</f>
        <v>749.84209492000002</v>
      </c>
      <c r="N420" s="36">
        <f>SUMIFS(СВЦЭМ!$L$34:$L$777,СВЦЭМ!$A$34:$A$777,$A420,СВЦЭМ!$B$34:$B$777,N$401)+'СЕТ СН'!$F$13</f>
        <v>732.18597077000004</v>
      </c>
      <c r="O420" s="36">
        <f>SUMIFS(СВЦЭМ!$L$34:$L$777,СВЦЭМ!$A$34:$A$777,$A420,СВЦЭМ!$B$34:$B$777,O$401)+'СЕТ СН'!$F$13</f>
        <v>676.80332016</v>
      </c>
      <c r="P420" s="36">
        <f>SUMIFS(СВЦЭМ!$L$34:$L$777,СВЦЭМ!$A$34:$A$777,$A420,СВЦЭМ!$B$34:$B$777,P$401)+'СЕТ СН'!$F$13</f>
        <v>625.73276003000001</v>
      </c>
      <c r="Q420" s="36">
        <f>SUMIFS(СВЦЭМ!$L$34:$L$777,СВЦЭМ!$A$34:$A$777,$A420,СВЦЭМ!$B$34:$B$777,Q$401)+'СЕТ СН'!$F$13</f>
        <v>624.04646087000003</v>
      </c>
      <c r="R420" s="36">
        <f>SUMIFS(СВЦЭМ!$L$34:$L$777,СВЦЭМ!$A$34:$A$777,$A420,СВЦЭМ!$B$34:$B$777,R$401)+'СЕТ СН'!$F$13</f>
        <v>635.72291336000001</v>
      </c>
      <c r="S420" s="36">
        <f>SUMIFS(СВЦЭМ!$L$34:$L$777,СВЦЭМ!$A$34:$A$777,$A420,СВЦЭМ!$B$34:$B$777,S$401)+'СЕТ СН'!$F$13</f>
        <v>612.79196334000005</v>
      </c>
      <c r="T420" s="36">
        <f>SUMIFS(СВЦЭМ!$L$34:$L$777,СВЦЭМ!$A$34:$A$777,$A420,СВЦЭМ!$B$34:$B$777,T$401)+'СЕТ СН'!$F$13</f>
        <v>605.49605881000002</v>
      </c>
      <c r="U420" s="36">
        <f>SUMIFS(СВЦЭМ!$L$34:$L$777,СВЦЭМ!$A$34:$A$777,$A420,СВЦЭМ!$B$34:$B$777,U$401)+'СЕТ СН'!$F$13</f>
        <v>595.26379674999998</v>
      </c>
      <c r="V420" s="36">
        <f>SUMIFS(СВЦЭМ!$L$34:$L$777,СВЦЭМ!$A$34:$A$777,$A420,СВЦЭМ!$B$34:$B$777,V$401)+'СЕТ СН'!$F$13</f>
        <v>611.09836904999997</v>
      </c>
      <c r="W420" s="36">
        <f>SUMIFS(СВЦЭМ!$L$34:$L$777,СВЦЭМ!$A$34:$A$777,$A420,СВЦЭМ!$B$34:$B$777,W$401)+'СЕТ СН'!$F$13</f>
        <v>624.96886496000002</v>
      </c>
      <c r="X420" s="36">
        <f>SUMIFS(СВЦЭМ!$L$34:$L$777,СВЦЭМ!$A$34:$A$777,$A420,СВЦЭМ!$B$34:$B$777,X$401)+'СЕТ СН'!$F$13</f>
        <v>643.03482226999995</v>
      </c>
      <c r="Y420" s="36">
        <f>SUMIFS(СВЦЭМ!$L$34:$L$777,СВЦЭМ!$A$34:$A$777,$A420,СВЦЭМ!$B$34:$B$777,Y$401)+'СЕТ СН'!$F$13</f>
        <v>707.01912155000002</v>
      </c>
    </row>
    <row r="421" spans="1:25" ht="15.75" x14ac:dyDescent="0.2">
      <c r="A421" s="35">
        <f t="shared" si="11"/>
        <v>43424</v>
      </c>
      <c r="B421" s="36">
        <f>SUMIFS(СВЦЭМ!$L$34:$L$777,СВЦЭМ!$A$34:$A$777,$A421,СВЦЭМ!$B$34:$B$777,B$401)+'СЕТ СН'!$F$13</f>
        <v>704.34007054000006</v>
      </c>
      <c r="C421" s="36">
        <f>SUMIFS(СВЦЭМ!$L$34:$L$777,СВЦЭМ!$A$34:$A$777,$A421,СВЦЭМ!$B$34:$B$777,C$401)+'СЕТ СН'!$F$13</f>
        <v>768.62299715999995</v>
      </c>
      <c r="D421" s="36">
        <f>SUMIFS(СВЦЭМ!$L$34:$L$777,СВЦЭМ!$A$34:$A$777,$A421,СВЦЭМ!$B$34:$B$777,D$401)+'СЕТ СН'!$F$13</f>
        <v>837.47741203999999</v>
      </c>
      <c r="E421" s="36">
        <f>SUMIFS(СВЦЭМ!$L$34:$L$777,СВЦЭМ!$A$34:$A$777,$A421,СВЦЭМ!$B$34:$B$777,E$401)+'СЕТ СН'!$F$13</f>
        <v>840.98190796999995</v>
      </c>
      <c r="F421" s="36">
        <f>SUMIFS(СВЦЭМ!$L$34:$L$777,СВЦЭМ!$A$34:$A$777,$A421,СВЦЭМ!$B$34:$B$777,F$401)+'СЕТ СН'!$F$13</f>
        <v>841.13172040999996</v>
      </c>
      <c r="G421" s="36">
        <f>SUMIFS(СВЦЭМ!$L$34:$L$777,СВЦЭМ!$A$34:$A$777,$A421,СВЦЭМ!$B$34:$B$777,G$401)+'СЕТ СН'!$F$13</f>
        <v>835.89084089999994</v>
      </c>
      <c r="H421" s="36">
        <f>SUMIFS(СВЦЭМ!$L$34:$L$777,СВЦЭМ!$A$34:$A$777,$A421,СВЦЭМ!$B$34:$B$777,H$401)+'СЕТ СН'!$F$13</f>
        <v>767.83841859999995</v>
      </c>
      <c r="I421" s="36">
        <f>SUMIFS(СВЦЭМ!$L$34:$L$777,СВЦЭМ!$A$34:$A$777,$A421,СВЦЭМ!$B$34:$B$777,I$401)+'СЕТ СН'!$F$13</f>
        <v>731.04137272000003</v>
      </c>
      <c r="J421" s="36">
        <f>SUMIFS(СВЦЭМ!$L$34:$L$777,СВЦЭМ!$A$34:$A$777,$A421,СВЦЭМ!$B$34:$B$777,J$401)+'СЕТ СН'!$F$13</f>
        <v>713.27722167000002</v>
      </c>
      <c r="K421" s="36">
        <f>SUMIFS(СВЦЭМ!$L$34:$L$777,СВЦЭМ!$A$34:$A$777,$A421,СВЦЭМ!$B$34:$B$777,K$401)+'СЕТ СН'!$F$13</f>
        <v>703.69949341999995</v>
      </c>
      <c r="L421" s="36">
        <f>SUMIFS(СВЦЭМ!$L$34:$L$777,СВЦЭМ!$A$34:$A$777,$A421,СВЦЭМ!$B$34:$B$777,L$401)+'СЕТ СН'!$F$13</f>
        <v>708.42482899000004</v>
      </c>
      <c r="M421" s="36">
        <f>SUMIFS(СВЦЭМ!$L$34:$L$777,СВЦЭМ!$A$34:$A$777,$A421,СВЦЭМ!$B$34:$B$777,M$401)+'СЕТ СН'!$F$13</f>
        <v>708.91197920000002</v>
      </c>
      <c r="N421" s="36">
        <f>SUMIFS(СВЦЭМ!$L$34:$L$777,СВЦЭМ!$A$34:$A$777,$A421,СВЦЭМ!$B$34:$B$777,N$401)+'СЕТ СН'!$F$13</f>
        <v>687.15012506000005</v>
      </c>
      <c r="O421" s="36">
        <f>SUMIFS(СВЦЭМ!$L$34:$L$777,СВЦЭМ!$A$34:$A$777,$A421,СВЦЭМ!$B$34:$B$777,O$401)+'СЕТ СН'!$F$13</f>
        <v>673.52407020999999</v>
      </c>
      <c r="P421" s="36">
        <f>SUMIFS(СВЦЭМ!$L$34:$L$777,СВЦЭМ!$A$34:$A$777,$A421,СВЦЭМ!$B$34:$B$777,P$401)+'СЕТ СН'!$F$13</f>
        <v>606.53970440000001</v>
      </c>
      <c r="Q421" s="36">
        <f>SUMIFS(СВЦЭМ!$L$34:$L$777,СВЦЭМ!$A$34:$A$777,$A421,СВЦЭМ!$B$34:$B$777,Q$401)+'СЕТ СН'!$F$13</f>
        <v>595.57907899999998</v>
      </c>
      <c r="R421" s="36">
        <f>SUMIFS(СВЦЭМ!$L$34:$L$777,СВЦЭМ!$A$34:$A$777,$A421,СВЦЭМ!$B$34:$B$777,R$401)+'СЕТ СН'!$F$13</f>
        <v>615.5943714</v>
      </c>
      <c r="S421" s="36">
        <f>SUMIFS(СВЦЭМ!$L$34:$L$777,СВЦЭМ!$A$34:$A$777,$A421,СВЦЭМ!$B$34:$B$777,S$401)+'СЕТ СН'!$F$13</f>
        <v>594.84898244999999</v>
      </c>
      <c r="T421" s="36">
        <f>SUMIFS(СВЦЭМ!$L$34:$L$777,СВЦЭМ!$A$34:$A$777,$A421,СВЦЭМ!$B$34:$B$777,T$401)+'СЕТ СН'!$F$13</f>
        <v>569.02732189999995</v>
      </c>
      <c r="U421" s="36">
        <f>SUMIFS(СВЦЭМ!$L$34:$L$777,СВЦЭМ!$A$34:$A$777,$A421,СВЦЭМ!$B$34:$B$777,U$401)+'СЕТ СН'!$F$13</f>
        <v>572.05791882999995</v>
      </c>
      <c r="V421" s="36">
        <f>SUMIFS(СВЦЭМ!$L$34:$L$777,СВЦЭМ!$A$34:$A$777,$A421,СВЦЭМ!$B$34:$B$777,V$401)+'СЕТ СН'!$F$13</f>
        <v>584.30305874999999</v>
      </c>
      <c r="W421" s="36">
        <f>SUMIFS(СВЦЭМ!$L$34:$L$777,СВЦЭМ!$A$34:$A$777,$A421,СВЦЭМ!$B$34:$B$777,W$401)+'СЕТ СН'!$F$13</f>
        <v>586.77742275000003</v>
      </c>
      <c r="X421" s="36">
        <f>SUMIFS(СВЦЭМ!$L$34:$L$777,СВЦЭМ!$A$34:$A$777,$A421,СВЦЭМ!$B$34:$B$777,X$401)+'СЕТ СН'!$F$13</f>
        <v>594.03390645000002</v>
      </c>
      <c r="Y421" s="36">
        <f>SUMIFS(СВЦЭМ!$L$34:$L$777,СВЦЭМ!$A$34:$A$777,$A421,СВЦЭМ!$B$34:$B$777,Y$401)+'СЕТ СН'!$F$13</f>
        <v>657.48504555</v>
      </c>
    </row>
    <row r="422" spans="1:25" ht="15.75" x14ac:dyDescent="0.2">
      <c r="A422" s="35">
        <f t="shared" si="11"/>
        <v>43425</v>
      </c>
      <c r="B422" s="36">
        <f>SUMIFS(СВЦЭМ!$L$34:$L$777,СВЦЭМ!$A$34:$A$777,$A422,СВЦЭМ!$B$34:$B$777,B$401)+'СЕТ СН'!$F$13</f>
        <v>698.19996759000003</v>
      </c>
      <c r="C422" s="36">
        <f>SUMIFS(СВЦЭМ!$L$34:$L$777,СВЦЭМ!$A$34:$A$777,$A422,СВЦЭМ!$B$34:$B$777,C$401)+'СЕТ СН'!$F$13</f>
        <v>759.20807018000005</v>
      </c>
      <c r="D422" s="36">
        <f>SUMIFS(СВЦЭМ!$L$34:$L$777,СВЦЭМ!$A$34:$A$777,$A422,СВЦЭМ!$B$34:$B$777,D$401)+'СЕТ СН'!$F$13</f>
        <v>832.26174369</v>
      </c>
      <c r="E422" s="36">
        <f>SUMIFS(СВЦЭМ!$L$34:$L$777,СВЦЭМ!$A$34:$A$777,$A422,СВЦЭМ!$B$34:$B$777,E$401)+'СЕТ СН'!$F$13</f>
        <v>832.53680845999997</v>
      </c>
      <c r="F422" s="36">
        <f>SUMIFS(СВЦЭМ!$L$34:$L$777,СВЦЭМ!$A$34:$A$777,$A422,СВЦЭМ!$B$34:$B$777,F$401)+'СЕТ СН'!$F$13</f>
        <v>833.72845963999998</v>
      </c>
      <c r="G422" s="36">
        <f>SUMIFS(СВЦЭМ!$L$34:$L$777,СВЦЭМ!$A$34:$A$777,$A422,СВЦЭМ!$B$34:$B$777,G$401)+'СЕТ СН'!$F$13</f>
        <v>838.80567707</v>
      </c>
      <c r="H422" s="36">
        <f>SUMIFS(СВЦЭМ!$L$34:$L$777,СВЦЭМ!$A$34:$A$777,$A422,СВЦЭМ!$B$34:$B$777,H$401)+'СЕТ СН'!$F$13</f>
        <v>811.36947887999997</v>
      </c>
      <c r="I422" s="36">
        <f>SUMIFS(СВЦЭМ!$L$34:$L$777,СВЦЭМ!$A$34:$A$777,$A422,СВЦЭМ!$B$34:$B$777,I$401)+'СЕТ СН'!$F$13</f>
        <v>767.59525588999998</v>
      </c>
      <c r="J422" s="36">
        <f>SUMIFS(СВЦЭМ!$L$34:$L$777,СВЦЭМ!$A$34:$A$777,$A422,СВЦЭМ!$B$34:$B$777,J$401)+'СЕТ СН'!$F$13</f>
        <v>757.30492344000004</v>
      </c>
      <c r="K422" s="36">
        <f>SUMIFS(СВЦЭМ!$L$34:$L$777,СВЦЭМ!$A$34:$A$777,$A422,СВЦЭМ!$B$34:$B$777,K$401)+'СЕТ СН'!$F$13</f>
        <v>753.94785425999999</v>
      </c>
      <c r="L422" s="36">
        <f>SUMIFS(СВЦЭМ!$L$34:$L$777,СВЦЭМ!$A$34:$A$777,$A422,СВЦЭМ!$B$34:$B$777,L$401)+'СЕТ СН'!$F$13</f>
        <v>753.09084091</v>
      </c>
      <c r="M422" s="36">
        <f>SUMIFS(СВЦЭМ!$L$34:$L$777,СВЦЭМ!$A$34:$A$777,$A422,СВЦЭМ!$B$34:$B$777,M$401)+'СЕТ СН'!$F$13</f>
        <v>746.63425231999997</v>
      </c>
      <c r="N422" s="36">
        <f>SUMIFS(СВЦЭМ!$L$34:$L$777,СВЦЭМ!$A$34:$A$777,$A422,СВЦЭМ!$B$34:$B$777,N$401)+'СЕТ СН'!$F$13</f>
        <v>715.58497645</v>
      </c>
      <c r="O422" s="36">
        <f>SUMIFS(СВЦЭМ!$L$34:$L$777,СВЦЭМ!$A$34:$A$777,$A422,СВЦЭМ!$B$34:$B$777,O$401)+'СЕТ СН'!$F$13</f>
        <v>664.47192513000005</v>
      </c>
      <c r="P422" s="36">
        <f>SUMIFS(СВЦЭМ!$L$34:$L$777,СВЦЭМ!$A$34:$A$777,$A422,СВЦЭМ!$B$34:$B$777,P$401)+'СЕТ СН'!$F$13</f>
        <v>603.04772290999995</v>
      </c>
      <c r="Q422" s="36">
        <f>SUMIFS(СВЦЭМ!$L$34:$L$777,СВЦЭМ!$A$34:$A$777,$A422,СВЦЭМ!$B$34:$B$777,Q$401)+'СЕТ СН'!$F$13</f>
        <v>587.84194319000005</v>
      </c>
      <c r="R422" s="36">
        <f>SUMIFS(СВЦЭМ!$L$34:$L$777,СВЦЭМ!$A$34:$A$777,$A422,СВЦЭМ!$B$34:$B$777,R$401)+'СЕТ СН'!$F$13</f>
        <v>597.55503347000001</v>
      </c>
      <c r="S422" s="36">
        <f>SUMIFS(СВЦЭМ!$L$34:$L$777,СВЦЭМ!$A$34:$A$777,$A422,СВЦЭМ!$B$34:$B$777,S$401)+'СЕТ СН'!$F$13</f>
        <v>583.59753954999996</v>
      </c>
      <c r="T422" s="36">
        <f>SUMIFS(СВЦЭМ!$L$34:$L$777,СВЦЭМ!$A$34:$A$777,$A422,СВЦЭМ!$B$34:$B$777,T$401)+'СЕТ СН'!$F$13</f>
        <v>554.60467466</v>
      </c>
      <c r="U422" s="36">
        <f>SUMIFS(СВЦЭМ!$L$34:$L$777,СВЦЭМ!$A$34:$A$777,$A422,СВЦЭМ!$B$34:$B$777,U$401)+'СЕТ СН'!$F$13</f>
        <v>555.64124088000005</v>
      </c>
      <c r="V422" s="36">
        <f>SUMIFS(СВЦЭМ!$L$34:$L$777,СВЦЭМ!$A$34:$A$777,$A422,СВЦЭМ!$B$34:$B$777,V$401)+'СЕТ СН'!$F$13</f>
        <v>570.79916015000003</v>
      </c>
      <c r="W422" s="36">
        <f>SUMIFS(СВЦЭМ!$L$34:$L$777,СВЦЭМ!$A$34:$A$777,$A422,СВЦЭМ!$B$34:$B$777,W$401)+'СЕТ СН'!$F$13</f>
        <v>578.15341435000005</v>
      </c>
      <c r="X422" s="36">
        <f>SUMIFS(СВЦЭМ!$L$34:$L$777,СВЦЭМ!$A$34:$A$777,$A422,СВЦЭМ!$B$34:$B$777,X$401)+'СЕТ СН'!$F$13</f>
        <v>594.77717682000002</v>
      </c>
      <c r="Y422" s="36">
        <f>SUMIFS(СВЦЭМ!$L$34:$L$777,СВЦЭМ!$A$34:$A$777,$A422,СВЦЭМ!$B$34:$B$777,Y$401)+'СЕТ СН'!$F$13</f>
        <v>663.65624009999999</v>
      </c>
    </row>
    <row r="423" spans="1:25" ht="15.75" x14ac:dyDescent="0.2">
      <c r="A423" s="35">
        <f t="shared" si="11"/>
        <v>43426</v>
      </c>
      <c r="B423" s="36">
        <f>SUMIFS(СВЦЭМ!$L$34:$L$777,СВЦЭМ!$A$34:$A$777,$A423,СВЦЭМ!$B$34:$B$777,B$401)+'СЕТ СН'!$F$13</f>
        <v>742.60017730000004</v>
      </c>
      <c r="C423" s="36">
        <f>SUMIFS(СВЦЭМ!$L$34:$L$777,СВЦЭМ!$A$34:$A$777,$A423,СВЦЭМ!$B$34:$B$777,C$401)+'СЕТ СН'!$F$13</f>
        <v>814.07625694000001</v>
      </c>
      <c r="D423" s="36">
        <f>SUMIFS(СВЦЭМ!$L$34:$L$777,СВЦЭМ!$A$34:$A$777,$A423,СВЦЭМ!$B$34:$B$777,D$401)+'СЕТ СН'!$F$13</f>
        <v>900.34482012000001</v>
      </c>
      <c r="E423" s="36">
        <f>SUMIFS(СВЦЭМ!$L$34:$L$777,СВЦЭМ!$A$34:$A$777,$A423,СВЦЭМ!$B$34:$B$777,E$401)+'СЕТ СН'!$F$13</f>
        <v>908.58571219999999</v>
      </c>
      <c r="F423" s="36">
        <f>SUMIFS(СВЦЭМ!$L$34:$L$777,СВЦЭМ!$A$34:$A$777,$A423,СВЦЭМ!$B$34:$B$777,F$401)+'СЕТ СН'!$F$13</f>
        <v>906.12676858999998</v>
      </c>
      <c r="G423" s="36">
        <f>SUMIFS(СВЦЭМ!$L$34:$L$777,СВЦЭМ!$A$34:$A$777,$A423,СВЦЭМ!$B$34:$B$777,G$401)+'СЕТ СН'!$F$13</f>
        <v>886.78144681000003</v>
      </c>
      <c r="H423" s="36">
        <f>SUMIFS(СВЦЭМ!$L$34:$L$777,СВЦЭМ!$A$34:$A$777,$A423,СВЦЭМ!$B$34:$B$777,H$401)+'СЕТ СН'!$F$13</f>
        <v>818.44383817999994</v>
      </c>
      <c r="I423" s="36">
        <f>SUMIFS(СВЦЭМ!$L$34:$L$777,СВЦЭМ!$A$34:$A$777,$A423,СВЦЭМ!$B$34:$B$777,I$401)+'СЕТ СН'!$F$13</f>
        <v>771.37897960999999</v>
      </c>
      <c r="J423" s="36">
        <f>SUMIFS(СВЦЭМ!$L$34:$L$777,СВЦЭМ!$A$34:$A$777,$A423,СВЦЭМ!$B$34:$B$777,J$401)+'СЕТ СН'!$F$13</f>
        <v>759.14763045999996</v>
      </c>
      <c r="K423" s="36">
        <f>SUMIFS(СВЦЭМ!$L$34:$L$777,СВЦЭМ!$A$34:$A$777,$A423,СВЦЭМ!$B$34:$B$777,K$401)+'СЕТ СН'!$F$13</f>
        <v>759.24704066000004</v>
      </c>
      <c r="L423" s="36">
        <f>SUMIFS(СВЦЭМ!$L$34:$L$777,СВЦЭМ!$A$34:$A$777,$A423,СВЦЭМ!$B$34:$B$777,L$401)+'СЕТ СН'!$F$13</f>
        <v>777.87976698</v>
      </c>
      <c r="M423" s="36">
        <f>SUMIFS(СВЦЭМ!$L$34:$L$777,СВЦЭМ!$A$34:$A$777,$A423,СВЦЭМ!$B$34:$B$777,M$401)+'СЕТ СН'!$F$13</f>
        <v>765.37085099000001</v>
      </c>
      <c r="N423" s="36">
        <f>SUMIFS(СВЦЭМ!$L$34:$L$777,СВЦЭМ!$A$34:$A$777,$A423,СВЦЭМ!$B$34:$B$777,N$401)+'СЕТ СН'!$F$13</f>
        <v>724.33789266999997</v>
      </c>
      <c r="O423" s="36">
        <f>SUMIFS(СВЦЭМ!$L$34:$L$777,СВЦЭМ!$A$34:$A$777,$A423,СВЦЭМ!$B$34:$B$777,O$401)+'СЕТ СН'!$F$13</f>
        <v>645.82466080999995</v>
      </c>
      <c r="P423" s="36">
        <f>SUMIFS(СВЦЭМ!$L$34:$L$777,СВЦЭМ!$A$34:$A$777,$A423,СВЦЭМ!$B$34:$B$777,P$401)+'СЕТ СН'!$F$13</f>
        <v>585.77366119999999</v>
      </c>
      <c r="Q423" s="36">
        <f>SUMIFS(СВЦЭМ!$L$34:$L$777,СВЦЭМ!$A$34:$A$777,$A423,СВЦЭМ!$B$34:$B$777,Q$401)+'СЕТ СН'!$F$13</f>
        <v>576.00230854999995</v>
      </c>
      <c r="R423" s="36">
        <f>SUMIFS(СВЦЭМ!$L$34:$L$777,СВЦЭМ!$A$34:$A$777,$A423,СВЦЭМ!$B$34:$B$777,R$401)+'СЕТ СН'!$F$13</f>
        <v>592.11534928000003</v>
      </c>
      <c r="S423" s="36">
        <f>SUMIFS(СВЦЭМ!$L$34:$L$777,СВЦЭМ!$A$34:$A$777,$A423,СВЦЭМ!$B$34:$B$777,S$401)+'СЕТ СН'!$F$13</f>
        <v>574.26747628999999</v>
      </c>
      <c r="T423" s="36">
        <f>SUMIFS(СВЦЭМ!$L$34:$L$777,СВЦЭМ!$A$34:$A$777,$A423,СВЦЭМ!$B$34:$B$777,T$401)+'СЕТ СН'!$F$13</f>
        <v>546.50173307</v>
      </c>
      <c r="U423" s="36">
        <f>SUMIFS(СВЦЭМ!$L$34:$L$777,СВЦЭМ!$A$34:$A$777,$A423,СВЦЭМ!$B$34:$B$777,U$401)+'СЕТ СН'!$F$13</f>
        <v>542.52859946000001</v>
      </c>
      <c r="V423" s="36">
        <f>SUMIFS(СВЦЭМ!$L$34:$L$777,СВЦЭМ!$A$34:$A$777,$A423,СВЦЭМ!$B$34:$B$777,V$401)+'СЕТ СН'!$F$13</f>
        <v>553.52634942999998</v>
      </c>
      <c r="W423" s="36">
        <f>SUMIFS(СВЦЭМ!$L$34:$L$777,СВЦЭМ!$A$34:$A$777,$A423,СВЦЭМ!$B$34:$B$777,W$401)+'СЕТ СН'!$F$13</f>
        <v>560.06289626</v>
      </c>
      <c r="X423" s="36">
        <f>SUMIFS(СВЦЭМ!$L$34:$L$777,СВЦЭМ!$A$34:$A$777,$A423,СВЦЭМ!$B$34:$B$777,X$401)+'СЕТ СН'!$F$13</f>
        <v>572.00935347999996</v>
      </c>
      <c r="Y423" s="36">
        <f>SUMIFS(СВЦЭМ!$L$34:$L$777,СВЦЭМ!$A$34:$A$777,$A423,СВЦЭМ!$B$34:$B$777,Y$401)+'СЕТ СН'!$F$13</f>
        <v>637.07419812000001</v>
      </c>
    </row>
    <row r="424" spans="1:25" ht="15.75" x14ac:dyDescent="0.2">
      <c r="A424" s="35">
        <f t="shared" si="11"/>
        <v>43427</v>
      </c>
      <c r="B424" s="36">
        <f>SUMIFS(СВЦЭМ!$L$34:$L$777,СВЦЭМ!$A$34:$A$777,$A424,СВЦЭМ!$B$34:$B$777,B$401)+'СЕТ СН'!$F$13</f>
        <v>752.12911006000002</v>
      </c>
      <c r="C424" s="36">
        <f>SUMIFS(СВЦЭМ!$L$34:$L$777,СВЦЭМ!$A$34:$A$777,$A424,СВЦЭМ!$B$34:$B$777,C$401)+'СЕТ СН'!$F$13</f>
        <v>793.49766010999997</v>
      </c>
      <c r="D424" s="36">
        <f>SUMIFS(СВЦЭМ!$L$34:$L$777,СВЦЭМ!$A$34:$A$777,$A424,СВЦЭМ!$B$34:$B$777,D$401)+'СЕТ СН'!$F$13</f>
        <v>824.59922603999996</v>
      </c>
      <c r="E424" s="36">
        <f>SUMIFS(СВЦЭМ!$L$34:$L$777,СВЦЭМ!$A$34:$A$777,$A424,СВЦЭМ!$B$34:$B$777,E$401)+'СЕТ СН'!$F$13</f>
        <v>828.42763185000001</v>
      </c>
      <c r="F424" s="36">
        <f>SUMIFS(СВЦЭМ!$L$34:$L$777,СВЦЭМ!$A$34:$A$777,$A424,СВЦЭМ!$B$34:$B$777,F$401)+'СЕТ СН'!$F$13</f>
        <v>826.49426072999995</v>
      </c>
      <c r="G424" s="36">
        <f>SUMIFS(СВЦЭМ!$L$34:$L$777,СВЦЭМ!$A$34:$A$777,$A424,СВЦЭМ!$B$34:$B$777,G$401)+'СЕТ СН'!$F$13</f>
        <v>804.63066733999995</v>
      </c>
      <c r="H424" s="36">
        <f>SUMIFS(СВЦЭМ!$L$34:$L$777,СВЦЭМ!$A$34:$A$777,$A424,СВЦЭМ!$B$34:$B$777,H$401)+'СЕТ СН'!$F$13</f>
        <v>752.39938315999996</v>
      </c>
      <c r="I424" s="36">
        <f>SUMIFS(СВЦЭМ!$L$34:$L$777,СВЦЭМ!$A$34:$A$777,$A424,СВЦЭМ!$B$34:$B$777,I$401)+'СЕТ СН'!$F$13</f>
        <v>708.46493902999998</v>
      </c>
      <c r="J424" s="36">
        <f>SUMIFS(СВЦЭМ!$L$34:$L$777,СВЦЭМ!$A$34:$A$777,$A424,СВЦЭМ!$B$34:$B$777,J$401)+'СЕТ СН'!$F$13</f>
        <v>692.85469535000004</v>
      </c>
      <c r="K424" s="36">
        <f>SUMIFS(СВЦЭМ!$L$34:$L$777,СВЦЭМ!$A$34:$A$777,$A424,СВЦЭМ!$B$34:$B$777,K$401)+'СЕТ СН'!$F$13</f>
        <v>682.28183038999998</v>
      </c>
      <c r="L424" s="36">
        <f>SUMIFS(СВЦЭМ!$L$34:$L$777,СВЦЭМ!$A$34:$A$777,$A424,СВЦЭМ!$B$34:$B$777,L$401)+'СЕТ СН'!$F$13</f>
        <v>675.72133340000005</v>
      </c>
      <c r="M424" s="36">
        <f>SUMIFS(СВЦЭМ!$L$34:$L$777,СВЦЭМ!$A$34:$A$777,$A424,СВЦЭМ!$B$34:$B$777,M$401)+'СЕТ СН'!$F$13</f>
        <v>678.51341119999995</v>
      </c>
      <c r="N424" s="36">
        <f>SUMIFS(СВЦЭМ!$L$34:$L$777,СВЦЭМ!$A$34:$A$777,$A424,СВЦЭМ!$B$34:$B$777,N$401)+'СЕТ СН'!$F$13</f>
        <v>688.34552199999996</v>
      </c>
      <c r="O424" s="36">
        <f>SUMIFS(СВЦЭМ!$L$34:$L$777,СВЦЭМ!$A$34:$A$777,$A424,СВЦЭМ!$B$34:$B$777,O$401)+'СЕТ СН'!$F$13</f>
        <v>697.13656893999996</v>
      </c>
      <c r="P424" s="36">
        <f>SUMIFS(СВЦЭМ!$L$34:$L$777,СВЦЭМ!$A$34:$A$777,$A424,СВЦЭМ!$B$34:$B$777,P$401)+'СЕТ СН'!$F$13</f>
        <v>706.78019534999999</v>
      </c>
      <c r="Q424" s="36">
        <f>SUMIFS(СВЦЭМ!$L$34:$L$777,СВЦЭМ!$A$34:$A$777,$A424,СВЦЭМ!$B$34:$B$777,Q$401)+'СЕТ СН'!$F$13</f>
        <v>706.53585115999999</v>
      </c>
      <c r="R424" s="36">
        <f>SUMIFS(СВЦЭМ!$L$34:$L$777,СВЦЭМ!$A$34:$A$777,$A424,СВЦЭМ!$B$34:$B$777,R$401)+'СЕТ СН'!$F$13</f>
        <v>721.73124867000001</v>
      </c>
      <c r="S424" s="36">
        <f>SUMIFS(СВЦЭМ!$L$34:$L$777,СВЦЭМ!$A$34:$A$777,$A424,СВЦЭМ!$B$34:$B$777,S$401)+'СЕТ СН'!$F$13</f>
        <v>689.76204504999998</v>
      </c>
      <c r="T424" s="36">
        <f>SUMIFS(СВЦЭМ!$L$34:$L$777,СВЦЭМ!$A$34:$A$777,$A424,СВЦЭМ!$B$34:$B$777,T$401)+'СЕТ СН'!$F$13</f>
        <v>659.37142233999998</v>
      </c>
      <c r="U424" s="36">
        <f>SUMIFS(СВЦЭМ!$L$34:$L$777,СВЦЭМ!$A$34:$A$777,$A424,СВЦЭМ!$B$34:$B$777,U$401)+'СЕТ СН'!$F$13</f>
        <v>657.47404039000003</v>
      </c>
      <c r="V424" s="36">
        <f>SUMIFS(СВЦЭМ!$L$34:$L$777,СВЦЭМ!$A$34:$A$777,$A424,СВЦЭМ!$B$34:$B$777,V$401)+'СЕТ СН'!$F$13</f>
        <v>673.42903951000005</v>
      </c>
      <c r="W424" s="36">
        <f>SUMIFS(СВЦЭМ!$L$34:$L$777,СВЦЭМ!$A$34:$A$777,$A424,СВЦЭМ!$B$34:$B$777,W$401)+'СЕТ СН'!$F$13</f>
        <v>678.24612997999998</v>
      </c>
      <c r="X424" s="36">
        <f>SUMIFS(СВЦЭМ!$L$34:$L$777,СВЦЭМ!$A$34:$A$777,$A424,СВЦЭМ!$B$34:$B$777,X$401)+'СЕТ СН'!$F$13</f>
        <v>695.24299583000004</v>
      </c>
      <c r="Y424" s="36">
        <f>SUMIFS(СВЦЭМ!$L$34:$L$777,СВЦЭМ!$A$34:$A$777,$A424,СВЦЭМ!$B$34:$B$777,Y$401)+'СЕТ СН'!$F$13</f>
        <v>712.75861771999996</v>
      </c>
    </row>
    <row r="425" spans="1:25" ht="15.75" x14ac:dyDescent="0.2">
      <c r="A425" s="35">
        <f t="shared" si="11"/>
        <v>43428</v>
      </c>
      <c r="B425" s="36">
        <f>SUMIFS(СВЦЭМ!$L$34:$L$777,СВЦЭМ!$A$34:$A$777,$A425,СВЦЭМ!$B$34:$B$777,B$401)+'СЕТ СН'!$F$13</f>
        <v>732.66000646999998</v>
      </c>
      <c r="C425" s="36">
        <f>SUMIFS(СВЦЭМ!$L$34:$L$777,СВЦЭМ!$A$34:$A$777,$A425,СВЦЭМ!$B$34:$B$777,C$401)+'СЕТ СН'!$F$13</f>
        <v>730.06818034000003</v>
      </c>
      <c r="D425" s="36">
        <f>SUMIFS(СВЦЭМ!$L$34:$L$777,СВЦЭМ!$A$34:$A$777,$A425,СВЦЭМ!$B$34:$B$777,D$401)+'СЕТ СН'!$F$13</f>
        <v>727.56430903</v>
      </c>
      <c r="E425" s="36">
        <f>SUMIFS(СВЦЭМ!$L$34:$L$777,СВЦЭМ!$A$34:$A$777,$A425,СВЦЭМ!$B$34:$B$777,E$401)+'СЕТ СН'!$F$13</f>
        <v>728.21404305999999</v>
      </c>
      <c r="F425" s="36">
        <f>SUMIFS(СВЦЭМ!$L$34:$L$777,СВЦЭМ!$A$34:$A$777,$A425,СВЦЭМ!$B$34:$B$777,F$401)+'СЕТ СН'!$F$13</f>
        <v>734.69191265999996</v>
      </c>
      <c r="G425" s="36">
        <f>SUMIFS(СВЦЭМ!$L$34:$L$777,СВЦЭМ!$A$34:$A$777,$A425,СВЦЭМ!$B$34:$B$777,G$401)+'СЕТ СН'!$F$13</f>
        <v>725.10583475999999</v>
      </c>
      <c r="H425" s="36">
        <f>SUMIFS(СВЦЭМ!$L$34:$L$777,СВЦЭМ!$A$34:$A$777,$A425,СВЦЭМ!$B$34:$B$777,H$401)+'СЕТ СН'!$F$13</f>
        <v>741.74326311000004</v>
      </c>
      <c r="I425" s="36">
        <f>SUMIFS(СВЦЭМ!$L$34:$L$777,СВЦЭМ!$A$34:$A$777,$A425,СВЦЭМ!$B$34:$B$777,I$401)+'СЕТ СН'!$F$13</f>
        <v>716.92187171</v>
      </c>
      <c r="J425" s="36">
        <f>SUMIFS(СВЦЭМ!$L$34:$L$777,СВЦЭМ!$A$34:$A$777,$A425,СВЦЭМ!$B$34:$B$777,J$401)+'СЕТ СН'!$F$13</f>
        <v>682.34119277000002</v>
      </c>
      <c r="K425" s="36">
        <f>SUMIFS(СВЦЭМ!$L$34:$L$777,СВЦЭМ!$A$34:$A$777,$A425,СВЦЭМ!$B$34:$B$777,K$401)+'СЕТ СН'!$F$13</f>
        <v>668.71705383999995</v>
      </c>
      <c r="L425" s="36">
        <f>SUMIFS(СВЦЭМ!$L$34:$L$777,СВЦЭМ!$A$34:$A$777,$A425,СВЦЭМ!$B$34:$B$777,L$401)+'СЕТ СН'!$F$13</f>
        <v>659.64557892000005</v>
      </c>
      <c r="M425" s="36">
        <f>SUMIFS(СВЦЭМ!$L$34:$L$777,СВЦЭМ!$A$34:$A$777,$A425,СВЦЭМ!$B$34:$B$777,M$401)+'СЕТ СН'!$F$13</f>
        <v>670.83074710999995</v>
      </c>
      <c r="N425" s="36">
        <f>SUMIFS(СВЦЭМ!$L$34:$L$777,СВЦЭМ!$A$34:$A$777,$A425,СВЦЭМ!$B$34:$B$777,N$401)+'СЕТ СН'!$F$13</f>
        <v>686.26828669999998</v>
      </c>
      <c r="O425" s="36">
        <f>SUMIFS(СВЦЭМ!$L$34:$L$777,СВЦЭМ!$A$34:$A$777,$A425,СВЦЭМ!$B$34:$B$777,O$401)+'СЕТ СН'!$F$13</f>
        <v>706.10587960999999</v>
      </c>
      <c r="P425" s="36">
        <f>SUMIFS(СВЦЭМ!$L$34:$L$777,СВЦЭМ!$A$34:$A$777,$A425,СВЦЭМ!$B$34:$B$777,P$401)+'СЕТ СН'!$F$13</f>
        <v>718.56711080000002</v>
      </c>
      <c r="Q425" s="36">
        <f>SUMIFS(СВЦЭМ!$L$34:$L$777,СВЦЭМ!$A$34:$A$777,$A425,СВЦЭМ!$B$34:$B$777,Q$401)+'СЕТ СН'!$F$13</f>
        <v>722.44488307999995</v>
      </c>
      <c r="R425" s="36">
        <f>SUMIFS(СВЦЭМ!$L$34:$L$777,СВЦЭМ!$A$34:$A$777,$A425,СВЦЭМ!$B$34:$B$777,R$401)+'СЕТ СН'!$F$13</f>
        <v>714.23872385000004</v>
      </c>
      <c r="S425" s="36">
        <f>SUMIFS(СВЦЭМ!$L$34:$L$777,СВЦЭМ!$A$34:$A$777,$A425,СВЦЭМ!$B$34:$B$777,S$401)+'СЕТ СН'!$F$13</f>
        <v>681.66517022000005</v>
      </c>
      <c r="T425" s="36">
        <f>SUMIFS(СВЦЭМ!$L$34:$L$777,СВЦЭМ!$A$34:$A$777,$A425,СВЦЭМ!$B$34:$B$777,T$401)+'СЕТ СН'!$F$13</f>
        <v>654.45772508000005</v>
      </c>
      <c r="U425" s="36">
        <f>SUMIFS(СВЦЭМ!$L$34:$L$777,СВЦЭМ!$A$34:$A$777,$A425,СВЦЭМ!$B$34:$B$777,U$401)+'СЕТ СН'!$F$13</f>
        <v>654.78651914</v>
      </c>
      <c r="V425" s="36">
        <f>SUMIFS(СВЦЭМ!$L$34:$L$777,СВЦЭМ!$A$34:$A$777,$A425,СВЦЭМ!$B$34:$B$777,V$401)+'СЕТ СН'!$F$13</f>
        <v>667.61956683000005</v>
      </c>
      <c r="W425" s="36">
        <f>SUMIFS(СВЦЭМ!$L$34:$L$777,СВЦЭМ!$A$34:$A$777,$A425,СВЦЭМ!$B$34:$B$777,W$401)+'СЕТ СН'!$F$13</f>
        <v>690.63564509000003</v>
      </c>
      <c r="X425" s="36">
        <f>SUMIFS(СВЦЭМ!$L$34:$L$777,СВЦЭМ!$A$34:$A$777,$A425,СВЦЭМ!$B$34:$B$777,X$401)+'СЕТ СН'!$F$13</f>
        <v>712.18387577999999</v>
      </c>
      <c r="Y425" s="36">
        <f>SUMIFS(СВЦЭМ!$L$34:$L$777,СВЦЭМ!$A$34:$A$777,$A425,СВЦЭМ!$B$34:$B$777,Y$401)+'СЕТ СН'!$F$13</f>
        <v>730.59432598000001</v>
      </c>
    </row>
    <row r="426" spans="1:25" ht="15.75" x14ac:dyDescent="0.2">
      <c r="A426" s="35">
        <f t="shared" si="11"/>
        <v>43429</v>
      </c>
      <c r="B426" s="36">
        <f>SUMIFS(СВЦЭМ!$L$34:$L$777,СВЦЭМ!$A$34:$A$777,$A426,СВЦЭМ!$B$34:$B$777,B$401)+'СЕТ СН'!$F$13</f>
        <v>743.65561869999999</v>
      </c>
      <c r="C426" s="36">
        <f>SUMIFS(СВЦЭМ!$L$34:$L$777,СВЦЭМ!$A$34:$A$777,$A426,СВЦЭМ!$B$34:$B$777,C$401)+'СЕТ СН'!$F$13</f>
        <v>790.97053991999996</v>
      </c>
      <c r="D426" s="36">
        <f>SUMIFS(СВЦЭМ!$L$34:$L$777,СВЦЭМ!$A$34:$A$777,$A426,СВЦЭМ!$B$34:$B$777,D$401)+'СЕТ СН'!$F$13</f>
        <v>848.28869699999996</v>
      </c>
      <c r="E426" s="36">
        <f>SUMIFS(СВЦЭМ!$L$34:$L$777,СВЦЭМ!$A$34:$A$777,$A426,СВЦЭМ!$B$34:$B$777,E$401)+'СЕТ СН'!$F$13</f>
        <v>845.71451834000004</v>
      </c>
      <c r="F426" s="36">
        <f>SUMIFS(СВЦЭМ!$L$34:$L$777,СВЦЭМ!$A$34:$A$777,$A426,СВЦЭМ!$B$34:$B$777,F$401)+'СЕТ СН'!$F$13</f>
        <v>844.98833557</v>
      </c>
      <c r="G426" s="36">
        <f>SUMIFS(СВЦЭМ!$L$34:$L$777,СВЦЭМ!$A$34:$A$777,$A426,СВЦЭМ!$B$34:$B$777,G$401)+'СЕТ СН'!$F$13</f>
        <v>848.62986271</v>
      </c>
      <c r="H426" s="36">
        <f>SUMIFS(СВЦЭМ!$L$34:$L$777,СВЦЭМ!$A$34:$A$777,$A426,СВЦЭМ!$B$34:$B$777,H$401)+'СЕТ СН'!$F$13</f>
        <v>831.44083475000002</v>
      </c>
      <c r="I426" s="36">
        <f>SUMIFS(СВЦЭМ!$L$34:$L$777,СВЦЭМ!$A$34:$A$777,$A426,СВЦЭМ!$B$34:$B$777,I$401)+'СЕТ СН'!$F$13</f>
        <v>781.63321963999999</v>
      </c>
      <c r="J426" s="36">
        <f>SUMIFS(СВЦЭМ!$L$34:$L$777,СВЦЭМ!$A$34:$A$777,$A426,СВЦЭМ!$B$34:$B$777,J$401)+'СЕТ СН'!$F$13</f>
        <v>766.07698367</v>
      </c>
      <c r="K426" s="36">
        <f>SUMIFS(СВЦЭМ!$L$34:$L$777,СВЦЭМ!$A$34:$A$777,$A426,СВЦЭМ!$B$34:$B$777,K$401)+'СЕТ СН'!$F$13</f>
        <v>718.38082856999995</v>
      </c>
      <c r="L426" s="36">
        <f>SUMIFS(СВЦЭМ!$L$34:$L$777,СВЦЭМ!$A$34:$A$777,$A426,СВЦЭМ!$B$34:$B$777,L$401)+'СЕТ СН'!$F$13</f>
        <v>723.76536066000006</v>
      </c>
      <c r="M426" s="36">
        <f>SUMIFS(СВЦЭМ!$L$34:$L$777,СВЦЭМ!$A$34:$A$777,$A426,СВЦЭМ!$B$34:$B$777,M$401)+'СЕТ СН'!$F$13</f>
        <v>720.43542150999997</v>
      </c>
      <c r="N426" s="36">
        <f>SUMIFS(СВЦЭМ!$L$34:$L$777,СВЦЭМ!$A$34:$A$777,$A426,СВЦЭМ!$B$34:$B$777,N$401)+'СЕТ СН'!$F$13</f>
        <v>729.29573067000001</v>
      </c>
      <c r="O426" s="36">
        <f>SUMIFS(СВЦЭМ!$L$34:$L$777,СВЦЭМ!$A$34:$A$777,$A426,СВЦЭМ!$B$34:$B$777,O$401)+'СЕТ СН'!$F$13</f>
        <v>701.55494893000002</v>
      </c>
      <c r="P426" s="36">
        <f>SUMIFS(СВЦЭМ!$L$34:$L$777,СВЦЭМ!$A$34:$A$777,$A426,СВЦЭМ!$B$34:$B$777,P$401)+'СЕТ СН'!$F$13</f>
        <v>659.94020268999998</v>
      </c>
      <c r="Q426" s="36">
        <f>SUMIFS(СВЦЭМ!$L$34:$L$777,СВЦЭМ!$A$34:$A$777,$A426,СВЦЭМ!$B$34:$B$777,Q$401)+'СЕТ СН'!$F$13</f>
        <v>650.58083310999996</v>
      </c>
      <c r="R426" s="36">
        <f>SUMIFS(СВЦЭМ!$L$34:$L$777,СВЦЭМ!$A$34:$A$777,$A426,СВЦЭМ!$B$34:$B$777,R$401)+'СЕТ СН'!$F$13</f>
        <v>647.80259626999998</v>
      </c>
      <c r="S426" s="36">
        <f>SUMIFS(СВЦЭМ!$L$34:$L$777,СВЦЭМ!$A$34:$A$777,$A426,СВЦЭМ!$B$34:$B$777,S$401)+'СЕТ СН'!$F$13</f>
        <v>619.79543203000003</v>
      </c>
      <c r="T426" s="36">
        <f>SUMIFS(СВЦЭМ!$L$34:$L$777,СВЦЭМ!$A$34:$A$777,$A426,СВЦЭМ!$B$34:$B$777,T$401)+'СЕТ СН'!$F$13</f>
        <v>584.54177734999996</v>
      </c>
      <c r="U426" s="36">
        <f>SUMIFS(СВЦЭМ!$L$34:$L$777,СВЦЭМ!$A$34:$A$777,$A426,СВЦЭМ!$B$34:$B$777,U$401)+'СЕТ СН'!$F$13</f>
        <v>588.42040398999995</v>
      </c>
      <c r="V426" s="36">
        <f>SUMIFS(СВЦЭМ!$L$34:$L$777,СВЦЭМ!$A$34:$A$777,$A426,СВЦЭМ!$B$34:$B$777,V$401)+'СЕТ СН'!$F$13</f>
        <v>600.48395786000003</v>
      </c>
      <c r="W426" s="36">
        <f>SUMIFS(СВЦЭМ!$L$34:$L$777,СВЦЭМ!$A$34:$A$777,$A426,СВЦЭМ!$B$34:$B$777,W$401)+'СЕТ СН'!$F$13</f>
        <v>611.41523543999995</v>
      </c>
      <c r="X426" s="36">
        <f>SUMIFS(СВЦЭМ!$L$34:$L$777,СВЦЭМ!$A$34:$A$777,$A426,СВЦЭМ!$B$34:$B$777,X$401)+'СЕТ СН'!$F$13</f>
        <v>633.32260982000003</v>
      </c>
      <c r="Y426" s="36">
        <f>SUMIFS(СВЦЭМ!$L$34:$L$777,СВЦЭМ!$A$34:$A$777,$A426,СВЦЭМ!$B$34:$B$777,Y$401)+'СЕТ СН'!$F$13</f>
        <v>703.29252826000004</v>
      </c>
    </row>
    <row r="427" spans="1:25" ht="15.75" x14ac:dyDescent="0.2">
      <c r="A427" s="35">
        <f t="shared" si="11"/>
        <v>43430</v>
      </c>
      <c r="B427" s="36">
        <f>SUMIFS(СВЦЭМ!$L$34:$L$777,СВЦЭМ!$A$34:$A$777,$A427,СВЦЭМ!$B$34:$B$777,B$401)+'СЕТ СН'!$F$13</f>
        <v>746.31075977</v>
      </c>
      <c r="C427" s="36">
        <f>SUMIFS(СВЦЭМ!$L$34:$L$777,СВЦЭМ!$A$34:$A$777,$A427,СВЦЭМ!$B$34:$B$777,C$401)+'СЕТ СН'!$F$13</f>
        <v>808.05601772</v>
      </c>
      <c r="D427" s="36">
        <f>SUMIFS(СВЦЭМ!$L$34:$L$777,СВЦЭМ!$A$34:$A$777,$A427,СВЦЭМ!$B$34:$B$777,D$401)+'СЕТ СН'!$F$13</f>
        <v>850.19064394999998</v>
      </c>
      <c r="E427" s="36">
        <f>SUMIFS(СВЦЭМ!$L$34:$L$777,СВЦЭМ!$A$34:$A$777,$A427,СВЦЭМ!$B$34:$B$777,E$401)+'СЕТ СН'!$F$13</f>
        <v>848.76377346000004</v>
      </c>
      <c r="F427" s="36">
        <f>SUMIFS(СВЦЭМ!$L$34:$L$777,СВЦЭМ!$A$34:$A$777,$A427,СВЦЭМ!$B$34:$B$777,F$401)+'СЕТ СН'!$F$13</f>
        <v>849.76499311999999</v>
      </c>
      <c r="G427" s="36">
        <f>SUMIFS(СВЦЭМ!$L$34:$L$777,СВЦЭМ!$A$34:$A$777,$A427,СВЦЭМ!$B$34:$B$777,G$401)+'СЕТ СН'!$F$13</f>
        <v>853.00982025999997</v>
      </c>
      <c r="H427" s="36">
        <f>SUMIFS(СВЦЭМ!$L$34:$L$777,СВЦЭМ!$A$34:$A$777,$A427,СВЦЭМ!$B$34:$B$777,H$401)+'СЕТ СН'!$F$13</f>
        <v>810.01258104999999</v>
      </c>
      <c r="I427" s="36">
        <f>SUMIFS(СВЦЭМ!$L$34:$L$777,СВЦЭМ!$A$34:$A$777,$A427,СВЦЭМ!$B$34:$B$777,I$401)+'СЕТ СН'!$F$13</f>
        <v>774.07295822000003</v>
      </c>
      <c r="J427" s="36">
        <f>SUMIFS(СВЦЭМ!$L$34:$L$777,СВЦЭМ!$A$34:$A$777,$A427,СВЦЭМ!$B$34:$B$777,J$401)+'СЕТ СН'!$F$13</f>
        <v>751.07849298999997</v>
      </c>
      <c r="K427" s="36">
        <f>SUMIFS(СВЦЭМ!$L$34:$L$777,СВЦЭМ!$A$34:$A$777,$A427,СВЦЭМ!$B$34:$B$777,K$401)+'СЕТ СН'!$F$13</f>
        <v>733.30201166999996</v>
      </c>
      <c r="L427" s="36">
        <f>SUMIFS(СВЦЭМ!$L$34:$L$777,СВЦЭМ!$A$34:$A$777,$A427,СВЦЭМ!$B$34:$B$777,L$401)+'СЕТ СН'!$F$13</f>
        <v>729.56706265000003</v>
      </c>
      <c r="M427" s="36">
        <f>SUMIFS(СВЦЭМ!$L$34:$L$777,СВЦЭМ!$A$34:$A$777,$A427,СВЦЭМ!$B$34:$B$777,M$401)+'СЕТ СН'!$F$13</f>
        <v>730.14608153999995</v>
      </c>
      <c r="N427" s="36">
        <f>SUMIFS(СВЦЭМ!$L$34:$L$777,СВЦЭМ!$A$34:$A$777,$A427,СВЦЭМ!$B$34:$B$777,N$401)+'СЕТ СН'!$F$13</f>
        <v>725.76624760000004</v>
      </c>
      <c r="O427" s="36">
        <f>SUMIFS(СВЦЭМ!$L$34:$L$777,СВЦЭМ!$A$34:$A$777,$A427,СВЦЭМ!$B$34:$B$777,O$401)+'СЕТ СН'!$F$13</f>
        <v>705.04780344000005</v>
      </c>
      <c r="P427" s="36">
        <f>SUMIFS(СВЦЭМ!$L$34:$L$777,СВЦЭМ!$A$34:$A$777,$A427,СВЦЭМ!$B$34:$B$777,P$401)+'СЕТ СН'!$F$13</f>
        <v>667.26785059999997</v>
      </c>
      <c r="Q427" s="36">
        <f>SUMIFS(СВЦЭМ!$L$34:$L$777,СВЦЭМ!$A$34:$A$777,$A427,СВЦЭМ!$B$34:$B$777,Q$401)+'СЕТ СН'!$F$13</f>
        <v>659.17341520000002</v>
      </c>
      <c r="R427" s="36">
        <f>SUMIFS(СВЦЭМ!$L$34:$L$777,СВЦЭМ!$A$34:$A$777,$A427,СВЦЭМ!$B$34:$B$777,R$401)+'СЕТ СН'!$F$13</f>
        <v>647.64707209000005</v>
      </c>
      <c r="S427" s="36">
        <f>SUMIFS(СВЦЭМ!$L$34:$L$777,СВЦЭМ!$A$34:$A$777,$A427,СВЦЭМ!$B$34:$B$777,S$401)+'СЕТ СН'!$F$13</f>
        <v>628.39302086999999</v>
      </c>
      <c r="T427" s="36">
        <f>SUMIFS(СВЦЭМ!$L$34:$L$777,СВЦЭМ!$A$34:$A$777,$A427,СВЦЭМ!$B$34:$B$777,T$401)+'СЕТ СН'!$F$13</f>
        <v>613.09170281000002</v>
      </c>
      <c r="U427" s="36">
        <f>SUMIFS(СВЦЭМ!$L$34:$L$777,СВЦЭМ!$A$34:$A$777,$A427,СВЦЭМ!$B$34:$B$777,U$401)+'СЕТ СН'!$F$13</f>
        <v>606.75838188</v>
      </c>
      <c r="V427" s="36">
        <f>SUMIFS(СВЦЭМ!$L$34:$L$777,СВЦЭМ!$A$34:$A$777,$A427,СВЦЭМ!$B$34:$B$777,V$401)+'СЕТ СН'!$F$13</f>
        <v>616.06669351000005</v>
      </c>
      <c r="W427" s="36">
        <f>SUMIFS(СВЦЭМ!$L$34:$L$777,СВЦЭМ!$A$34:$A$777,$A427,СВЦЭМ!$B$34:$B$777,W$401)+'СЕТ СН'!$F$13</f>
        <v>636.31118833000005</v>
      </c>
      <c r="X427" s="36">
        <f>SUMIFS(СВЦЭМ!$L$34:$L$777,СВЦЭМ!$A$34:$A$777,$A427,СВЦЭМ!$B$34:$B$777,X$401)+'СЕТ СН'!$F$13</f>
        <v>658.18736718000002</v>
      </c>
      <c r="Y427" s="36">
        <f>SUMIFS(СВЦЭМ!$L$34:$L$777,СВЦЭМ!$A$34:$A$777,$A427,СВЦЭМ!$B$34:$B$777,Y$401)+'СЕТ СН'!$F$13</f>
        <v>730.48801930000002</v>
      </c>
    </row>
    <row r="428" spans="1:25" ht="15.75" x14ac:dyDescent="0.2">
      <c r="A428" s="35">
        <f t="shared" si="11"/>
        <v>43431</v>
      </c>
      <c r="B428" s="36">
        <f>SUMIFS(СВЦЭМ!$L$34:$L$777,СВЦЭМ!$A$34:$A$777,$A428,СВЦЭМ!$B$34:$B$777,B$401)+'СЕТ СН'!$F$13</f>
        <v>776.24250258999996</v>
      </c>
      <c r="C428" s="36">
        <f>SUMIFS(СВЦЭМ!$L$34:$L$777,СВЦЭМ!$A$34:$A$777,$A428,СВЦЭМ!$B$34:$B$777,C$401)+'СЕТ СН'!$F$13</f>
        <v>811.67375387000004</v>
      </c>
      <c r="D428" s="36">
        <f>SUMIFS(СВЦЭМ!$L$34:$L$777,СВЦЭМ!$A$34:$A$777,$A428,СВЦЭМ!$B$34:$B$777,D$401)+'СЕТ СН'!$F$13</f>
        <v>849.87566376999996</v>
      </c>
      <c r="E428" s="36">
        <f>SUMIFS(СВЦЭМ!$L$34:$L$777,СВЦЭМ!$A$34:$A$777,$A428,СВЦЭМ!$B$34:$B$777,E$401)+'СЕТ СН'!$F$13</f>
        <v>848.34743457000002</v>
      </c>
      <c r="F428" s="36">
        <f>SUMIFS(СВЦЭМ!$L$34:$L$777,СВЦЭМ!$A$34:$A$777,$A428,СВЦЭМ!$B$34:$B$777,F$401)+'СЕТ СН'!$F$13</f>
        <v>848.90589577000003</v>
      </c>
      <c r="G428" s="36">
        <f>SUMIFS(СВЦЭМ!$L$34:$L$777,СВЦЭМ!$A$34:$A$777,$A428,СВЦЭМ!$B$34:$B$777,G$401)+'СЕТ СН'!$F$13</f>
        <v>849.29965854</v>
      </c>
      <c r="H428" s="36">
        <f>SUMIFS(СВЦЭМ!$L$34:$L$777,СВЦЭМ!$A$34:$A$777,$A428,СВЦЭМ!$B$34:$B$777,H$401)+'СЕТ СН'!$F$13</f>
        <v>809.91941752000002</v>
      </c>
      <c r="I428" s="36">
        <f>SUMIFS(СВЦЭМ!$L$34:$L$777,СВЦЭМ!$A$34:$A$777,$A428,СВЦЭМ!$B$34:$B$777,I$401)+'СЕТ СН'!$F$13</f>
        <v>799.23911129999999</v>
      </c>
      <c r="J428" s="36">
        <f>SUMIFS(СВЦЭМ!$L$34:$L$777,СВЦЭМ!$A$34:$A$777,$A428,СВЦЭМ!$B$34:$B$777,J$401)+'СЕТ СН'!$F$13</f>
        <v>768.07668248000004</v>
      </c>
      <c r="K428" s="36">
        <f>SUMIFS(СВЦЭМ!$L$34:$L$777,СВЦЭМ!$A$34:$A$777,$A428,СВЦЭМ!$B$34:$B$777,K$401)+'СЕТ СН'!$F$13</f>
        <v>756.92076856999995</v>
      </c>
      <c r="L428" s="36">
        <f>SUMIFS(СВЦЭМ!$L$34:$L$777,СВЦЭМ!$A$34:$A$777,$A428,СВЦЭМ!$B$34:$B$777,L$401)+'СЕТ СН'!$F$13</f>
        <v>758.99011714999995</v>
      </c>
      <c r="M428" s="36">
        <f>SUMIFS(СВЦЭМ!$L$34:$L$777,СВЦЭМ!$A$34:$A$777,$A428,СВЦЭМ!$B$34:$B$777,M$401)+'СЕТ СН'!$F$13</f>
        <v>768.27499862000002</v>
      </c>
      <c r="N428" s="36">
        <f>SUMIFS(СВЦЭМ!$L$34:$L$777,СВЦЭМ!$A$34:$A$777,$A428,СВЦЭМ!$B$34:$B$777,N$401)+'СЕТ СН'!$F$13</f>
        <v>743.98812746999999</v>
      </c>
      <c r="O428" s="36">
        <f>SUMIFS(СВЦЭМ!$L$34:$L$777,СВЦЭМ!$A$34:$A$777,$A428,СВЦЭМ!$B$34:$B$777,O$401)+'СЕТ СН'!$F$13</f>
        <v>702.08720434999998</v>
      </c>
      <c r="P428" s="36">
        <f>SUMIFS(СВЦЭМ!$L$34:$L$777,СВЦЭМ!$A$34:$A$777,$A428,СВЦЭМ!$B$34:$B$777,P$401)+'СЕТ СН'!$F$13</f>
        <v>657.78761241999996</v>
      </c>
      <c r="Q428" s="36">
        <f>SUMIFS(СВЦЭМ!$L$34:$L$777,СВЦЭМ!$A$34:$A$777,$A428,СВЦЭМ!$B$34:$B$777,Q$401)+'СЕТ СН'!$F$13</f>
        <v>647.15269216000002</v>
      </c>
      <c r="R428" s="36">
        <f>SUMIFS(СВЦЭМ!$L$34:$L$777,СВЦЭМ!$A$34:$A$777,$A428,СВЦЭМ!$B$34:$B$777,R$401)+'СЕТ СН'!$F$13</f>
        <v>652.00113127999998</v>
      </c>
      <c r="S428" s="36">
        <f>SUMIFS(СВЦЭМ!$L$34:$L$777,СВЦЭМ!$A$34:$A$777,$A428,СВЦЭМ!$B$34:$B$777,S$401)+'СЕТ СН'!$F$13</f>
        <v>634.11271262000002</v>
      </c>
      <c r="T428" s="36">
        <f>SUMIFS(СВЦЭМ!$L$34:$L$777,СВЦЭМ!$A$34:$A$777,$A428,СВЦЭМ!$B$34:$B$777,T$401)+'СЕТ СН'!$F$13</f>
        <v>601.69630656000004</v>
      </c>
      <c r="U428" s="36">
        <f>SUMIFS(СВЦЭМ!$L$34:$L$777,СВЦЭМ!$A$34:$A$777,$A428,СВЦЭМ!$B$34:$B$777,U$401)+'СЕТ СН'!$F$13</f>
        <v>608.29834597000001</v>
      </c>
      <c r="V428" s="36">
        <f>SUMIFS(СВЦЭМ!$L$34:$L$777,СВЦЭМ!$A$34:$A$777,$A428,СВЦЭМ!$B$34:$B$777,V$401)+'СЕТ СН'!$F$13</f>
        <v>620.21072812</v>
      </c>
      <c r="W428" s="36">
        <f>SUMIFS(СВЦЭМ!$L$34:$L$777,СВЦЭМ!$A$34:$A$777,$A428,СВЦЭМ!$B$34:$B$777,W$401)+'СЕТ СН'!$F$13</f>
        <v>628.69742111999994</v>
      </c>
      <c r="X428" s="36">
        <f>SUMIFS(СВЦЭМ!$L$34:$L$777,СВЦЭМ!$A$34:$A$777,$A428,СВЦЭМ!$B$34:$B$777,X$401)+'СЕТ СН'!$F$13</f>
        <v>646.48351651999997</v>
      </c>
      <c r="Y428" s="36">
        <f>SUMIFS(СВЦЭМ!$L$34:$L$777,СВЦЭМ!$A$34:$A$777,$A428,СВЦЭМ!$B$34:$B$777,Y$401)+'СЕТ СН'!$F$13</f>
        <v>708.50353093000001</v>
      </c>
    </row>
    <row r="429" spans="1:25" ht="15.75" x14ac:dyDescent="0.2">
      <c r="A429" s="35">
        <f t="shared" si="11"/>
        <v>43432</v>
      </c>
      <c r="B429" s="36">
        <f>SUMIFS(СВЦЭМ!$L$34:$L$777,СВЦЭМ!$A$34:$A$777,$A429,СВЦЭМ!$B$34:$B$777,B$401)+'СЕТ СН'!$F$13</f>
        <v>792.19919592999997</v>
      </c>
      <c r="C429" s="36">
        <f>SUMIFS(СВЦЭМ!$L$34:$L$777,СВЦЭМ!$A$34:$A$777,$A429,СВЦЭМ!$B$34:$B$777,C$401)+'СЕТ СН'!$F$13</f>
        <v>837.13689722000004</v>
      </c>
      <c r="D429" s="36">
        <f>SUMIFS(СВЦЭМ!$L$34:$L$777,СВЦЭМ!$A$34:$A$777,$A429,СВЦЭМ!$B$34:$B$777,D$401)+'СЕТ СН'!$F$13</f>
        <v>858.86592387999997</v>
      </c>
      <c r="E429" s="36">
        <f>SUMIFS(СВЦЭМ!$L$34:$L$777,СВЦЭМ!$A$34:$A$777,$A429,СВЦЭМ!$B$34:$B$777,E$401)+'СЕТ СН'!$F$13</f>
        <v>892.47342641</v>
      </c>
      <c r="F429" s="36">
        <f>SUMIFS(СВЦЭМ!$L$34:$L$777,СВЦЭМ!$A$34:$A$777,$A429,СВЦЭМ!$B$34:$B$777,F$401)+'СЕТ СН'!$F$13</f>
        <v>928.80919084000004</v>
      </c>
      <c r="G429" s="36">
        <f>SUMIFS(СВЦЭМ!$L$34:$L$777,СВЦЭМ!$A$34:$A$777,$A429,СВЦЭМ!$B$34:$B$777,G$401)+'СЕТ СН'!$F$13</f>
        <v>905.21479961</v>
      </c>
      <c r="H429" s="36">
        <f>SUMIFS(СВЦЭМ!$L$34:$L$777,СВЦЭМ!$A$34:$A$777,$A429,СВЦЭМ!$B$34:$B$777,H$401)+'СЕТ СН'!$F$13</f>
        <v>839.51871044999996</v>
      </c>
      <c r="I429" s="36">
        <f>SUMIFS(СВЦЭМ!$L$34:$L$777,СВЦЭМ!$A$34:$A$777,$A429,СВЦЭМ!$B$34:$B$777,I$401)+'СЕТ СН'!$F$13</f>
        <v>789.45772399999998</v>
      </c>
      <c r="J429" s="36">
        <f>SUMIFS(СВЦЭМ!$L$34:$L$777,СВЦЭМ!$A$34:$A$777,$A429,СВЦЭМ!$B$34:$B$777,J$401)+'СЕТ СН'!$F$13</f>
        <v>774.65196266999999</v>
      </c>
      <c r="K429" s="36">
        <f>SUMIFS(СВЦЭМ!$L$34:$L$777,СВЦЭМ!$A$34:$A$777,$A429,СВЦЭМ!$B$34:$B$777,K$401)+'СЕТ СН'!$F$13</f>
        <v>770.53863210999998</v>
      </c>
      <c r="L429" s="36">
        <f>SUMIFS(СВЦЭМ!$L$34:$L$777,СВЦЭМ!$A$34:$A$777,$A429,СВЦЭМ!$B$34:$B$777,L$401)+'СЕТ СН'!$F$13</f>
        <v>768.25973281999995</v>
      </c>
      <c r="M429" s="36">
        <f>SUMIFS(СВЦЭМ!$L$34:$L$777,СВЦЭМ!$A$34:$A$777,$A429,СВЦЭМ!$B$34:$B$777,M$401)+'СЕТ СН'!$F$13</f>
        <v>765.36682900999995</v>
      </c>
      <c r="N429" s="36">
        <f>SUMIFS(СВЦЭМ!$L$34:$L$777,СВЦЭМ!$A$34:$A$777,$A429,СВЦЭМ!$B$34:$B$777,N$401)+'СЕТ СН'!$F$13</f>
        <v>741.44318998999995</v>
      </c>
      <c r="O429" s="36">
        <f>SUMIFS(СВЦЭМ!$L$34:$L$777,СВЦЭМ!$A$34:$A$777,$A429,СВЦЭМ!$B$34:$B$777,O$401)+'СЕТ СН'!$F$13</f>
        <v>715.71651660999999</v>
      </c>
      <c r="P429" s="36">
        <f>SUMIFS(СВЦЭМ!$L$34:$L$777,СВЦЭМ!$A$34:$A$777,$A429,СВЦЭМ!$B$34:$B$777,P$401)+'СЕТ СН'!$F$13</f>
        <v>667.50077068999997</v>
      </c>
      <c r="Q429" s="36">
        <f>SUMIFS(СВЦЭМ!$L$34:$L$777,СВЦЭМ!$A$34:$A$777,$A429,СВЦЭМ!$B$34:$B$777,Q$401)+'СЕТ СН'!$F$13</f>
        <v>657.66620926999997</v>
      </c>
      <c r="R429" s="36">
        <f>SUMIFS(СВЦЭМ!$L$34:$L$777,СВЦЭМ!$A$34:$A$777,$A429,СВЦЭМ!$B$34:$B$777,R$401)+'СЕТ СН'!$F$13</f>
        <v>647.86079702999996</v>
      </c>
      <c r="S429" s="36">
        <f>SUMIFS(СВЦЭМ!$L$34:$L$777,СВЦЭМ!$A$34:$A$777,$A429,СВЦЭМ!$B$34:$B$777,S$401)+'СЕТ СН'!$F$13</f>
        <v>624.07576028999995</v>
      </c>
      <c r="T429" s="36">
        <f>SUMIFS(СВЦЭМ!$L$34:$L$777,СВЦЭМ!$A$34:$A$777,$A429,СВЦЭМ!$B$34:$B$777,T$401)+'СЕТ СН'!$F$13</f>
        <v>600.25277389999997</v>
      </c>
      <c r="U429" s="36">
        <f>SUMIFS(СВЦЭМ!$L$34:$L$777,СВЦЭМ!$A$34:$A$777,$A429,СВЦЭМ!$B$34:$B$777,U$401)+'СЕТ СН'!$F$13</f>
        <v>598.49253841999996</v>
      </c>
      <c r="V429" s="36">
        <f>SUMIFS(СВЦЭМ!$L$34:$L$777,СВЦЭМ!$A$34:$A$777,$A429,СВЦЭМ!$B$34:$B$777,V$401)+'СЕТ СН'!$F$13</f>
        <v>614.68440041999997</v>
      </c>
      <c r="W429" s="36">
        <f>SUMIFS(СВЦЭМ!$L$34:$L$777,СВЦЭМ!$A$34:$A$777,$A429,СВЦЭМ!$B$34:$B$777,W$401)+'СЕТ СН'!$F$13</f>
        <v>638.21226225999999</v>
      </c>
      <c r="X429" s="36">
        <f>SUMIFS(СВЦЭМ!$L$34:$L$777,СВЦЭМ!$A$34:$A$777,$A429,СВЦЭМ!$B$34:$B$777,X$401)+'СЕТ СН'!$F$13</f>
        <v>660.99018923000006</v>
      </c>
      <c r="Y429" s="36">
        <f>SUMIFS(СВЦЭМ!$L$34:$L$777,СВЦЭМ!$A$34:$A$777,$A429,СВЦЭМ!$B$34:$B$777,Y$401)+'СЕТ СН'!$F$13</f>
        <v>724.50158537000004</v>
      </c>
    </row>
    <row r="430" spans="1:25" ht="15.75" x14ac:dyDescent="0.2">
      <c r="A430" s="35">
        <f t="shared" si="11"/>
        <v>43433</v>
      </c>
      <c r="B430" s="36">
        <f>SUMIFS(СВЦЭМ!$L$34:$L$777,СВЦЭМ!$A$34:$A$777,$A430,СВЦЭМ!$B$34:$B$777,B$401)+'СЕТ СН'!$F$13</f>
        <v>786.66541136000001</v>
      </c>
      <c r="C430" s="36">
        <f>SUMIFS(СВЦЭМ!$L$34:$L$777,СВЦЭМ!$A$34:$A$777,$A430,СВЦЭМ!$B$34:$B$777,C$401)+'СЕТ СН'!$F$13</f>
        <v>860.98717349000003</v>
      </c>
      <c r="D430" s="36">
        <f>SUMIFS(СВЦЭМ!$L$34:$L$777,СВЦЭМ!$A$34:$A$777,$A430,СВЦЭМ!$B$34:$B$777,D$401)+'СЕТ СН'!$F$13</f>
        <v>910.22604245000002</v>
      </c>
      <c r="E430" s="36">
        <f>SUMIFS(СВЦЭМ!$L$34:$L$777,СВЦЭМ!$A$34:$A$777,$A430,СВЦЭМ!$B$34:$B$777,E$401)+'СЕТ СН'!$F$13</f>
        <v>913.78394851999997</v>
      </c>
      <c r="F430" s="36">
        <f>SUMIFS(СВЦЭМ!$L$34:$L$777,СВЦЭМ!$A$34:$A$777,$A430,СВЦЭМ!$B$34:$B$777,F$401)+'СЕТ СН'!$F$13</f>
        <v>911.15937989999998</v>
      </c>
      <c r="G430" s="36">
        <f>SUMIFS(СВЦЭМ!$L$34:$L$777,СВЦЭМ!$A$34:$A$777,$A430,СВЦЭМ!$B$34:$B$777,G$401)+'СЕТ СН'!$F$13</f>
        <v>892.44981488999997</v>
      </c>
      <c r="H430" s="36">
        <f>SUMIFS(СВЦЭМ!$L$34:$L$777,СВЦЭМ!$A$34:$A$777,$A430,СВЦЭМ!$B$34:$B$777,H$401)+'СЕТ СН'!$F$13</f>
        <v>832.71119816999999</v>
      </c>
      <c r="I430" s="36">
        <f>SUMIFS(СВЦЭМ!$L$34:$L$777,СВЦЭМ!$A$34:$A$777,$A430,СВЦЭМ!$B$34:$B$777,I$401)+'СЕТ СН'!$F$13</f>
        <v>795.91977775999999</v>
      </c>
      <c r="J430" s="36">
        <f>SUMIFS(СВЦЭМ!$L$34:$L$777,СВЦЭМ!$A$34:$A$777,$A430,СВЦЭМ!$B$34:$B$777,J$401)+'СЕТ СН'!$F$13</f>
        <v>757.64757340999995</v>
      </c>
      <c r="K430" s="36">
        <f>SUMIFS(СВЦЭМ!$L$34:$L$777,СВЦЭМ!$A$34:$A$777,$A430,СВЦЭМ!$B$34:$B$777,K$401)+'СЕТ СН'!$F$13</f>
        <v>741.50569963999999</v>
      </c>
      <c r="L430" s="36">
        <f>SUMIFS(СВЦЭМ!$L$34:$L$777,СВЦЭМ!$A$34:$A$777,$A430,СВЦЭМ!$B$34:$B$777,L$401)+'СЕТ СН'!$F$13</f>
        <v>739.67460849999998</v>
      </c>
      <c r="M430" s="36">
        <f>SUMIFS(СВЦЭМ!$L$34:$L$777,СВЦЭМ!$A$34:$A$777,$A430,СВЦЭМ!$B$34:$B$777,M$401)+'СЕТ СН'!$F$13</f>
        <v>743.76435307999998</v>
      </c>
      <c r="N430" s="36">
        <f>SUMIFS(СВЦЭМ!$L$34:$L$777,СВЦЭМ!$A$34:$A$777,$A430,СВЦЭМ!$B$34:$B$777,N$401)+'СЕТ СН'!$F$13</f>
        <v>724.15641167000001</v>
      </c>
      <c r="O430" s="36">
        <f>SUMIFS(СВЦЭМ!$L$34:$L$777,СВЦЭМ!$A$34:$A$777,$A430,СВЦЭМ!$B$34:$B$777,O$401)+'СЕТ СН'!$F$13</f>
        <v>701.6944317</v>
      </c>
      <c r="P430" s="36">
        <f>SUMIFS(СВЦЭМ!$L$34:$L$777,СВЦЭМ!$A$34:$A$777,$A430,СВЦЭМ!$B$34:$B$777,P$401)+'СЕТ СН'!$F$13</f>
        <v>664.68359548000001</v>
      </c>
      <c r="Q430" s="36">
        <f>SUMIFS(СВЦЭМ!$L$34:$L$777,СВЦЭМ!$A$34:$A$777,$A430,СВЦЭМ!$B$34:$B$777,Q$401)+'СЕТ СН'!$F$13</f>
        <v>651.78079620999995</v>
      </c>
      <c r="R430" s="36">
        <f>SUMIFS(СВЦЭМ!$L$34:$L$777,СВЦЭМ!$A$34:$A$777,$A430,СВЦЭМ!$B$34:$B$777,R$401)+'СЕТ СН'!$F$13</f>
        <v>648.49215704999995</v>
      </c>
      <c r="S430" s="36">
        <f>SUMIFS(СВЦЭМ!$L$34:$L$777,СВЦЭМ!$A$34:$A$777,$A430,СВЦЭМ!$B$34:$B$777,S$401)+'СЕТ СН'!$F$13</f>
        <v>619.27884732999996</v>
      </c>
      <c r="T430" s="36">
        <f>SUMIFS(СВЦЭМ!$L$34:$L$777,СВЦЭМ!$A$34:$A$777,$A430,СВЦЭМ!$B$34:$B$777,T$401)+'СЕТ СН'!$F$13</f>
        <v>593.83331860999999</v>
      </c>
      <c r="U430" s="36">
        <f>SUMIFS(СВЦЭМ!$L$34:$L$777,СВЦЭМ!$A$34:$A$777,$A430,СВЦЭМ!$B$34:$B$777,U$401)+'СЕТ СН'!$F$13</f>
        <v>606.40668147999997</v>
      </c>
      <c r="V430" s="36">
        <f>SUMIFS(СВЦЭМ!$L$34:$L$777,СВЦЭМ!$A$34:$A$777,$A430,СВЦЭМ!$B$34:$B$777,V$401)+'СЕТ СН'!$F$13</f>
        <v>618.72828612000001</v>
      </c>
      <c r="W430" s="36">
        <f>SUMIFS(СВЦЭМ!$L$34:$L$777,СВЦЭМ!$A$34:$A$777,$A430,СВЦЭМ!$B$34:$B$777,W$401)+'СЕТ СН'!$F$13</f>
        <v>638.28196806999995</v>
      </c>
      <c r="X430" s="36">
        <f>SUMIFS(СВЦЭМ!$L$34:$L$777,СВЦЭМ!$A$34:$A$777,$A430,СВЦЭМ!$B$34:$B$777,X$401)+'СЕТ СН'!$F$13</f>
        <v>663.60233031999996</v>
      </c>
      <c r="Y430" s="36">
        <f>SUMIFS(СВЦЭМ!$L$34:$L$777,СВЦЭМ!$A$34:$A$777,$A430,СВЦЭМ!$B$34:$B$777,Y$401)+'СЕТ СН'!$F$13</f>
        <v>722.20840521000002</v>
      </c>
    </row>
    <row r="431" spans="1:25" ht="15.75" x14ac:dyDescent="0.2">
      <c r="A431" s="35">
        <f t="shared" si="11"/>
        <v>43434</v>
      </c>
      <c r="B431" s="36">
        <f>SUMIFS(СВЦЭМ!$L$34:$L$777,СВЦЭМ!$A$34:$A$777,$A431,СВЦЭМ!$B$34:$B$777,B$401)+'СЕТ СН'!$F$13</f>
        <v>771.35878363999996</v>
      </c>
      <c r="C431" s="36">
        <f>SUMIFS(СВЦЭМ!$L$34:$L$777,СВЦЭМ!$A$34:$A$777,$A431,СВЦЭМ!$B$34:$B$777,C$401)+'СЕТ СН'!$F$13</f>
        <v>828.09770919000005</v>
      </c>
      <c r="D431" s="36">
        <f>SUMIFS(СВЦЭМ!$L$34:$L$777,СВЦЭМ!$A$34:$A$777,$A431,СВЦЭМ!$B$34:$B$777,D$401)+'СЕТ СН'!$F$13</f>
        <v>857.98060688999999</v>
      </c>
      <c r="E431" s="36">
        <f>SUMIFS(СВЦЭМ!$L$34:$L$777,СВЦЭМ!$A$34:$A$777,$A431,СВЦЭМ!$B$34:$B$777,E$401)+'СЕТ СН'!$F$13</f>
        <v>917.05145359999995</v>
      </c>
      <c r="F431" s="36">
        <f>SUMIFS(СВЦЭМ!$L$34:$L$777,СВЦЭМ!$A$34:$A$777,$A431,СВЦЭМ!$B$34:$B$777,F$401)+'СЕТ СН'!$F$13</f>
        <v>890.50153932000001</v>
      </c>
      <c r="G431" s="36">
        <f>SUMIFS(СВЦЭМ!$L$34:$L$777,СВЦЭМ!$A$34:$A$777,$A431,СВЦЭМ!$B$34:$B$777,G$401)+'СЕТ СН'!$F$13</f>
        <v>850.03324426999995</v>
      </c>
      <c r="H431" s="36">
        <f>SUMIFS(СВЦЭМ!$L$34:$L$777,СВЦЭМ!$A$34:$A$777,$A431,СВЦЭМ!$B$34:$B$777,H$401)+'СЕТ СН'!$F$13</f>
        <v>826.48008073000005</v>
      </c>
      <c r="I431" s="36">
        <f>SUMIFS(СВЦЭМ!$L$34:$L$777,СВЦЭМ!$A$34:$A$777,$A431,СВЦЭМ!$B$34:$B$777,I$401)+'СЕТ СН'!$F$13</f>
        <v>794.82438162999995</v>
      </c>
      <c r="J431" s="36">
        <f>SUMIFS(СВЦЭМ!$L$34:$L$777,СВЦЭМ!$A$34:$A$777,$A431,СВЦЭМ!$B$34:$B$777,J$401)+'СЕТ СН'!$F$13</f>
        <v>767.17402550999998</v>
      </c>
      <c r="K431" s="36">
        <f>SUMIFS(СВЦЭМ!$L$34:$L$777,СВЦЭМ!$A$34:$A$777,$A431,СВЦЭМ!$B$34:$B$777,K$401)+'СЕТ СН'!$F$13</f>
        <v>759.90913334000004</v>
      </c>
      <c r="L431" s="36">
        <f>SUMIFS(СВЦЭМ!$L$34:$L$777,СВЦЭМ!$A$34:$A$777,$A431,СВЦЭМ!$B$34:$B$777,L$401)+'СЕТ СН'!$F$13</f>
        <v>763.64851079000005</v>
      </c>
      <c r="M431" s="36">
        <f>SUMIFS(СВЦЭМ!$L$34:$L$777,СВЦЭМ!$A$34:$A$777,$A431,СВЦЭМ!$B$34:$B$777,M$401)+'СЕТ СН'!$F$13</f>
        <v>775.04303889000005</v>
      </c>
      <c r="N431" s="36">
        <f>SUMIFS(СВЦЭМ!$L$34:$L$777,СВЦЭМ!$A$34:$A$777,$A431,СВЦЭМ!$B$34:$B$777,N$401)+'СЕТ СН'!$F$13</f>
        <v>744.65173787000003</v>
      </c>
      <c r="O431" s="36">
        <f>SUMIFS(СВЦЭМ!$L$34:$L$777,СВЦЭМ!$A$34:$A$777,$A431,СВЦЭМ!$B$34:$B$777,O$401)+'СЕТ СН'!$F$13</f>
        <v>724.78887802999998</v>
      </c>
      <c r="P431" s="36">
        <f>SUMIFS(СВЦЭМ!$L$34:$L$777,СВЦЭМ!$A$34:$A$777,$A431,СВЦЭМ!$B$34:$B$777,P$401)+'СЕТ СН'!$F$13</f>
        <v>681.65465336</v>
      </c>
      <c r="Q431" s="36">
        <f>SUMIFS(СВЦЭМ!$L$34:$L$777,СВЦЭМ!$A$34:$A$777,$A431,СВЦЭМ!$B$34:$B$777,Q$401)+'СЕТ СН'!$F$13</f>
        <v>670.59716577999995</v>
      </c>
      <c r="R431" s="36">
        <f>SUMIFS(СВЦЭМ!$L$34:$L$777,СВЦЭМ!$A$34:$A$777,$A431,СВЦЭМ!$B$34:$B$777,R$401)+'СЕТ СН'!$F$13</f>
        <v>668.89088320999997</v>
      </c>
      <c r="S431" s="36">
        <f>SUMIFS(СВЦЭМ!$L$34:$L$777,СВЦЭМ!$A$34:$A$777,$A431,СВЦЭМ!$B$34:$B$777,S$401)+'СЕТ СН'!$F$13</f>
        <v>656.37203273</v>
      </c>
      <c r="T431" s="36">
        <f>SUMIFS(СВЦЭМ!$L$34:$L$777,СВЦЭМ!$A$34:$A$777,$A431,СВЦЭМ!$B$34:$B$777,T$401)+'СЕТ СН'!$F$13</f>
        <v>604.17357577999996</v>
      </c>
      <c r="U431" s="36">
        <f>SUMIFS(СВЦЭМ!$L$34:$L$777,СВЦЭМ!$A$34:$A$777,$A431,СВЦЭМ!$B$34:$B$777,U$401)+'СЕТ СН'!$F$13</f>
        <v>619.94108329999995</v>
      </c>
      <c r="V431" s="36">
        <f>SUMIFS(СВЦЭМ!$L$34:$L$777,СВЦЭМ!$A$34:$A$777,$A431,СВЦЭМ!$B$34:$B$777,V$401)+'СЕТ СН'!$F$13</f>
        <v>626.88015596000002</v>
      </c>
      <c r="W431" s="36">
        <f>SUMIFS(СВЦЭМ!$L$34:$L$777,СВЦЭМ!$A$34:$A$777,$A431,СВЦЭМ!$B$34:$B$777,W$401)+'СЕТ СН'!$F$13</f>
        <v>618.85725778000005</v>
      </c>
      <c r="X431" s="36">
        <f>SUMIFS(СВЦЭМ!$L$34:$L$777,СВЦЭМ!$A$34:$A$777,$A431,СВЦЭМ!$B$34:$B$777,X$401)+'СЕТ СН'!$F$13</f>
        <v>625.47295079000003</v>
      </c>
      <c r="Y431" s="36">
        <f>SUMIFS(СВЦЭМ!$L$34:$L$777,СВЦЭМ!$A$34:$A$777,$A431,СВЦЭМ!$B$34:$B$777,Y$401)+'СЕТ СН'!$F$13</f>
        <v>685.73680919000003</v>
      </c>
    </row>
    <row r="432" spans="1:25" ht="15.75" hidden="1" x14ac:dyDescent="0.2">
      <c r="A432" s="35">
        <f t="shared" si="11"/>
        <v>43435</v>
      </c>
      <c r="B432" s="36">
        <f>SUMIFS(СВЦЭМ!$L$34:$L$777,СВЦЭМ!$A$34:$A$777,$A432,СВЦЭМ!$B$34:$B$777,B$401)+'СЕТ СН'!$F$13</f>
        <v>0</v>
      </c>
      <c r="C432" s="36">
        <f>SUMIFS(СВЦЭМ!$L$34:$L$777,СВЦЭМ!$A$34:$A$777,$A432,СВЦЭМ!$B$34:$B$777,C$401)+'СЕТ СН'!$F$13</f>
        <v>0</v>
      </c>
      <c r="D432" s="36">
        <f>SUMIFS(СВЦЭМ!$L$34:$L$777,СВЦЭМ!$A$34:$A$777,$A432,СВЦЭМ!$B$34:$B$777,D$401)+'СЕТ СН'!$F$13</f>
        <v>0</v>
      </c>
      <c r="E432" s="36">
        <f>SUMIFS(СВЦЭМ!$L$34:$L$777,СВЦЭМ!$A$34:$A$777,$A432,СВЦЭМ!$B$34:$B$777,E$401)+'СЕТ СН'!$F$13</f>
        <v>0</v>
      </c>
      <c r="F432" s="36">
        <f>SUMIFS(СВЦЭМ!$L$34:$L$777,СВЦЭМ!$A$34:$A$777,$A432,СВЦЭМ!$B$34:$B$777,F$401)+'СЕТ СН'!$F$13</f>
        <v>0</v>
      </c>
      <c r="G432" s="36">
        <f>SUMIFS(СВЦЭМ!$L$34:$L$777,СВЦЭМ!$A$34:$A$777,$A432,СВЦЭМ!$B$34:$B$777,G$401)+'СЕТ СН'!$F$13</f>
        <v>0</v>
      </c>
      <c r="H432" s="36">
        <f>SUMIFS(СВЦЭМ!$L$34:$L$777,СВЦЭМ!$A$34:$A$777,$A432,СВЦЭМ!$B$34:$B$777,H$401)+'СЕТ СН'!$F$13</f>
        <v>0</v>
      </c>
      <c r="I432" s="36">
        <f>SUMIFS(СВЦЭМ!$L$34:$L$777,СВЦЭМ!$A$34:$A$777,$A432,СВЦЭМ!$B$34:$B$777,I$401)+'СЕТ СН'!$F$13</f>
        <v>0</v>
      </c>
      <c r="J432" s="36">
        <f>SUMIFS(СВЦЭМ!$L$34:$L$777,СВЦЭМ!$A$34:$A$777,$A432,СВЦЭМ!$B$34:$B$777,J$401)+'СЕТ СН'!$F$13</f>
        <v>0</v>
      </c>
      <c r="K432" s="36">
        <f>SUMIFS(СВЦЭМ!$L$34:$L$777,СВЦЭМ!$A$34:$A$777,$A432,СВЦЭМ!$B$34:$B$777,K$401)+'СЕТ СН'!$F$13</f>
        <v>0</v>
      </c>
      <c r="L432" s="36">
        <f>SUMIFS(СВЦЭМ!$L$34:$L$777,СВЦЭМ!$A$34:$A$777,$A432,СВЦЭМ!$B$34:$B$777,L$401)+'СЕТ СН'!$F$13</f>
        <v>0</v>
      </c>
      <c r="M432" s="36">
        <f>SUMIFS(СВЦЭМ!$L$34:$L$777,СВЦЭМ!$A$34:$A$777,$A432,СВЦЭМ!$B$34:$B$777,M$401)+'СЕТ СН'!$F$13</f>
        <v>0</v>
      </c>
      <c r="N432" s="36">
        <f>SUMIFS(СВЦЭМ!$L$34:$L$777,СВЦЭМ!$A$34:$A$777,$A432,СВЦЭМ!$B$34:$B$777,N$401)+'СЕТ СН'!$F$13</f>
        <v>0</v>
      </c>
      <c r="O432" s="36">
        <f>SUMIFS(СВЦЭМ!$L$34:$L$777,СВЦЭМ!$A$34:$A$777,$A432,СВЦЭМ!$B$34:$B$777,O$401)+'СЕТ СН'!$F$13</f>
        <v>0</v>
      </c>
      <c r="P432" s="36">
        <f>SUMIFS(СВЦЭМ!$L$34:$L$777,СВЦЭМ!$A$34:$A$777,$A432,СВЦЭМ!$B$34:$B$777,P$401)+'СЕТ СН'!$F$13</f>
        <v>0</v>
      </c>
      <c r="Q432" s="36">
        <f>SUMIFS(СВЦЭМ!$L$34:$L$777,СВЦЭМ!$A$34:$A$777,$A432,СВЦЭМ!$B$34:$B$777,Q$401)+'СЕТ СН'!$F$13</f>
        <v>0</v>
      </c>
      <c r="R432" s="36">
        <f>SUMIFS(СВЦЭМ!$L$34:$L$777,СВЦЭМ!$A$34:$A$777,$A432,СВЦЭМ!$B$34:$B$777,R$401)+'СЕТ СН'!$F$13</f>
        <v>0</v>
      </c>
      <c r="S432" s="36">
        <f>SUMIFS(СВЦЭМ!$L$34:$L$777,СВЦЭМ!$A$34:$A$777,$A432,СВЦЭМ!$B$34:$B$777,S$401)+'СЕТ СН'!$F$13</f>
        <v>0</v>
      </c>
      <c r="T432" s="36">
        <f>SUMIFS(СВЦЭМ!$L$34:$L$777,СВЦЭМ!$A$34:$A$777,$A432,СВЦЭМ!$B$34:$B$777,T$401)+'СЕТ СН'!$F$13</f>
        <v>0</v>
      </c>
      <c r="U432" s="36">
        <f>SUMIFS(СВЦЭМ!$L$34:$L$777,СВЦЭМ!$A$34:$A$777,$A432,СВЦЭМ!$B$34:$B$777,U$401)+'СЕТ СН'!$F$13</f>
        <v>0</v>
      </c>
      <c r="V432" s="36">
        <f>SUMIFS(СВЦЭМ!$L$34:$L$777,СВЦЭМ!$A$34:$A$777,$A432,СВЦЭМ!$B$34:$B$777,V$401)+'СЕТ СН'!$F$13</f>
        <v>0</v>
      </c>
      <c r="W432" s="36">
        <f>SUMIFS(СВЦЭМ!$L$34:$L$777,СВЦЭМ!$A$34:$A$777,$A432,СВЦЭМ!$B$34:$B$777,W$401)+'СЕТ СН'!$F$13</f>
        <v>0</v>
      </c>
      <c r="X432" s="36">
        <f>SUMIFS(СВЦЭМ!$L$34:$L$777,СВЦЭМ!$A$34:$A$777,$A432,СВЦЭМ!$B$34:$B$777,X$401)+'СЕТ СН'!$F$13</f>
        <v>0</v>
      </c>
      <c r="Y432" s="36">
        <f>SUMIFS(СВЦЭМ!$L$34:$L$777,СВЦЭМ!$A$34:$A$777,$A432,СВЦЭМ!$B$34:$B$777,Y$401)+'СЕТ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46" t="s">
        <v>136</v>
      </c>
      <c r="B435" s="146"/>
      <c r="C435" s="146"/>
      <c r="D435" s="146"/>
      <c r="E435" s="146"/>
      <c r="F435" s="146"/>
      <c r="G435" s="146"/>
      <c r="H435" s="146"/>
      <c r="I435" s="146"/>
      <c r="J435" s="146"/>
      <c r="K435" s="146"/>
      <c r="L435" s="147">
        <f>СВЦЭМ!$D$18+'СЕТ СН'!$F$14</f>
        <v>0</v>
      </c>
      <c r="M435" s="14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8" t="s">
        <v>77</v>
      </c>
      <c r="B437" s="128"/>
      <c r="C437" s="128"/>
      <c r="D437" s="128"/>
      <c r="E437" s="128"/>
      <c r="F437" s="128"/>
      <c r="G437" s="128"/>
      <c r="H437" s="128"/>
      <c r="I437" s="128"/>
      <c r="J437" s="128"/>
      <c r="K437" s="128"/>
      <c r="L437" s="128"/>
      <c r="M437" s="128"/>
      <c r="N437" s="129" t="s">
        <v>29</v>
      </c>
      <c r="O437" s="129"/>
      <c r="P437" s="129"/>
      <c r="Q437" s="129"/>
      <c r="R437" s="129"/>
      <c r="S437" s="129"/>
      <c r="T437" s="129"/>
      <c r="U437" s="129"/>
      <c r="V437" s="47"/>
      <c r="W437" s="47"/>
      <c r="X437" s="47"/>
      <c r="Y437" s="47"/>
    </row>
    <row r="438" spans="1:26" ht="15.75" x14ac:dyDescent="0.25">
      <c r="A438" s="128"/>
      <c r="B438" s="128"/>
      <c r="C438" s="128"/>
      <c r="D438" s="128"/>
      <c r="E438" s="128"/>
      <c r="F438" s="128"/>
      <c r="G438" s="128"/>
      <c r="H438" s="128"/>
      <c r="I438" s="128"/>
      <c r="J438" s="128"/>
      <c r="K438" s="128"/>
      <c r="L438" s="128"/>
      <c r="M438" s="128"/>
      <c r="N438" s="130" t="s">
        <v>0</v>
      </c>
      <c r="O438" s="130"/>
      <c r="P438" s="130" t="s">
        <v>1</v>
      </c>
      <c r="Q438" s="130"/>
      <c r="R438" s="130" t="s">
        <v>2</v>
      </c>
      <c r="S438" s="130"/>
      <c r="T438" s="130" t="s">
        <v>3</v>
      </c>
      <c r="U438" s="130"/>
    </row>
    <row r="439" spans="1:26" ht="15.75" x14ac:dyDescent="0.25">
      <c r="A439" s="128"/>
      <c r="B439" s="128"/>
      <c r="C439" s="128"/>
      <c r="D439" s="128"/>
      <c r="E439" s="128"/>
      <c r="F439" s="128"/>
      <c r="G439" s="128"/>
      <c r="H439" s="128"/>
      <c r="I439" s="128"/>
      <c r="J439" s="128"/>
      <c r="K439" s="128"/>
      <c r="L439" s="128"/>
      <c r="M439" s="128"/>
      <c r="N439" s="131">
        <f>СВЦЭМ!$D$12+'СЕТ СН'!$F$10-'СЕТ СН'!$F$22</f>
        <v>271436.16582351382</v>
      </c>
      <c r="O439" s="132"/>
      <c r="P439" s="131">
        <f>СВЦЭМ!$D$12+'СЕТ СН'!$F$10-'СЕТ СН'!$G$22</f>
        <v>253325.05582351383</v>
      </c>
      <c r="Q439" s="132"/>
      <c r="R439" s="131">
        <f>СВЦЭМ!$D$12+'СЕТ СН'!$F$10-'СЕТ СН'!$H$22</f>
        <v>234670.61582351383</v>
      </c>
      <c r="S439" s="132"/>
      <c r="T439" s="131">
        <f>СВЦЭМ!$D$12+'СЕТ СН'!$F$10-'СЕТ СН'!$I$22</f>
        <v>215456.53582351381</v>
      </c>
      <c r="U439" s="13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27" sqref="A27"/>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ноябре 2018г.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16" t="s">
        <v>42</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2.25" customHeight="1" x14ac:dyDescent="0.2">
      <c r="A4" s="116" t="s">
        <v>84</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01.11.2018</v>
      </c>
      <c r="B12" s="36">
        <f>SUMIFS(СВЦЭМ!$D$34:$D$777,СВЦЭМ!$A$34:$A$777,$A12,СВЦЭМ!$B$34:$B$777,B$11)+'СЕТ СН'!$F$11+СВЦЭМ!$D$10+'СЕТ СН'!$F$6-'СЕТ СН'!$F$23</f>
        <v>1137.9802630899999</v>
      </c>
      <c r="C12" s="36">
        <f>SUMIFS(СВЦЭМ!$D$34:$D$777,СВЦЭМ!$A$34:$A$777,$A12,СВЦЭМ!$B$34:$B$777,C$11)+'СЕТ СН'!$F$11+СВЦЭМ!$D$10+'СЕТ СН'!$F$6-'СЕТ СН'!$F$23</f>
        <v>1238.32640745</v>
      </c>
      <c r="D12" s="36">
        <f>SUMIFS(СВЦЭМ!$D$34:$D$777,СВЦЭМ!$A$34:$A$777,$A12,СВЦЭМ!$B$34:$B$777,D$11)+'СЕТ СН'!$F$11+СВЦЭМ!$D$10+'СЕТ СН'!$F$6-'СЕТ СН'!$F$23</f>
        <v>1316.4650608100001</v>
      </c>
      <c r="E12" s="36">
        <f>SUMIFS(СВЦЭМ!$D$34:$D$777,СВЦЭМ!$A$34:$A$777,$A12,СВЦЭМ!$B$34:$B$777,E$11)+'СЕТ СН'!$F$11+СВЦЭМ!$D$10+'СЕТ СН'!$F$6-'СЕТ СН'!$F$23</f>
        <v>1319.5654021800001</v>
      </c>
      <c r="F12" s="36">
        <f>SUMIFS(СВЦЭМ!$D$34:$D$777,СВЦЭМ!$A$34:$A$777,$A12,СВЦЭМ!$B$34:$B$777,F$11)+'СЕТ СН'!$F$11+СВЦЭМ!$D$10+'СЕТ СН'!$F$6-'СЕТ СН'!$F$23</f>
        <v>1302.2438266300001</v>
      </c>
      <c r="G12" s="36">
        <f>SUMIFS(СВЦЭМ!$D$34:$D$777,СВЦЭМ!$A$34:$A$777,$A12,СВЦЭМ!$B$34:$B$777,G$11)+'СЕТ СН'!$F$11+СВЦЭМ!$D$10+'СЕТ СН'!$F$6-'СЕТ СН'!$F$23</f>
        <v>1280.5273905399999</v>
      </c>
      <c r="H12" s="36">
        <f>SUMIFS(СВЦЭМ!$D$34:$D$777,СВЦЭМ!$A$34:$A$777,$A12,СВЦЭМ!$B$34:$B$777,H$11)+'СЕТ СН'!$F$11+СВЦЭМ!$D$10+'СЕТ СН'!$F$6-'СЕТ СН'!$F$23</f>
        <v>1235.50009116</v>
      </c>
      <c r="I12" s="36">
        <f>SUMIFS(СВЦЭМ!$D$34:$D$777,СВЦЭМ!$A$34:$A$777,$A12,СВЦЭМ!$B$34:$B$777,I$11)+'СЕТ СН'!$F$11+СВЦЭМ!$D$10+'СЕТ СН'!$F$6-'СЕТ СН'!$F$23</f>
        <v>1185.71945676</v>
      </c>
      <c r="J12" s="36">
        <f>SUMIFS(СВЦЭМ!$D$34:$D$777,СВЦЭМ!$A$34:$A$777,$A12,СВЦЭМ!$B$34:$B$777,J$11)+'СЕТ СН'!$F$11+СВЦЭМ!$D$10+'СЕТ СН'!$F$6-'СЕТ СН'!$F$23</f>
        <v>1172.6400826500001</v>
      </c>
      <c r="K12" s="36">
        <f>SUMIFS(СВЦЭМ!$D$34:$D$777,СВЦЭМ!$A$34:$A$777,$A12,СВЦЭМ!$B$34:$B$777,K$11)+'СЕТ СН'!$F$11+СВЦЭМ!$D$10+'СЕТ СН'!$F$6-'СЕТ СН'!$F$23</f>
        <v>1159.7127746900001</v>
      </c>
      <c r="L12" s="36">
        <f>SUMIFS(СВЦЭМ!$D$34:$D$777,СВЦЭМ!$A$34:$A$777,$A12,СВЦЭМ!$B$34:$B$777,L$11)+'СЕТ СН'!$F$11+СВЦЭМ!$D$10+'СЕТ СН'!$F$6-'СЕТ СН'!$F$23</f>
        <v>1156.2950803900001</v>
      </c>
      <c r="M12" s="36">
        <f>SUMIFS(СВЦЭМ!$D$34:$D$777,СВЦЭМ!$A$34:$A$777,$A12,СВЦЭМ!$B$34:$B$777,M$11)+'СЕТ СН'!$F$11+СВЦЭМ!$D$10+'СЕТ СН'!$F$6-'СЕТ СН'!$F$23</f>
        <v>1161.5684127</v>
      </c>
      <c r="N12" s="36">
        <f>SUMIFS(СВЦЭМ!$D$34:$D$777,СВЦЭМ!$A$34:$A$777,$A12,СВЦЭМ!$B$34:$B$777,N$11)+'СЕТ СН'!$F$11+СВЦЭМ!$D$10+'СЕТ СН'!$F$6-'СЕТ СН'!$F$23</f>
        <v>1142.60717383</v>
      </c>
      <c r="O12" s="36">
        <f>SUMIFS(СВЦЭМ!$D$34:$D$777,СВЦЭМ!$A$34:$A$777,$A12,СВЦЭМ!$B$34:$B$777,O$11)+'СЕТ СН'!$F$11+СВЦЭМ!$D$10+'СЕТ СН'!$F$6-'СЕТ СН'!$F$23</f>
        <v>1073.67118549</v>
      </c>
      <c r="P12" s="36">
        <f>SUMIFS(СВЦЭМ!$D$34:$D$777,СВЦЭМ!$A$34:$A$777,$A12,СВЦЭМ!$B$34:$B$777,P$11)+'СЕТ СН'!$F$11+СВЦЭМ!$D$10+'СЕТ СН'!$F$6-'СЕТ СН'!$F$23</f>
        <v>1011.15710872</v>
      </c>
      <c r="Q12" s="36">
        <f>SUMIFS(СВЦЭМ!$D$34:$D$777,СВЦЭМ!$A$34:$A$777,$A12,СВЦЭМ!$B$34:$B$777,Q$11)+'СЕТ СН'!$F$11+СВЦЭМ!$D$10+'СЕТ СН'!$F$6-'СЕТ СН'!$F$23</f>
        <v>1003.2070987499999</v>
      </c>
      <c r="R12" s="36">
        <f>SUMIFS(СВЦЭМ!$D$34:$D$777,СВЦЭМ!$A$34:$A$777,$A12,СВЦЭМ!$B$34:$B$777,R$11)+'СЕТ СН'!$F$11+СВЦЭМ!$D$10+'СЕТ СН'!$F$6-'СЕТ СН'!$F$23</f>
        <v>1001.6129116</v>
      </c>
      <c r="S12" s="36">
        <f>SUMIFS(СВЦЭМ!$D$34:$D$777,СВЦЭМ!$A$34:$A$777,$A12,СВЦЭМ!$B$34:$B$777,S$11)+'СЕТ СН'!$F$11+СВЦЭМ!$D$10+'СЕТ СН'!$F$6-'СЕТ СН'!$F$23</f>
        <v>979.08722595999984</v>
      </c>
      <c r="T12" s="36">
        <f>SUMIFS(СВЦЭМ!$D$34:$D$777,СВЦЭМ!$A$34:$A$777,$A12,СВЦЭМ!$B$34:$B$777,T$11)+'СЕТ СН'!$F$11+СВЦЭМ!$D$10+'СЕТ СН'!$F$6-'СЕТ СН'!$F$23</f>
        <v>935.86237417999996</v>
      </c>
      <c r="U12" s="36">
        <f>SUMIFS(СВЦЭМ!$D$34:$D$777,СВЦЭМ!$A$34:$A$777,$A12,СВЦЭМ!$B$34:$B$777,U$11)+'СЕТ СН'!$F$11+СВЦЭМ!$D$10+'СЕТ СН'!$F$6-'СЕТ СН'!$F$23</f>
        <v>935.75001812999994</v>
      </c>
      <c r="V12" s="36">
        <f>SUMIFS(СВЦЭМ!$D$34:$D$777,СВЦЭМ!$A$34:$A$777,$A12,СВЦЭМ!$B$34:$B$777,V$11)+'СЕТ СН'!$F$11+СВЦЭМ!$D$10+'СЕТ СН'!$F$6-'СЕТ СН'!$F$23</f>
        <v>948.74545924999984</v>
      </c>
      <c r="W12" s="36">
        <f>SUMIFS(СВЦЭМ!$D$34:$D$777,СВЦЭМ!$A$34:$A$777,$A12,СВЦЭМ!$B$34:$B$777,W$11)+'СЕТ СН'!$F$11+СВЦЭМ!$D$10+'СЕТ СН'!$F$6-'СЕТ СН'!$F$23</f>
        <v>981.72494099000005</v>
      </c>
      <c r="X12" s="36">
        <f>SUMIFS(СВЦЭМ!$D$34:$D$777,СВЦЭМ!$A$34:$A$777,$A12,СВЦЭМ!$B$34:$B$777,X$11)+'СЕТ СН'!$F$11+СВЦЭМ!$D$10+'СЕТ СН'!$F$6-'СЕТ СН'!$F$23</f>
        <v>1010.3099031499999</v>
      </c>
      <c r="Y12" s="36">
        <f>SUMIFS(СВЦЭМ!$D$34:$D$777,СВЦЭМ!$A$34:$A$777,$A12,СВЦЭМ!$B$34:$B$777,Y$11)+'СЕТ СН'!$F$11+СВЦЭМ!$D$10+'СЕТ СН'!$F$6-'СЕТ СН'!$F$23</f>
        <v>1114.79269542</v>
      </c>
      <c r="AA12" s="45"/>
    </row>
    <row r="13" spans="1:27" ht="15.75" x14ac:dyDescent="0.2">
      <c r="A13" s="35">
        <f>A12+1</f>
        <v>43406</v>
      </c>
      <c r="B13" s="36">
        <f>SUMIFS(СВЦЭМ!$D$34:$D$777,СВЦЭМ!$A$34:$A$777,$A13,СВЦЭМ!$B$34:$B$777,B$11)+'СЕТ СН'!$F$11+СВЦЭМ!$D$10+'СЕТ СН'!$F$6-'СЕТ СН'!$F$23</f>
        <v>1134.33776313</v>
      </c>
      <c r="C13" s="36">
        <f>SUMIFS(СВЦЭМ!$D$34:$D$777,СВЦЭМ!$A$34:$A$777,$A13,СВЦЭМ!$B$34:$B$777,C$11)+'СЕТ СН'!$F$11+СВЦЭМ!$D$10+'СЕТ СН'!$F$6-'СЕТ СН'!$F$23</f>
        <v>1237.89189655</v>
      </c>
      <c r="D13" s="36">
        <f>SUMIFS(СВЦЭМ!$D$34:$D$777,СВЦЭМ!$A$34:$A$777,$A13,СВЦЭМ!$B$34:$B$777,D$11)+'СЕТ СН'!$F$11+СВЦЭМ!$D$10+'СЕТ СН'!$F$6-'СЕТ СН'!$F$23</f>
        <v>1291.6712302799999</v>
      </c>
      <c r="E13" s="36">
        <f>SUMIFS(СВЦЭМ!$D$34:$D$777,СВЦЭМ!$A$34:$A$777,$A13,СВЦЭМ!$B$34:$B$777,E$11)+'СЕТ СН'!$F$11+СВЦЭМ!$D$10+'СЕТ СН'!$F$6-'СЕТ СН'!$F$23</f>
        <v>1290.5281792200001</v>
      </c>
      <c r="F13" s="36">
        <f>SUMIFS(СВЦЭМ!$D$34:$D$777,СВЦЭМ!$A$34:$A$777,$A13,СВЦЭМ!$B$34:$B$777,F$11)+'СЕТ СН'!$F$11+СВЦЭМ!$D$10+'СЕТ СН'!$F$6-'СЕТ СН'!$F$23</f>
        <v>1287.3900122800001</v>
      </c>
      <c r="G13" s="36">
        <f>SUMIFS(СВЦЭМ!$D$34:$D$777,СВЦЭМ!$A$34:$A$777,$A13,СВЦЭМ!$B$34:$B$777,G$11)+'СЕТ СН'!$F$11+СВЦЭМ!$D$10+'СЕТ СН'!$F$6-'СЕТ СН'!$F$23</f>
        <v>1212.4129871</v>
      </c>
      <c r="H13" s="36">
        <f>SUMIFS(СВЦЭМ!$D$34:$D$777,СВЦЭМ!$A$34:$A$777,$A13,СВЦЭМ!$B$34:$B$777,H$11)+'СЕТ СН'!$F$11+СВЦЭМ!$D$10+'СЕТ СН'!$F$6-'СЕТ СН'!$F$23</f>
        <v>1182.70926272</v>
      </c>
      <c r="I13" s="36">
        <f>SUMIFS(СВЦЭМ!$D$34:$D$777,СВЦЭМ!$A$34:$A$777,$A13,СВЦЭМ!$B$34:$B$777,I$11)+'СЕТ СН'!$F$11+СВЦЭМ!$D$10+'СЕТ СН'!$F$6-'СЕТ СН'!$F$23</f>
        <v>1175.9355559099999</v>
      </c>
      <c r="J13" s="36">
        <f>SUMIFS(СВЦЭМ!$D$34:$D$777,СВЦЭМ!$A$34:$A$777,$A13,СВЦЭМ!$B$34:$B$777,J$11)+'СЕТ СН'!$F$11+СВЦЭМ!$D$10+'СЕТ СН'!$F$6-'СЕТ СН'!$F$23</f>
        <v>1141.6037205999999</v>
      </c>
      <c r="K13" s="36">
        <f>SUMIFS(СВЦЭМ!$D$34:$D$777,СВЦЭМ!$A$34:$A$777,$A13,СВЦЭМ!$B$34:$B$777,K$11)+'СЕТ СН'!$F$11+СВЦЭМ!$D$10+'СЕТ СН'!$F$6-'СЕТ СН'!$F$23</f>
        <v>1132.2907953399999</v>
      </c>
      <c r="L13" s="36">
        <f>SUMIFS(СВЦЭМ!$D$34:$D$777,СВЦЭМ!$A$34:$A$777,$A13,СВЦЭМ!$B$34:$B$777,L$11)+'СЕТ СН'!$F$11+СВЦЭМ!$D$10+'СЕТ СН'!$F$6-'СЕТ СН'!$F$23</f>
        <v>1132.15247077</v>
      </c>
      <c r="M13" s="36">
        <f>SUMIFS(СВЦЭМ!$D$34:$D$777,СВЦЭМ!$A$34:$A$777,$A13,СВЦЭМ!$B$34:$B$777,M$11)+'СЕТ СН'!$F$11+СВЦЭМ!$D$10+'СЕТ СН'!$F$6-'СЕТ СН'!$F$23</f>
        <v>1133.99474592</v>
      </c>
      <c r="N13" s="36">
        <f>SUMIFS(СВЦЭМ!$D$34:$D$777,СВЦЭМ!$A$34:$A$777,$A13,СВЦЭМ!$B$34:$B$777,N$11)+'СЕТ СН'!$F$11+СВЦЭМ!$D$10+'СЕТ СН'!$F$6-'СЕТ СН'!$F$23</f>
        <v>1099.23585213</v>
      </c>
      <c r="O13" s="36">
        <f>SUMIFS(СВЦЭМ!$D$34:$D$777,СВЦЭМ!$A$34:$A$777,$A13,СВЦЭМ!$B$34:$B$777,O$11)+'СЕТ СН'!$F$11+СВЦЭМ!$D$10+'СЕТ СН'!$F$6-'СЕТ СН'!$F$23</f>
        <v>1039.66554458</v>
      </c>
      <c r="P13" s="36">
        <f>SUMIFS(СВЦЭМ!$D$34:$D$777,СВЦЭМ!$A$34:$A$777,$A13,СВЦЭМ!$B$34:$B$777,P$11)+'СЕТ СН'!$F$11+СВЦЭМ!$D$10+'СЕТ СН'!$F$6-'СЕТ СН'!$F$23</f>
        <v>980.60025107000001</v>
      </c>
      <c r="Q13" s="36">
        <f>SUMIFS(СВЦЭМ!$D$34:$D$777,СВЦЭМ!$A$34:$A$777,$A13,СВЦЭМ!$B$34:$B$777,Q$11)+'СЕТ СН'!$F$11+СВЦЭМ!$D$10+'СЕТ СН'!$F$6-'СЕТ СН'!$F$23</f>
        <v>965.00422303999994</v>
      </c>
      <c r="R13" s="36">
        <f>SUMIFS(СВЦЭМ!$D$34:$D$777,СВЦЭМ!$A$34:$A$777,$A13,СВЦЭМ!$B$34:$B$777,R$11)+'СЕТ СН'!$F$11+СВЦЭМ!$D$10+'СЕТ СН'!$F$6-'СЕТ СН'!$F$23</f>
        <v>967.46014156999991</v>
      </c>
      <c r="S13" s="36">
        <f>SUMIFS(СВЦЭМ!$D$34:$D$777,СВЦЭМ!$A$34:$A$777,$A13,СВЦЭМ!$B$34:$B$777,S$11)+'СЕТ СН'!$F$11+СВЦЭМ!$D$10+'СЕТ СН'!$F$6-'СЕТ СН'!$F$23</f>
        <v>939.35740448999991</v>
      </c>
      <c r="T13" s="36">
        <f>SUMIFS(СВЦЭМ!$D$34:$D$777,СВЦЭМ!$A$34:$A$777,$A13,СВЦЭМ!$B$34:$B$777,T$11)+'СЕТ СН'!$F$11+СВЦЭМ!$D$10+'СЕТ СН'!$F$6-'СЕТ СН'!$F$23</f>
        <v>889.60450177999996</v>
      </c>
      <c r="U13" s="36">
        <f>SUMIFS(СВЦЭМ!$D$34:$D$777,СВЦЭМ!$A$34:$A$777,$A13,СВЦЭМ!$B$34:$B$777,U$11)+'СЕТ СН'!$F$11+СВЦЭМ!$D$10+'СЕТ СН'!$F$6-'СЕТ СН'!$F$23</f>
        <v>892.35106449</v>
      </c>
      <c r="V13" s="36">
        <f>SUMIFS(СВЦЭМ!$D$34:$D$777,СВЦЭМ!$A$34:$A$777,$A13,СВЦЭМ!$B$34:$B$777,V$11)+'СЕТ СН'!$F$11+СВЦЭМ!$D$10+'СЕТ СН'!$F$6-'СЕТ СН'!$F$23</f>
        <v>906.17154349999987</v>
      </c>
      <c r="W13" s="36">
        <f>SUMIFS(СВЦЭМ!$D$34:$D$777,СВЦЭМ!$A$34:$A$777,$A13,СВЦЭМ!$B$34:$B$777,W$11)+'СЕТ СН'!$F$11+СВЦЭМ!$D$10+'СЕТ СН'!$F$6-'СЕТ СН'!$F$23</f>
        <v>934.95228681999993</v>
      </c>
      <c r="X13" s="36">
        <f>SUMIFS(СВЦЭМ!$D$34:$D$777,СВЦЭМ!$A$34:$A$777,$A13,СВЦЭМ!$B$34:$B$777,X$11)+'СЕТ СН'!$F$11+СВЦЭМ!$D$10+'СЕТ СН'!$F$6-'СЕТ СН'!$F$23</f>
        <v>949.88450899999998</v>
      </c>
      <c r="Y13" s="36">
        <f>SUMIFS(СВЦЭМ!$D$34:$D$777,СВЦЭМ!$A$34:$A$777,$A13,СВЦЭМ!$B$34:$B$777,Y$11)+'СЕТ СН'!$F$11+СВЦЭМ!$D$10+'СЕТ СН'!$F$6-'СЕТ СН'!$F$23</f>
        <v>1035.98221681</v>
      </c>
    </row>
    <row r="14" spans="1:27" ht="15.75" x14ac:dyDescent="0.2">
      <c r="A14" s="35">
        <f t="shared" ref="A14:A42" si="0">A13+1</f>
        <v>43407</v>
      </c>
      <c r="B14" s="36">
        <f>SUMIFS(СВЦЭМ!$D$34:$D$777,СВЦЭМ!$A$34:$A$777,$A14,СВЦЭМ!$B$34:$B$777,B$11)+'СЕТ СН'!$F$11+СВЦЭМ!$D$10+'СЕТ СН'!$F$6-'СЕТ СН'!$F$23</f>
        <v>1119.2681987799999</v>
      </c>
      <c r="C14" s="36">
        <f>SUMIFS(СВЦЭМ!$D$34:$D$777,СВЦЭМ!$A$34:$A$777,$A14,СВЦЭМ!$B$34:$B$777,C$11)+'СЕТ СН'!$F$11+СВЦЭМ!$D$10+'СЕТ СН'!$F$6-'СЕТ СН'!$F$23</f>
        <v>1219.3341874299999</v>
      </c>
      <c r="D14" s="36">
        <f>SUMIFS(СВЦЭМ!$D$34:$D$777,СВЦЭМ!$A$34:$A$777,$A14,СВЦЭМ!$B$34:$B$777,D$11)+'СЕТ СН'!$F$11+СВЦЭМ!$D$10+'СЕТ СН'!$F$6-'СЕТ СН'!$F$23</f>
        <v>1280.8448801500001</v>
      </c>
      <c r="E14" s="36">
        <f>SUMIFS(СВЦЭМ!$D$34:$D$777,СВЦЭМ!$A$34:$A$777,$A14,СВЦЭМ!$B$34:$B$777,E$11)+'СЕТ СН'!$F$11+СВЦЭМ!$D$10+'СЕТ СН'!$F$6-'СЕТ СН'!$F$23</f>
        <v>1284.02416806</v>
      </c>
      <c r="F14" s="36">
        <f>SUMIFS(СВЦЭМ!$D$34:$D$777,СВЦЭМ!$A$34:$A$777,$A14,СВЦЭМ!$B$34:$B$777,F$11)+'СЕТ СН'!$F$11+СВЦЭМ!$D$10+'СЕТ СН'!$F$6-'СЕТ СН'!$F$23</f>
        <v>1274.02613296</v>
      </c>
      <c r="G14" s="36">
        <f>SUMIFS(СВЦЭМ!$D$34:$D$777,СВЦЭМ!$A$34:$A$777,$A14,СВЦЭМ!$B$34:$B$777,G$11)+'СЕТ СН'!$F$11+СВЦЭМ!$D$10+'СЕТ СН'!$F$6-'СЕТ СН'!$F$23</f>
        <v>1258.7506431100001</v>
      </c>
      <c r="H14" s="36">
        <f>SUMIFS(СВЦЭМ!$D$34:$D$777,СВЦЭМ!$A$34:$A$777,$A14,СВЦЭМ!$B$34:$B$777,H$11)+'СЕТ СН'!$F$11+СВЦЭМ!$D$10+'СЕТ СН'!$F$6-'СЕТ СН'!$F$23</f>
        <v>1229.97996902</v>
      </c>
      <c r="I14" s="36">
        <f>SUMIFS(СВЦЭМ!$D$34:$D$777,СВЦЭМ!$A$34:$A$777,$A14,СВЦЭМ!$B$34:$B$777,I$11)+'СЕТ СН'!$F$11+СВЦЭМ!$D$10+'СЕТ СН'!$F$6-'СЕТ СН'!$F$23</f>
        <v>1170.12753266</v>
      </c>
      <c r="J14" s="36">
        <f>SUMIFS(СВЦЭМ!$D$34:$D$777,СВЦЭМ!$A$34:$A$777,$A14,СВЦЭМ!$B$34:$B$777,J$11)+'СЕТ СН'!$F$11+СВЦЭМ!$D$10+'СЕТ СН'!$F$6-'СЕТ СН'!$F$23</f>
        <v>1118.8851947199998</v>
      </c>
      <c r="K14" s="36">
        <f>SUMIFS(СВЦЭМ!$D$34:$D$777,СВЦЭМ!$A$34:$A$777,$A14,СВЦЭМ!$B$34:$B$777,K$11)+'СЕТ СН'!$F$11+СВЦЭМ!$D$10+'СЕТ СН'!$F$6-'СЕТ СН'!$F$23</f>
        <v>1102.7643229</v>
      </c>
      <c r="L14" s="36">
        <f>SUMIFS(СВЦЭМ!$D$34:$D$777,СВЦЭМ!$A$34:$A$777,$A14,СВЦЭМ!$B$34:$B$777,L$11)+'СЕТ СН'!$F$11+СВЦЭМ!$D$10+'СЕТ СН'!$F$6-'СЕТ СН'!$F$23</f>
        <v>1104.85916726</v>
      </c>
      <c r="M14" s="36">
        <f>SUMIFS(СВЦЭМ!$D$34:$D$777,СВЦЭМ!$A$34:$A$777,$A14,СВЦЭМ!$B$34:$B$777,M$11)+'СЕТ СН'!$F$11+СВЦЭМ!$D$10+'СЕТ СН'!$F$6-'СЕТ СН'!$F$23</f>
        <v>1110.01541047</v>
      </c>
      <c r="N14" s="36">
        <f>SUMIFS(СВЦЭМ!$D$34:$D$777,СВЦЭМ!$A$34:$A$777,$A14,СВЦЭМ!$B$34:$B$777,N$11)+'СЕТ СН'!$F$11+СВЦЭМ!$D$10+'СЕТ СН'!$F$6-'СЕТ СН'!$F$23</f>
        <v>1096.70502689</v>
      </c>
      <c r="O14" s="36">
        <f>SUMIFS(СВЦЭМ!$D$34:$D$777,СВЦЭМ!$A$34:$A$777,$A14,СВЦЭМ!$B$34:$B$777,O$11)+'СЕТ СН'!$F$11+СВЦЭМ!$D$10+'СЕТ СН'!$F$6-'СЕТ СН'!$F$23</f>
        <v>1041.1717300400001</v>
      </c>
      <c r="P14" s="36">
        <f>SUMIFS(СВЦЭМ!$D$34:$D$777,СВЦЭМ!$A$34:$A$777,$A14,СВЦЭМ!$B$34:$B$777,P$11)+'СЕТ СН'!$F$11+СВЦЭМ!$D$10+'СЕТ СН'!$F$6-'СЕТ СН'!$F$23</f>
        <v>977.79608886999995</v>
      </c>
      <c r="Q14" s="36">
        <f>SUMIFS(СВЦЭМ!$D$34:$D$777,СВЦЭМ!$A$34:$A$777,$A14,СВЦЭМ!$B$34:$B$777,Q$11)+'СЕТ СН'!$F$11+СВЦЭМ!$D$10+'СЕТ СН'!$F$6-'СЕТ СН'!$F$23</f>
        <v>967.56708041999991</v>
      </c>
      <c r="R14" s="36">
        <f>SUMIFS(СВЦЭМ!$D$34:$D$777,СВЦЭМ!$A$34:$A$777,$A14,СВЦЭМ!$B$34:$B$777,R$11)+'СЕТ СН'!$F$11+СВЦЭМ!$D$10+'СЕТ СН'!$F$6-'СЕТ СН'!$F$23</f>
        <v>944.18195994999996</v>
      </c>
      <c r="S14" s="36">
        <f>SUMIFS(СВЦЭМ!$D$34:$D$777,СВЦЭМ!$A$34:$A$777,$A14,СВЦЭМ!$B$34:$B$777,S$11)+'СЕТ СН'!$F$11+СВЦЭМ!$D$10+'СЕТ СН'!$F$6-'СЕТ СН'!$F$23</f>
        <v>906.90752053000006</v>
      </c>
      <c r="T14" s="36">
        <f>SUMIFS(СВЦЭМ!$D$34:$D$777,СВЦЭМ!$A$34:$A$777,$A14,СВЦЭМ!$B$34:$B$777,T$11)+'СЕТ СН'!$F$11+СВЦЭМ!$D$10+'СЕТ СН'!$F$6-'СЕТ СН'!$F$23</f>
        <v>848.75577002</v>
      </c>
      <c r="U14" s="36">
        <f>SUMIFS(СВЦЭМ!$D$34:$D$777,СВЦЭМ!$A$34:$A$777,$A14,СВЦЭМ!$B$34:$B$777,U$11)+'СЕТ СН'!$F$11+СВЦЭМ!$D$10+'СЕТ СН'!$F$6-'СЕТ СН'!$F$23</f>
        <v>838.4789450799999</v>
      </c>
      <c r="V14" s="36">
        <f>SUMIFS(СВЦЭМ!$D$34:$D$777,СВЦЭМ!$A$34:$A$777,$A14,СВЦЭМ!$B$34:$B$777,V$11)+'СЕТ СН'!$F$11+СВЦЭМ!$D$10+'СЕТ СН'!$F$6-'СЕТ СН'!$F$23</f>
        <v>864.25039152999989</v>
      </c>
      <c r="W14" s="36">
        <f>SUMIFS(СВЦЭМ!$D$34:$D$777,СВЦЭМ!$A$34:$A$777,$A14,СВЦЭМ!$B$34:$B$777,W$11)+'СЕТ СН'!$F$11+СВЦЭМ!$D$10+'СЕТ СН'!$F$6-'СЕТ СН'!$F$23</f>
        <v>886.22518343000002</v>
      </c>
      <c r="X14" s="36">
        <f>SUMIFS(СВЦЭМ!$D$34:$D$777,СВЦЭМ!$A$34:$A$777,$A14,СВЦЭМ!$B$34:$B$777,X$11)+'СЕТ СН'!$F$11+СВЦЭМ!$D$10+'СЕТ СН'!$F$6-'СЕТ СН'!$F$23</f>
        <v>927.11043276999999</v>
      </c>
      <c r="Y14" s="36">
        <f>SUMIFS(СВЦЭМ!$D$34:$D$777,СВЦЭМ!$A$34:$A$777,$A14,СВЦЭМ!$B$34:$B$777,Y$11)+'СЕТ СН'!$F$11+СВЦЭМ!$D$10+'СЕТ СН'!$F$6-'СЕТ СН'!$F$23</f>
        <v>1006.9804670599999</v>
      </c>
    </row>
    <row r="15" spans="1:27" ht="15.75" x14ac:dyDescent="0.2">
      <c r="A15" s="35">
        <f t="shared" si="0"/>
        <v>43408</v>
      </c>
      <c r="B15" s="36">
        <f>SUMIFS(СВЦЭМ!$D$34:$D$777,СВЦЭМ!$A$34:$A$777,$A15,СВЦЭМ!$B$34:$B$777,B$11)+'СЕТ СН'!$F$11+СВЦЭМ!$D$10+'СЕТ СН'!$F$6-'СЕТ СН'!$F$23</f>
        <v>1079.78096544</v>
      </c>
      <c r="C15" s="36">
        <f>SUMIFS(СВЦЭМ!$D$34:$D$777,СВЦЭМ!$A$34:$A$777,$A15,СВЦЭМ!$B$34:$B$777,C$11)+'СЕТ СН'!$F$11+СВЦЭМ!$D$10+'СЕТ СН'!$F$6-'СЕТ СН'!$F$23</f>
        <v>1181.9917905699999</v>
      </c>
      <c r="D15" s="36">
        <f>SUMIFS(СВЦЭМ!$D$34:$D$777,СВЦЭМ!$A$34:$A$777,$A15,СВЦЭМ!$B$34:$B$777,D$11)+'СЕТ СН'!$F$11+СВЦЭМ!$D$10+'СЕТ СН'!$F$6-'СЕТ СН'!$F$23</f>
        <v>1275.0061723700001</v>
      </c>
      <c r="E15" s="36">
        <f>SUMIFS(СВЦЭМ!$D$34:$D$777,СВЦЭМ!$A$34:$A$777,$A15,СВЦЭМ!$B$34:$B$777,E$11)+'СЕТ СН'!$F$11+СВЦЭМ!$D$10+'СЕТ СН'!$F$6-'СЕТ СН'!$F$23</f>
        <v>1324.36258699</v>
      </c>
      <c r="F15" s="36">
        <f>SUMIFS(СВЦЭМ!$D$34:$D$777,СВЦЭМ!$A$34:$A$777,$A15,СВЦЭМ!$B$34:$B$777,F$11)+'СЕТ СН'!$F$11+СВЦЭМ!$D$10+'СЕТ СН'!$F$6-'СЕТ СН'!$F$23</f>
        <v>1317.1275805600001</v>
      </c>
      <c r="G15" s="36">
        <f>SUMIFS(СВЦЭМ!$D$34:$D$777,СВЦЭМ!$A$34:$A$777,$A15,СВЦЭМ!$B$34:$B$777,G$11)+'СЕТ СН'!$F$11+СВЦЭМ!$D$10+'СЕТ СН'!$F$6-'СЕТ СН'!$F$23</f>
        <v>1302.6904898</v>
      </c>
      <c r="H15" s="36">
        <f>SUMIFS(СВЦЭМ!$D$34:$D$777,СВЦЭМ!$A$34:$A$777,$A15,СВЦЭМ!$B$34:$B$777,H$11)+'СЕТ СН'!$F$11+СВЦЭМ!$D$10+'СЕТ СН'!$F$6-'СЕТ СН'!$F$23</f>
        <v>1280.5393085999999</v>
      </c>
      <c r="I15" s="36">
        <f>SUMIFS(СВЦЭМ!$D$34:$D$777,СВЦЭМ!$A$34:$A$777,$A15,СВЦЭМ!$B$34:$B$777,I$11)+'СЕТ СН'!$F$11+СВЦЭМ!$D$10+'СЕТ СН'!$F$6-'СЕТ СН'!$F$23</f>
        <v>1239.5098098799999</v>
      </c>
      <c r="J15" s="36">
        <f>SUMIFS(СВЦЭМ!$D$34:$D$777,СВЦЭМ!$A$34:$A$777,$A15,СВЦЭМ!$B$34:$B$777,J$11)+'СЕТ СН'!$F$11+СВЦЭМ!$D$10+'СЕТ СН'!$F$6-'СЕТ СН'!$F$23</f>
        <v>1187.91544899</v>
      </c>
      <c r="K15" s="36">
        <f>SUMIFS(СВЦЭМ!$D$34:$D$777,СВЦЭМ!$A$34:$A$777,$A15,СВЦЭМ!$B$34:$B$777,K$11)+'СЕТ СН'!$F$11+СВЦЭМ!$D$10+'СЕТ СН'!$F$6-'СЕТ СН'!$F$23</f>
        <v>1144.67363699</v>
      </c>
      <c r="L15" s="36">
        <f>SUMIFS(СВЦЭМ!$D$34:$D$777,СВЦЭМ!$A$34:$A$777,$A15,СВЦЭМ!$B$34:$B$777,L$11)+'СЕТ СН'!$F$11+СВЦЭМ!$D$10+'СЕТ СН'!$F$6-'СЕТ СН'!$F$23</f>
        <v>1110.74639946</v>
      </c>
      <c r="M15" s="36">
        <f>SUMIFS(СВЦЭМ!$D$34:$D$777,СВЦЭМ!$A$34:$A$777,$A15,СВЦЭМ!$B$34:$B$777,M$11)+'СЕТ СН'!$F$11+СВЦЭМ!$D$10+'СЕТ СН'!$F$6-'СЕТ СН'!$F$23</f>
        <v>1102.66582025</v>
      </c>
      <c r="N15" s="36">
        <f>SUMIFS(СВЦЭМ!$D$34:$D$777,СВЦЭМ!$A$34:$A$777,$A15,СВЦЭМ!$B$34:$B$777,N$11)+'СЕТ СН'!$F$11+СВЦЭМ!$D$10+'СЕТ СН'!$F$6-'СЕТ СН'!$F$23</f>
        <v>1072.1726420099999</v>
      </c>
      <c r="O15" s="36">
        <f>SUMIFS(СВЦЭМ!$D$34:$D$777,СВЦЭМ!$A$34:$A$777,$A15,СВЦЭМ!$B$34:$B$777,O$11)+'СЕТ СН'!$F$11+СВЦЭМ!$D$10+'СЕТ СН'!$F$6-'СЕТ СН'!$F$23</f>
        <v>1033.8095951599998</v>
      </c>
      <c r="P15" s="36">
        <f>SUMIFS(СВЦЭМ!$D$34:$D$777,СВЦЭМ!$A$34:$A$777,$A15,СВЦЭМ!$B$34:$B$777,P$11)+'СЕТ СН'!$F$11+СВЦЭМ!$D$10+'СЕТ СН'!$F$6-'СЕТ СН'!$F$23</f>
        <v>966.79430991000004</v>
      </c>
      <c r="Q15" s="36">
        <f>SUMIFS(СВЦЭМ!$D$34:$D$777,СВЦЭМ!$A$34:$A$777,$A15,СВЦЭМ!$B$34:$B$777,Q$11)+'СЕТ СН'!$F$11+СВЦЭМ!$D$10+'СЕТ СН'!$F$6-'СЕТ СН'!$F$23</f>
        <v>949.57398671999999</v>
      </c>
      <c r="R15" s="36">
        <f>SUMIFS(СВЦЭМ!$D$34:$D$777,СВЦЭМ!$A$34:$A$777,$A15,СВЦЭМ!$B$34:$B$777,R$11)+'СЕТ СН'!$F$11+СВЦЭМ!$D$10+'СЕТ СН'!$F$6-'СЕТ СН'!$F$23</f>
        <v>935.88491070999999</v>
      </c>
      <c r="S15" s="36">
        <f>SUMIFS(СВЦЭМ!$D$34:$D$777,СВЦЭМ!$A$34:$A$777,$A15,СВЦЭМ!$B$34:$B$777,S$11)+'СЕТ СН'!$F$11+СВЦЭМ!$D$10+'СЕТ СН'!$F$6-'СЕТ СН'!$F$23</f>
        <v>907.76980602000003</v>
      </c>
      <c r="T15" s="36">
        <f>SUMIFS(СВЦЭМ!$D$34:$D$777,СВЦЭМ!$A$34:$A$777,$A15,СВЦЭМ!$B$34:$B$777,T$11)+'СЕТ СН'!$F$11+СВЦЭМ!$D$10+'СЕТ СН'!$F$6-'СЕТ СН'!$F$23</f>
        <v>857.74790071999996</v>
      </c>
      <c r="U15" s="36">
        <f>SUMIFS(СВЦЭМ!$D$34:$D$777,СВЦЭМ!$A$34:$A$777,$A15,СВЦЭМ!$B$34:$B$777,U$11)+'СЕТ СН'!$F$11+СВЦЭМ!$D$10+'СЕТ СН'!$F$6-'СЕТ СН'!$F$23</f>
        <v>851.71216370999991</v>
      </c>
      <c r="V15" s="36">
        <f>SUMIFS(СВЦЭМ!$D$34:$D$777,СВЦЭМ!$A$34:$A$777,$A15,СВЦЭМ!$B$34:$B$777,V$11)+'СЕТ СН'!$F$11+СВЦЭМ!$D$10+'СЕТ СН'!$F$6-'СЕТ СН'!$F$23</f>
        <v>825.98505415999989</v>
      </c>
      <c r="W15" s="36">
        <f>SUMIFS(СВЦЭМ!$D$34:$D$777,СВЦЭМ!$A$34:$A$777,$A15,СВЦЭМ!$B$34:$B$777,W$11)+'СЕТ СН'!$F$11+СВЦЭМ!$D$10+'СЕТ СН'!$F$6-'СЕТ СН'!$F$23</f>
        <v>847.32668532000002</v>
      </c>
      <c r="X15" s="36">
        <f>SUMIFS(СВЦЭМ!$D$34:$D$777,СВЦЭМ!$A$34:$A$777,$A15,СВЦЭМ!$B$34:$B$777,X$11)+'СЕТ СН'!$F$11+СВЦЭМ!$D$10+'СЕТ СН'!$F$6-'СЕТ СН'!$F$23</f>
        <v>879.39299144999995</v>
      </c>
      <c r="Y15" s="36">
        <f>SUMIFS(СВЦЭМ!$D$34:$D$777,СВЦЭМ!$A$34:$A$777,$A15,СВЦЭМ!$B$34:$B$777,Y$11)+'СЕТ СН'!$F$11+СВЦЭМ!$D$10+'СЕТ СН'!$F$6-'СЕТ СН'!$F$23</f>
        <v>964.97247388000005</v>
      </c>
    </row>
    <row r="16" spans="1:27" ht="15.75" x14ac:dyDescent="0.2">
      <c r="A16" s="35">
        <f t="shared" si="0"/>
        <v>43409</v>
      </c>
      <c r="B16" s="36">
        <f>SUMIFS(СВЦЭМ!$D$34:$D$777,СВЦЭМ!$A$34:$A$777,$A16,СВЦЭМ!$B$34:$B$777,B$11)+'СЕТ СН'!$F$11+СВЦЭМ!$D$10+'СЕТ СН'!$F$6-'СЕТ СН'!$F$23</f>
        <v>1093.5784385299999</v>
      </c>
      <c r="C16" s="36">
        <f>SUMIFS(СВЦЭМ!$D$34:$D$777,СВЦЭМ!$A$34:$A$777,$A16,СВЦЭМ!$B$34:$B$777,C$11)+'СЕТ СН'!$F$11+СВЦЭМ!$D$10+'СЕТ СН'!$F$6-'СЕТ СН'!$F$23</f>
        <v>1203.1279274999999</v>
      </c>
      <c r="D16" s="36">
        <f>SUMIFS(СВЦЭМ!$D$34:$D$777,СВЦЭМ!$A$34:$A$777,$A16,СВЦЭМ!$B$34:$B$777,D$11)+'СЕТ СН'!$F$11+СВЦЭМ!$D$10+'СЕТ СН'!$F$6-'СЕТ СН'!$F$23</f>
        <v>1304.10296844</v>
      </c>
      <c r="E16" s="36">
        <f>SUMIFS(СВЦЭМ!$D$34:$D$777,СВЦЭМ!$A$34:$A$777,$A16,СВЦЭМ!$B$34:$B$777,E$11)+'СЕТ СН'!$F$11+СВЦЭМ!$D$10+'СЕТ СН'!$F$6-'СЕТ СН'!$F$23</f>
        <v>1334.7338424699999</v>
      </c>
      <c r="F16" s="36">
        <f>SUMIFS(СВЦЭМ!$D$34:$D$777,СВЦЭМ!$A$34:$A$777,$A16,СВЦЭМ!$B$34:$B$777,F$11)+'СЕТ СН'!$F$11+СВЦЭМ!$D$10+'СЕТ СН'!$F$6-'СЕТ СН'!$F$23</f>
        <v>1320.7839057900001</v>
      </c>
      <c r="G16" s="36">
        <f>SUMIFS(СВЦЭМ!$D$34:$D$777,СВЦЭМ!$A$34:$A$777,$A16,СВЦЭМ!$B$34:$B$777,G$11)+'СЕТ СН'!$F$11+СВЦЭМ!$D$10+'СЕТ СН'!$F$6-'СЕТ СН'!$F$23</f>
        <v>1303.8461187099999</v>
      </c>
      <c r="H16" s="36">
        <f>SUMIFS(СВЦЭМ!$D$34:$D$777,СВЦЭМ!$A$34:$A$777,$A16,СВЦЭМ!$B$34:$B$777,H$11)+'СЕТ СН'!$F$11+СВЦЭМ!$D$10+'СЕТ СН'!$F$6-'СЕТ СН'!$F$23</f>
        <v>1278.2944735999999</v>
      </c>
      <c r="I16" s="36">
        <f>SUMIFS(СВЦЭМ!$D$34:$D$777,СВЦЭМ!$A$34:$A$777,$A16,СВЦЭМ!$B$34:$B$777,I$11)+'СЕТ СН'!$F$11+СВЦЭМ!$D$10+'СЕТ СН'!$F$6-'СЕТ СН'!$F$23</f>
        <v>1220.0799153800001</v>
      </c>
      <c r="J16" s="36">
        <f>SUMIFS(СВЦЭМ!$D$34:$D$777,СВЦЭМ!$A$34:$A$777,$A16,СВЦЭМ!$B$34:$B$777,J$11)+'СЕТ СН'!$F$11+СВЦЭМ!$D$10+'СЕТ СН'!$F$6-'СЕТ СН'!$F$23</f>
        <v>1165.84790896</v>
      </c>
      <c r="K16" s="36">
        <f>SUMIFS(СВЦЭМ!$D$34:$D$777,СВЦЭМ!$A$34:$A$777,$A16,СВЦЭМ!$B$34:$B$777,K$11)+'СЕТ СН'!$F$11+СВЦЭМ!$D$10+'СЕТ СН'!$F$6-'СЕТ СН'!$F$23</f>
        <v>1123.4225549400001</v>
      </c>
      <c r="L16" s="36">
        <f>SUMIFS(СВЦЭМ!$D$34:$D$777,СВЦЭМ!$A$34:$A$777,$A16,СВЦЭМ!$B$34:$B$777,L$11)+'СЕТ СН'!$F$11+СВЦЭМ!$D$10+'СЕТ СН'!$F$6-'СЕТ СН'!$F$23</f>
        <v>1111.07569405</v>
      </c>
      <c r="M16" s="36">
        <f>SUMIFS(СВЦЭМ!$D$34:$D$777,СВЦЭМ!$A$34:$A$777,$A16,СВЦЭМ!$B$34:$B$777,M$11)+'СЕТ СН'!$F$11+СВЦЭМ!$D$10+'СЕТ СН'!$F$6-'СЕТ СН'!$F$23</f>
        <v>1094.11363815</v>
      </c>
      <c r="N16" s="36">
        <f>SUMIFS(СВЦЭМ!$D$34:$D$777,СВЦЭМ!$A$34:$A$777,$A16,СВЦЭМ!$B$34:$B$777,N$11)+'СЕТ СН'!$F$11+СВЦЭМ!$D$10+'СЕТ СН'!$F$6-'СЕТ СН'!$F$23</f>
        <v>1063.6940459499999</v>
      </c>
      <c r="O16" s="36">
        <f>SUMIFS(СВЦЭМ!$D$34:$D$777,СВЦЭМ!$A$34:$A$777,$A16,СВЦЭМ!$B$34:$B$777,O$11)+'СЕТ СН'!$F$11+СВЦЭМ!$D$10+'СЕТ СН'!$F$6-'СЕТ СН'!$F$23</f>
        <v>1033.87424433</v>
      </c>
      <c r="P16" s="36">
        <f>SUMIFS(СВЦЭМ!$D$34:$D$777,СВЦЭМ!$A$34:$A$777,$A16,СВЦЭМ!$B$34:$B$777,P$11)+'СЕТ СН'!$F$11+СВЦЭМ!$D$10+'СЕТ СН'!$F$6-'СЕТ СН'!$F$23</f>
        <v>971.57049269000004</v>
      </c>
      <c r="Q16" s="36">
        <f>SUMIFS(СВЦЭМ!$D$34:$D$777,СВЦЭМ!$A$34:$A$777,$A16,СВЦЭМ!$B$34:$B$777,Q$11)+'СЕТ СН'!$F$11+СВЦЭМ!$D$10+'СЕТ СН'!$F$6-'СЕТ СН'!$F$23</f>
        <v>957.26389425000002</v>
      </c>
      <c r="R16" s="36">
        <f>SUMIFS(СВЦЭМ!$D$34:$D$777,СВЦЭМ!$A$34:$A$777,$A16,СВЦЭМ!$B$34:$B$777,R$11)+'СЕТ СН'!$F$11+СВЦЭМ!$D$10+'СЕТ СН'!$F$6-'СЕТ СН'!$F$23</f>
        <v>942.85308857999985</v>
      </c>
      <c r="S16" s="36">
        <f>SUMIFS(СВЦЭМ!$D$34:$D$777,СВЦЭМ!$A$34:$A$777,$A16,СВЦЭМ!$B$34:$B$777,S$11)+'СЕТ СН'!$F$11+СВЦЭМ!$D$10+'СЕТ СН'!$F$6-'СЕТ СН'!$F$23</f>
        <v>913.39929834999998</v>
      </c>
      <c r="T16" s="36">
        <f>SUMIFS(СВЦЭМ!$D$34:$D$777,СВЦЭМ!$A$34:$A$777,$A16,СВЦЭМ!$B$34:$B$777,T$11)+'СЕТ СН'!$F$11+СВЦЭМ!$D$10+'СЕТ СН'!$F$6-'СЕТ СН'!$F$23</f>
        <v>868.48682831999986</v>
      </c>
      <c r="U16" s="36">
        <f>SUMIFS(СВЦЭМ!$D$34:$D$777,СВЦЭМ!$A$34:$A$777,$A16,СВЦЭМ!$B$34:$B$777,U$11)+'СЕТ СН'!$F$11+СВЦЭМ!$D$10+'СЕТ СН'!$F$6-'СЕТ СН'!$F$23</f>
        <v>871.91710235000005</v>
      </c>
      <c r="V16" s="36">
        <f>SUMIFS(СВЦЭМ!$D$34:$D$777,СВЦЭМ!$A$34:$A$777,$A16,СВЦЭМ!$B$34:$B$777,V$11)+'СЕТ СН'!$F$11+СВЦЭМ!$D$10+'СЕТ СН'!$F$6-'СЕТ СН'!$F$23</f>
        <v>881.73269417999995</v>
      </c>
      <c r="W16" s="36">
        <f>SUMIFS(СВЦЭМ!$D$34:$D$777,СВЦЭМ!$A$34:$A$777,$A16,СВЦЭМ!$B$34:$B$777,W$11)+'СЕТ СН'!$F$11+СВЦЭМ!$D$10+'СЕТ СН'!$F$6-'СЕТ СН'!$F$23</f>
        <v>897.79313938999985</v>
      </c>
      <c r="X16" s="36">
        <f>SUMIFS(СВЦЭМ!$D$34:$D$777,СВЦЭМ!$A$34:$A$777,$A16,СВЦЭМ!$B$34:$B$777,X$11)+'СЕТ СН'!$F$11+СВЦЭМ!$D$10+'СЕТ СН'!$F$6-'СЕТ СН'!$F$23</f>
        <v>914.77382085999989</v>
      </c>
      <c r="Y16" s="36">
        <f>SUMIFS(СВЦЭМ!$D$34:$D$777,СВЦЭМ!$A$34:$A$777,$A16,СВЦЭМ!$B$34:$B$777,Y$11)+'СЕТ СН'!$F$11+СВЦЭМ!$D$10+'СЕТ СН'!$F$6-'СЕТ СН'!$F$23</f>
        <v>1023.4188938499999</v>
      </c>
    </row>
    <row r="17" spans="1:25" ht="15.75" x14ac:dyDescent="0.2">
      <c r="A17" s="35">
        <f t="shared" si="0"/>
        <v>43410</v>
      </c>
      <c r="B17" s="36">
        <f>SUMIFS(СВЦЭМ!$D$34:$D$777,СВЦЭМ!$A$34:$A$777,$A17,СВЦЭМ!$B$34:$B$777,B$11)+'СЕТ СН'!$F$11+СВЦЭМ!$D$10+'СЕТ СН'!$F$6-'СЕТ СН'!$F$23</f>
        <v>1150.80744409</v>
      </c>
      <c r="C17" s="36">
        <f>SUMIFS(СВЦЭМ!$D$34:$D$777,СВЦЭМ!$A$34:$A$777,$A17,СВЦЭМ!$B$34:$B$777,C$11)+'СЕТ СН'!$F$11+СВЦЭМ!$D$10+'СЕТ СН'!$F$6-'СЕТ СН'!$F$23</f>
        <v>1239.09856339</v>
      </c>
      <c r="D17" s="36">
        <f>SUMIFS(СВЦЭМ!$D$34:$D$777,СВЦЭМ!$A$34:$A$777,$A17,СВЦЭМ!$B$34:$B$777,D$11)+'СЕТ СН'!$F$11+СВЦЭМ!$D$10+'СЕТ СН'!$F$6-'СЕТ СН'!$F$23</f>
        <v>1293.8186770899999</v>
      </c>
      <c r="E17" s="36">
        <f>SUMIFS(СВЦЭМ!$D$34:$D$777,СВЦЭМ!$A$34:$A$777,$A17,СВЦЭМ!$B$34:$B$777,E$11)+'СЕТ СН'!$F$11+СВЦЭМ!$D$10+'СЕТ СН'!$F$6-'СЕТ СН'!$F$23</f>
        <v>1300.8491163799999</v>
      </c>
      <c r="F17" s="36">
        <f>SUMIFS(СВЦЭМ!$D$34:$D$777,СВЦЭМ!$A$34:$A$777,$A17,СВЦЭМ!$B$34:$B$777,F$11)+'СЕТ СН'!$F$11+СВЦЭМ!$D$10+'СЕТ СН'!$F$6-'СЕТ СН'!$F$23</f>
        <v>1289.4281627400001</v>
      </c>
      <c r="G17" s="36">
        <f>SUMIFS(СВЦЭМ!$D$34:$D$777,СВЦЭМ!$A$34:$A$777,$A17,СВЦЭМ!$B$34:$B$777,G$11)+'СЕТ СН'!$F$11+СВЦЭМ!$D$10+'СЕТ СН'!$F$6-'СЕТ СН'!$F$23</f>
        <v>1277.63726206</v>
      </c>
      <c r="H17" s="36">
        <f>SUMIFS(СВЦЭМ!$D$34:$D$777,СВЦЭМ!$A$34:$A$777,$A17,СВЦЭМ!$B$34:$B$777,H$11)+'СЕТ СН'!$F$11+СВЦЭМ!$D$10+'СЕТ СН'!$F$6-'СЕТ СН'!$F$23</f>
        <v>1242.4976694500001</v>
      </c>
      <c r="I17" s="36">
        <f>SUMIFS(СВЦЭМ!$D$34:$D$777,СВЦЭМ!$A$34:$A$777,$A17,СВЦЭМ!$B$34:$B$777,I$11)+'СЕТ СН'!$F$11+СВЦЭМ!$D$10+'СЕТ СН'!$F$6-'СЕТ СН'!$F$23</f>
        <v>1150.7391990799999</v>
      </c>
      <c r="J17" s="36">
        <f>SUMIFS(СВЦЭМ!$D$34:$D$777,СВЦЭМ!$A$34:$A$777,$A17,СВЦЭМ!$B$34:$B$777,J$11)+'СЕТ СН'!$F$11+СВЦЭМ!$D$10+'СЕТ СН'!$F$6-'СЕТ СН'!$F$23</f>
        <v>1114.1233561699999</v>
      </c>
      <c r="K17" s="36">
        <f>SUMIFS(СВЦЭМ!$D$34:$D$777,СВЦЭМ!$A$34:$A$777,$A17,СВЦЭМ!$B$34:$B$777,K$11)+'СЕТ СН'!$F$11+СВЦЭМ!$D$10+'СЕТ СН'!$F$6-'СЕТ СН'!$F$23</f>
        <v>1126.30202644</v>
      </c>
      <c r="L17" s="36">
        <f>SUMIFS(СВЦЭМ!$D$34:$D$777,СВЦЭМ!$A$34:$A$777,$A17,СВЦЭМ!$B$34:$B$777,L$11)+'СЕТ СН'!$F$11+СВЦЭМ!$D$10+'СЕТ СН'!$F$6-'СЕТ СН'!$F$23</f>
        <v>1138.12152575</v>
      </c>
      <c r="M17" s="36">
        <f>SUMIFS(СВЦЭМ!$D$34:$D$777,СВЦЭМ!$A$34:$A$777,$A17,СВЦЭМ!$B$34:$B$777,M$11)+'СЕТ СН'!$F$11+СВЦЭМ!$D$10+'СЕТ СН'!$F$6-'СЕТ СН'!$F$23</f>
        <v>1118.3483767600001</v>
      </c>
      <c r="N17" s="36">
        <f>SUMIFS(СВЦЭМ!$D$34:$D$777,СВЦЭМ!$A$34:$A$777,$A17,СВЦЭМ!$B$34:$B$777,N$11)+'СЕТ СН'!$F$11+СВЦЭМ!$D$10+'СЕТ СН'!$F$6-'СЕТ СН'!$F$23</f>
        <v>1079.7500031499999</v>
      </c>
      <c r="O17" s="36">
        <f>SUMIFS(СВЦЭМ!$D$34:$D$777,СВЦЭМ!$A$34:$A$777,$A17,СВЦЭМ!$B$34:$B$777,O$11)+'СЕТ СН'!$F$11+СВЦЭМ!$D$10+'СЕТ СН'!$F$6-'СЕТ СН'!$F$23</f>
        <v>1035.81306559</v>
      </c>
      <c r="P17" s="36">
        <f>SUMIFS(СВЦЭМ!$D$34:$D$777,СВЦЭМ!$A$34:$A$777,$A17,СВЦЭМ!$B$34:$B$777,P$11)+'СЕТ СН'!$F$11+СВЦЭМ!$D$10+'СЕТ СН'!$F$6-'СЕТ СН'!$F$23</f>
        <v>970.06609314000002</v>
      </c>
      <c r="Q17" s="36">
        <f>SUMIFS(СВЦЭМ!$D$34:$D$777,СВЦЭМ!$A$34:$A$777,$A17,СВЦЭМ!$B$34:$B$777,Q$11)+'СЕТ СН'!$F$11+СВЦЭМ!$D$10+'СЕТ СН'!$F$6-'СЕТ СН'!$F$23</f>
        <v>949.05949414999986</v>
      </c>
      <c r="R17" s="36">
        <f>SUMIFS(СВЦЭМ!$D$34:$D$777,СВЦЭМ!$A$34:$A$777,$A17,СВЦЭМ!$B$34:$B$777,R$11)+'СЕТ СН'!$F$11+СВЦЭМ!$D$10+'СЕТ СН'!$F$6-'СЕТ СН'!$F$23</f>
        <v>951.51305329999991</v>
      </c>
      <c r="S17" s="36">
        <f>SUMIFS(СВЦЭМ!$D$34:$D$777,СВЦЭМ!$A$34:$A$777,$A17,СВЦЭМ!$B$34:$B$777,S$11)+'СЕТ СН'!$F$11+СВЦЭМ!$D$10+'СЕТ СН'!$F$6-'СЕТ СН'!$F$23</f>
        <v>941.53072922999991</v>
      </c>
      <c r="T17" s="36">
        <f>SUMIFS(СВЦЭМ!$D$34:$D$777,СВЦЭМ!$A$34:$A$777,$A17,СВЦЭМ!$B$34:$B$777,T$11)+'СЕТ СН'!$F$11+СВЦЭМ!$D$10+'СЕТ СН'!$F$6-'СЕТ СН'!$F$23</f>
        <v>916.58661929000004</v>
      </c>
      <c r="U17" s="36">
        <f>SUMIFS(СВЦЭМ!$D$34:$D$777,СВЦЭМ!$A$34:$A$777,$A17,СВЦЭМ!$B$34:$B$777,U$11)+'СЕТ СН'!$F$11+СВЦЭМ!$D$10+'СЕТ СН'!$F$6-'СЕТ СН'!$F$23</f>
        <v>925.11386805999996</v>
      </c>
      <c r="V17" s="36">
        <f>SUMIFS(СВЦЭМ!$D$34:$D$777,СВЦЭМ!$A$34:$A$777,$A17,СВЦЭМ!$B$34:$B$777,V$11)+'СЕТ СН'!$F$11+СВЦЭМ!$D$10+'СЕТ СН'!$F$6-'СЕТ СН'!$F$23</f>
        <v>938.98101618999999</v>
      </c>
      <c r="W17" s="36">
        <f>SUMIFS(СВЦЭМ!$D$34:$D$777,СВЦЭМ!$A$34:$A$777,$A17,СВЦЭМ!$B$34:$B$777,W$11)+'СЕТ СН'!$F$11+СВЦЭМ!$D$10+'СЕТ СН'!$F$6-'СЕТ СН'!$F$23</f>
        <v>947.55792866000002</v>
      </c>
      <c r="X17" s="36">
        <f>SUMIFS(СВЦЭМ!$D$34:$D$777,СВЦЭМ!$A$34:$A$777,$A17,СВЦЭМ!$B$34:$B$777,X$11)+'СЕТ СН'!$F$11+СВЦЭМ!$D$10+'СЕТ СН'!$F$6-'СЕТ СН'!$F$23</f>
        <v>963.30460389999985</v>
      </c>
      <c r="Y17" s="36">
        <f>SUMIFS(СВЦЭМ!$D$34:$D$777,СВЦЭМ!$A$34:$A$777,$A17,СВЦЭМ!$B$34:$B$777,Y$11)+'СЕТ СН'!$F$11+СВЦЭМ!$D$10+'СЕТ СН'!$F$6-'СЕТ СН'!$F$23</f>
        <v>1062.1668393299999</v>
      </c>
    </row>
    <row r="18" spans="1:25" ht="15.75" x14ac:dyDescent="0.2">
      <c r="A18" s="35">
        <f t="shared" si="0"/>
        <v>43411</v>
      </c>
      <c r="B18" s="36">
        <f>SUMIFS(СВЦЭМ!$D$34:$D$777,СВЦЭМ!$A$34:$A$777,$A18,СВЦЭМ!$B$34:$B$777,B$11)+'СЕТ СН'!$F$11+СВЦЭМ!$D$10+'СЕТ СН'!$F$6-'СЕТ СН'!$F$23</f>
        <v>1192.8780139</v>
      </c>
      <c r="C18" s="36">
        <f>SUMIFS(СВЦЭМ!$D$34:$D$777,СВЦЭМ!$A$34:$A$777,$A18,СВЦЭМ!$B$34:$B$777,C$11)+'СЕТ СН'!$F$11+СВЦЭМ!$D$10+'СЕТ СН'!$F$6-'СЕТ СН'!$F$23</f>
        <v>1276.5943879399999</v>
      </c>
      <c r="D18" s="36">
        <f>SUMIFS(СВЦЭМ!$D$34:$D$777,СВЦЭМ!$A$34:$A$777,$A18,СВЦЭМ!$B$34:$B$777,D$11)+'СЕТ СН'!$F$11+СВЦЭМ!$D$10+'СЕТ СН'!$F$6-'СЕТ СН'!$F$23</f>
        <v>1353.3162212499999</v>
      </c>
      <c r="E18" s="36">
        <f>SUMIFS(СВЦЭМ!$D$34:$D$777,СВЦЭМ!$A$34:$A$777,$A18,СВЦЭМ!$B$34:$B$777,E$11)+'СЕТ СН'!$F$11+СВЦЭМ!$D$10+'СЕТ СН'!$F$6-'СЕТ СН'!$F$23</f>
        <v>1354.0190764199999</v>
      </c>
      <c r="F18" s="36">
        <f>SUMIFS(СВЦЭМ!$D$34:$D$777,СВЦЭМ!$A$34:$A$777,$A18,СВЦЭМ!$B$34:$B$777,F$11)+'СЕТ СН'!$F$11+СВЦЭМ!$D$10+'СЕТ СН'!$F$6-'СЕТ СН'!$F$23</f>
        <v>1350.34071479</v>
      </c>
      <c r="G18" s="36">
        <f>SUMIFS(СВЦЭМ!$D$34:$D$777,СВЦЭМ!$A$34:$A$777,$A18,СВЦЭМ!$B$34:$B$777,G$11)+'СЕТ СН'!$F$11+СВЦЭМ!$D$10+'СЕТ СН'!$F$6-'СЕТ СН'!$F$23</f>
        <v>1326.92622944</v>
      </c>
      <c r="H18" s="36">
        <f>SUMIFS(СВЦЭМ!$D$34:$D$777,СВЦЭМ!$A$34:$A$777,$A18,СВЦЭМ!$B$34:$B$777,H$11)+'СЕТ СН'!$F$11+СВЦЭМ!$D$10+'СЕТ СН'!$F$6-'СЕТ СН'!$F$23</f>
        <v>1267.78921554</v>
      </c>
      <c r="I18" s="36">
        <f>SUMIFS(СВЦЭМ!$D$34:$D$777,СВЦЭМ!$A$34:$A$777,$A18,СВЦЭМ!$B$34:$B$777,I$11)+'СЕТ СН'!$F$11+СВЦЭМ!$D$10+'СЕТ СН'!$F$6-'СЕТ СН'!$F$23</f>
        <v>1182.0097120099999</v>
      </c>
      <c r="J18" s="36">
        <f>SUMIFS(СВЦЭМ!$D$34:$D$777,СВЦЭМ!$A$34:$A$777,$A18,СВЦЭМ!$B$34:$B$777,J$11)+'СЕТ СН'!$F$11+СВЦЭМ!$D$10+'СЕТ СН'!$F$6-'СЕТ СН'!$F$23</f>
        <v>1145.65390643</v>
      </c>
      <c r="K18" s="36">
        <f>SUMIFS(СВЦЭМ!$D$34:$D$777,СВЦЭМ!$A$34:$A$777,$A18,СВЦЭМ!$B$34:$B$777,K$11)+'СЕТ СН'!$F$11+СВЦЭМ!$D$10+'СЕТ СН'!$F$6-'СЕТ СН'!$F$23</f>
        <v>1135.26274453</v>
      </c>
      <c r="L18" s="36">
        <f>SUMIFS(СВЦЭМ!$D$34:$D$777,СВЦЭМ!$A$34:$A$777,$A18,СВЦЭМ!$B$34:$B$777,L$11)+'СЕТ СН'!$F$11+СВЦЭМ!$D$10+'СЕТ СН'!$F$6-'СЕТ СН'!$F$23</f>
        <v>1131.4474261400001</v>
      </c>
      <c r="M18" s="36">
        <f>SUMIFS(СВЦЭМ!$D$34:$D$777,СВЦЭМ!$A$34:$A$777,$A18,СВЦЭМ!$B$34:$B$777,M$11)+'СЕТ СН'!$F$11+СВЦЭМ!$D$10+'СЕТ СН'!$F$6-'СЕТ СН'!$F$23</f>
        <v>1137.82369262</v>
      </c>
      <c r="N18" s="36">
        <f>SUMIFS(СВЦЭМ!$D$34:$D$777,СВЦЭМ!$A$34:$A$777,$A18,СВЦЭМ!$B$34:$B$777,N$11)+'СЕТ СН'!$F$11+СВЦЭМ!$D$10+'СЕТ СН'!$F$6-'СЕТ СН'!$F$23</f>
        <v>1109.97829443</v>
      </c>
      <c r="O18" s="36">
        <f>SUMIFS(СВЦЭМ!$D$34:$D$777,СВЦЭМ!$A$34:$A$777,$A18,СВЦЭМ!$B$34:$B$777,O$11)+'СЕТ СН'!$F$11+СВЦЭМ!$D$10+'СЕТ СН'!$F$6-'СЕТ СН'!$F$23</f>
        <v>1057.84826886</v>
      </c>
      <c r="P18" s="36">
        <f>SUMIFS(СВЦЭМ!$D$34:$D$777,СВЦЭМ!$A$34:$A$777,$A18,СВЦЭМ!$B$34:$B$777,P$11)+'СЕТ СН'!$F$11+СВЦЭМ!$D$10+'СЕТ СН'!$F$6-'СЕТ СН'!$F$23</f>
        <v>987.06987664999997</v>
      </c>
      <c r="Q18" s="36">
        <f>SUMIFS(СВЦЭМ!$D$34:$D$777,СВЦЭМ!$A$34:$A$777,$A18,СВЦЭМ!$B$34:$B$777,Q$11)+'СЕТ СН'!$F$11+СВЦЭМ!$D$10+'СЕТ СН'!$F$6-'СЕТ СН'!$F$23</f>
        <v>965.74613531</v>
      </c>
      <c r="R18" s="36">
        <f>SUMIFS(СВЦЭМ!$D$34:$D$777,СВЦЭМ!$A$34:$A$777,$A18,СВЦЭМ!$B$34:$B$777,R$11)+'СЕТ СН'!$F$11+СВЦЭМ!$D$10+'СЕТ СН'!$F$6-'СЕТ СН'!$F$23</f>
        <v>964.94687911000005</v>
      </c>
      <c r="S18" s="36">
        <f>SUMIFS(СВЦЭМ!$D$34:$D$777,СВЦЭМ!$A$34:$A$777,$A18,СВЦЭМ!$B$34:$B$777,S$11)+'СЕТ СН'!$F$11+СВЦЭМ!$D$10+'СЕТ СН'!$F$6-'СЕТ СН'!$F$23</f>
        <v>966.01085509999984</v>
      </c>
      <c r="T18" s="36">
        <f>SUMIFS(СВЦЭМ!$D$34:$D$777,СВЦЭМ!$A$34:$A$777,$A18,СВЦЭМ!$B$34:$B$777,T$11)+'СЕТ СН'!$F$11+СВЦЭМ!$D$10+'СЕТ СН'!$F$6-'СЕТ СН'!$F$23</f>
        <v>936.29796564000003</v>
      </c>
      <c r="U18" s="36">
        <f>SUMIFS(СВЦЭМ!$D$34:$D$777,СВЦЭМ!$A$34:$A$777,$A18,СВЦЭМ!$B$34:$B$777,U$11)+'СЕТ СН'!$F$11+СВЦЭМ!$D$10+'СЕТ СН'!$F$6-'СЕТ СН'!$F$23</f>
        <v>944.91714952999996</v>
      </c>
      <c r="V18" s="36">
        <f>SUMIFS(СВЦЭМ!$D$34:$D$777,СВЦЭМ!$A$34:$A$777,$A18,СВЦЭМ!$B$34:$B$777,V$11)+'СЕТ СН'!$F$11+СВЦЭМ!$D$10+'СЕТ СН'!$F$6-'СЕТ СН'!$F$23</f>
        <v>945.34409777999986</v>
      </c>
      <c r="W18" s="36">
        <f>SUMIFS(СВЦЭМ!$D$34:$D$777,СВЦЭМ!$A$34:$A$777,$A18,СВЦЭМ!$B$34:$B$777,W$11)+'СЕТ СН'!$F$11+СВЦЭМ!$D$10+'СЕТ СН'!$F$6-'СЕТ СН'!$F$23</f>
        <v>953.35040499999991</v>
      </c>
      <c r="X18" s="36">
        <f>SUMIFS(СВЦЭМ!$D$34:$D$777,СВЦЭМ!$A$34:$A$777,$A18,СВЦЭМ!$B$34:$B$777,X$11)+'СЕТ СН'!$F$11+СВЦЭМ!$D$10+'СЕТ СН'!$F$6-'СЕТ СН'!$F$23</f>
        <v>959.61617023999997</v>
      </c>
      <c r="Y18" s="36">
        <f>SUMIFS(СВЦЭМ!$D$34:$D$777,СВЦЭМ!$A$34:$A$777,$A18,СВЦЭМ!$B$34:$B$777,Y$11)+'СЕТ СН'!$F$11+СВЦЭМ!$D$10+'СЕТ СН'!$F$6-'СЕТ СН'!$F$23</f>
        <v>1054.18905954</v>
      </c>
    </row>
    <row r="19" spans="1:25" ht="15.75" x14ac:dyDescent="0.2">
      <c r="A19" s="35">
        <f t="shared" si="0"/>
        <v>43412</v>
      </c>
      <c r="B19" s="36">
        <f>SUMIFS(СВЦЭМ!$D$34:$D$777,СВЦЭМ!$A$34:$A$777,$A19,СВЦЭМ!$B$34:$B$777,B$11)+'СЕТ СН'!$F$11+СВЦЭМ!$D$10+'СЕТ СН'!$F$6-'СЕТ СН'!$F$23</f>
        <v>1169.8206372300001</v>
      </c>
      <c r="C19" s="36">
        <f>SUMIFS(СВЦЭМ!$D$34:$D$777,СВЦЭМ!$A$34:$A$777,$A19,СВЦЭМ!$B$34:$B$777,C$11)+'СЕТ СН'!$F$11+СВЦЭМ!$D$10+'СЕТ СН'!$F$6-'СЕТ СН'!$F$23</f>
        <v>1274.92106855</v>
      </c>
      <c r="D19" s="36">
        <f>SUMIFS(СВЦЭМ!$D$34:$D$777,СВЦЭМ!$A$34:$A$777,$A19,СВЦЭМ!$B$34:$B$777,D$11)+'СЕТ СН'!$F$11+СВЦЭМ!$D$10+'СЕТ СН'!$F$6-'СЕТ СН'!$F$23</f>
        <v>1315.2993119299999</v>
      </c>
      <c r="E19" s="36">
        <f>SUMIFS(СВЦЭМ!$D$34:$D$777,СВЦЭМ!$A$34:$A$777,$A19,СВЦЭМ!$B$34:$B$777,E$11)+'СЕТ СН'!$F$11+СВЦЭМ!$D$10+'СЕТ СН'!$F$6-'СЕТ СН'!$F$23</f>
        <v>1310.8160311500001</v>
      </c>
      <c r="F19" s="36">
        <f>SUMIFS(СВЦЭМ!$D$34:$D$777,СВЦЭМ!$A$34:$A$777,$A19,СВЦЭМ!$B$34:$B$777,F$11)+'СЕТ СН'!$F$11+СВЦЭМ!$D$10+'СЕТ СН'!$F$6-'СЕТ СН'!$F$23</f>
        <v>1312.1043840499999</v>
      </c>
      <c r="G19" s="36">
        <f>SUMIFS(СВЦЭМ!$D$34:$D$777,СВЦЭМ!$A$34:$A$777,$A19,СВЦЭМ!$B$34:$B$777,G$11)+'СЕТ СН'!$F$11+СВЦЭМ!$D$10+'СЕТ СН'!$F$6-'СЕТ СН'!$F$23</f>
        <v>1312.9486481700001</v>
      </c>
      <c r="H19" s="36">
        <f>SUMIFS(СВЦЭМ!$D$34:$D$777,СВЦЭМ!$A$34:$A$777,$A19,СВЦЭМ!$B$34:$B$777,H$11)+'СЕТ СН'!$F$11+СВЦЭМ!$D$10+'СЕТ СН'!$F$6-'СЕТ СН'!$F$23</f>
        <v>1244.37128734</v>
      </c>
      <c r="I19" s="36">
        <f>SUMIFS(СВЦЭМ!$D$34:$D$777,СВЦЭМ!$A$34:$A$777,$A19,СВЦЭМ!$B$34:$B$777,I$11)+'СЕТ СН'!$F$11+СВЦЭМ!$D$10+'СЕТ СН'!$F$6-'СЕТ СН'!$F$23</f>
        <v>1139.4569219699999</v>
      </c>
      <c r="J19" s="36">
        <f>SUMIFS(СВЦЭМ!$D$34:$D$777,СВЦЭМ!$A$34:$A$777,$A19,СВЦЭМ!$B$34:$B$777,J$11)+'СЕТ СН'!$F$11+СВЦЭМ!$D$10+'СЕТ СН'!$F$6-'СЕТ СН'!$F$23</f>
        <v>1122.6208586999999</v>
      </c>
      <c r="K19" s="36">
        <f>SUMIFS(СВЦЭМ!$D$34:$D$777,СВЦЭМ!$A$34:$A$777,$A19,СВЦЭМ!$B$34:$B$777,K$11)+'СЕТ СН'!$F$11+СВЦЭМ!$D$10+'СЕТ СН'!$F$6-'СЕТ СН'!$F$23</f>
        <v>1114.61666926</v>
      </c>
      <c r="L19" s="36">
        <f>SUMIFS(СВЦЭМ!$D$34:$D$777,СВЦЭМ!$A$34:$A$777,$A19,СВЦЭМ!$B$34:$B$777,L$11)+'СЕТ СН'!$F$11+СВЦЭМ!$D$10+'СЕТ СН'!$F$6-'СЕТ СН'!$F$23</f>
        <v>1112.6265209000001</v>
      </c>
      <c r="M19" s="36">
        <f>SUMIFS(СВЦЭМ!$D$34:$D$777,СВЦЭМ!$A$34:$A$777,$A19,СВЦЭМ!$B$34:$B$777,M$11)+'СЕТ СН'!$F$11+СВЦЭМ!$D$10+'СЕТ СН'!$F$6-'СЕТ СН'!$F$23</f>
        <v>1116.64038587</v>
      </c>
      <c r="N19" s="36">
        <f>SUMIFS(СВЦЭМ!$D$34:$D$777,СВЦЭМ!$A$34:$A$777,$A19,СВЦЭМ!$B$34:$B$777,N$11)+'СЕТ СН'!$F$11+СВЦЭМ!$D$10+'СЕТ СН'!$F$6-'СЕТ СН'!$F$23</f>
        <v>1093.17590412</v>
      </c>
      <c r="O19" s="36">
        <f>SUMIFS(СВЦЭМ!$D$34:$D$777,СВЦЭМ!$A$34:$A$777,$A19,СВЦЭМ!$B$34:$B$777,O$11)+'СЕТ СН'!$F$11+СВЦЭМ!$D$10+'СЕТ СН'!$F$6-'СЕТ СН'!$F$23</f>
        <v>1027.2844351199999</v>
      </c>
      <c r="P19" s="36">
        <f>SUMIFS(СВЦЭМ!$D$34:$D$777,СВЦЭМ!$A$34:$A$777,$A19,СВЦЭМ!$B$34:$B$777,P$11)+'СЕТ СН'!$F$11+СВЦЭМ!$D$10+'СЕТ СН'!$F$6-'СЕТ СН'!$F$23</f>
        <v>967.25421514000004</v>
      </c>
      <c r="Q19" s="36">
        <f>SUMIFS(СВЦЭМ!$D$34:$D$777,СВЦЭМ!$A$34:$A$777,$A19,СВЦЭМ!$B$34:$B$777,Q$11)+'СЕТ СН'!$F$11+СВЦЭМ!$D$10+'СЕТ СН'!$F$6-'СЕТ СН'!$F$23</f>
        <v>957.24213981000003</v>
      </c>
      <c r="R19" s="36">
        <f>SUMIFS(СВЦЭМ!$D$34:$D$777,СВЦЭМ!$A$34:$A$777,$A19,СВЦЭМ!$B$34:$B$777,R$11)+'СЕТ СН'!$F$11+СВЦЭМ!$D$10+'СЕТ СН'!$F$6-'СЕТ СН'!$F$23</f>
        <v>961.88936599999988</v>
      </c>
      <c r="S19" s="36">
        <f>SUMIFS(СВЦЭМ!$D$34:$D$777,СВЦЭМ!$A$34:$A$777,$A19,СВЦЭМ!$B$34:$B$777,S$11)+'СЕТ СН'!$F$11+СВЦЭМ!$D$10+'СЕТ СН'!$F$6-'СЕТ СН'!$F$23</f>
        <v>950.95730772999991</v>
      </c>
      <c r="T19" s="36">
        <f>SUMIFS(СВЦЭМ!$D$34:$D$777,СВЦЭМ!$A$34:$A$777,$A19,СВЦЭМ!$B$34:$B$777,T$11)+'СЕТ СН'!$F$11+СВЦЭМ!$D$10+'СЕТ СН'!$F$6-'СЕТ СН'!$F$23</f>
        <v>916.95506264999995</v>
      </c>
      <c r="U19" s="36">
        <f>SUMIFS(СВЦЭМ!$D$34:$D$777,СВЦЭМ!$A$34:$A$777,$A19,СВЦЭМ!$B$34:$B$777,U$11)+'СЕТ СН'!$F$11+СВЦЭМ!$D$10+'СЕТ СН'!$F$6-'СЕТ СН'!$F$23</f>
        <v>935.89240281999992</v>
      </c>
      <c r="V19" s="36">
        <f>SUMIFS(СВЦЭМ!$D$34:$D$777,СВЦЭМ!$A$34:$A$777,$A19,СВЦЭМ!$B$34:$B$777,V$11)+'СЕТ СН'!$F$11+СВЦЭМ!$D$10+'СЕТ СН'!$F$6-'СЕТ СН'!$F$23</f>
        <v>945.84302015999992</v>
      </c>
      <c r="W19" s="36">
        <f>SUMIFS(СВЦЭМ!$D$34:$D$777,СВЦЭМ!$A$34:$A$777,$A19,СВЦЭМ!$B$34:$B$777,W$11)+'СЕТ СН'!$F$11+СВЦЭМ!$D$10+'СЕТ СН'!$F$6-'СЕТ СН'!$F$23</f>
        <v>944.82251885000005</v>
      </c>
      <c r="X19" s="36">
        <f>SUMIFS(СВЦЭМ!$D$34:$D$777,СВЦЭМ!$A$34:$A$777,$A19,СВЦЭМ!$B$34:$B$777,X$11)+'СЕТ СН'!$F$11+СВЦЭМ!$D$10+'СЕТ СН'!$F$6-'СЕТ СН'!$F$23</f>
        <v>966.54214866999996</v>
      </c>
      <c r="Y19" s="36">
        <f>SUMIFS(СВЦЭМ!$D$34:$D$777,СВЦЭМ!$A$34:$A$777,$A19,СВЦЭМ!$B$34:$B$777,Y$11)+'СЕТ СН'!$F$11+СВЦЭМ!$D$10+'СЕТ СН'!$F$6-'СЕТ СН'!$F$23</f>
        <v>1071.60627372</v>
      </c>
    </row>
    <row r="20" spans="1:25" ht="15.75" x14ac:dyDescent="0.2">
      <c r="A20" s="35">
        <f t="shared" si="0"/>
        <v>43413</v>
      </c>
      <c r="B20" s="36">
        <f>SUMIFS(СВЦЭМ!$D$34:$D$777,СВЦЭМ!$A$34:$A$777,$A20,СВЦЭМ!$B$34:$B$777,B$11)+'СЕТ СН'!$F$11+СВЦЭМ!$D$10+'СЕТ СН'!$F$6-'СЕТ СН'!$F$23</f>
        <v>1184.0103933099999</v>
      </c>
      <c r="C20" s="36">
        <f>SUMIFS(СВЦЭМ!$D$34:$D$777,СВЦЭМ!$A$34:$A$777,$A20,СВЦЭМ!$B$34:$B$777,C$11)+'СЕТ СН'!$F$11+СВЦЭМ!$D$10+'СЕТ СН'!$F$6-'СЕТ СН'!$F$23</f>
        <v>1250.7226212200001</v>
      </c>
      <c r="D20" s="36">
        <f>SUMIFS(СВЦЭМ!$D$34:$D$777,СВЦЭМ!$A$34:$A$777,$A20,СВЦЭМ!$B$34:$B$777,D$11)+'СЕТ СН'!$F$11+СВЦЭМ!$D$10+'СЕТ СН'!$F$6-'СЕТ СН'!$F$23</f>
        <v>1328.7412781800001</v>
      </c>
      <c r="E20" s="36">
        <f>SUMIFS(СВЦЭМ!$D$34:$D$777,СВЦЭМ!$A$34:$A$777,$A20,СВЦЭМ!$B$34:$B$777,E$11)+'СЕТ СН'!$F$11+СВЦЭМ!$D$10+'СЕТ СН'!$F$6-'СЕТ СН'!$F$23</f>
        <v>1340.1376859500001</v>
      </c>
      <c r="F20" s="36">
        <f>SUMIFS(СВЦЭМ!$D$34:$D$777,СВЦЭМ!$A$34:$A$777,$A20,СВЦЭМ!$B$34:$B$777,F$11)+'СЕТ СН'!$F$11+СВЦЭМ!$D$10+'СЕТ СН'!$F$6-'СЕТ СН'!$F$23</f>
        <v>1323.9803660699999</v>
      </c>
      <c r="G20" s="36">
        <f>SUMIFS(СВЦЭМ!$D$34:$D$777,СВЦЭМ!$A$34:$A$777,$A20,СВЦЭМ!$B$34:$B$777,G$11)+'СЕТ СН'!$F$11+СВЦЭМ!$D$10+'СЕТ СН'!$F$6-'СЕТ СН'!$F$23</f>
        <v>1300.4997389299999</v>
      </c>
      <c r="H20" s="36">
        <f>SUMIFS(СВЦЭМ!$D$34:$D$777,СВЦЭМ!$A$34:$A$777,$A20,СВЦЭМ!$B$34:$B$777,H$11)+'СЕТ СН'!$F$11+СВЦЭМ!$D$10+'СЕТ СН'!$F$6-'СЕТ СН'!$F$23</f>
        <v>1241.6113945899999</v>
      </c>
      <c r="I20" s="36">
        <f>SUMIFS(СВЦЭМ!$D$34:$D$777,СВЦЭМ!$A$34:$A$777,$A20,СВЦЭМ!$B$34:$B$777,I$11)+'СЕТ СН'!$F$11+СВЦЭМ!$D$10+'СЕТ СН'!$F$6-'СЕТ СН'!$F$23</f>
        <v>1164.23492816</v>
      </c>
      <c r="J20" s="36">
        <f>SUMIFS(СВЦЭМ!$D$34:$D$777,СВЦЭМ!$A$34:$A$777,$A20,СВЦЭМ!$B$34:$B$777,J$11)+'СЕТ СН'!$F$11+СВЦЭМ!$D$10+'СЕТ СН'!$F$6-'СЕТ СН'!$F$23</f>
        <v>1145.88994888</v>
      </c>
      <c r="K20" s="36">
        <f>SUMIFS(СВЦЭМ!$D$34:$D$777,СВЦЭМ!$A$34:$A$777,$A20,СВЦЭМ!$B$34:$B$777,K$11)+'СЕТ СН'!$F$11+СВЦЭМ!$D$10+'СЕТ СН'!$F$6-'СЕТ СН'!$F$23</f>
        <v>1135.0236445099999</v>
      </c>
      <c r="L20" s="36">
        <f>SUMIFS(СВЦЭМ!$D$34:$D$777,СВЦЭМ!$A$34:$A$777,$A20,СВЦЭМ!$B$34:$B$777,L$11)+'СЕТ СН'!$F$11+СВЦЭМ!$D$10+'СЕТ СН'!$F$6-'СЕТ СН'!$F$23</f>
        <v>1123.6183038499998</v>
      </c>
      <c r="M20" s="36">
        <f>SUMIFS(СВЦЭМ!$D$34:$D$777,СВЦЭМ!$A$34:$A$777,$A20,СВЦЭМ!$B$34:$B$777,M$11)+'СЕТ СН'!$F$11+СВЦЭМ!$D$10+'СЕТ СН'!$F$6-'СЕТ СН'!$F$23</f>
        <v>1111.51677324</v>
      </c>
      <c r="N20" s="36">
        <f>SUMIFS(СВЦЭМ!$D$34:$D$777,СВЦЭМ!$A$34:$A$777,$A20,СВЦЭМ!$B$34:$B$777,N$11)+'СЕТ СН'!$F$11+СВЦЭМ!$D$10+'СЕТ СН'!$F$6-'СЕТ СН'!$F$23</f>
        <v>1066.8064107499999</v>
      </c>
      <c r="O20" s="36">
        <f>SUMIFS(СВЦЭМ!$D$34:$D$777,СВЦЭМ!$A$34:$A$777,$A20,СВЦЭМ!$B$34:$B$777,O$11)+'СЕТ СН'!$F$11+СВЦЭМ!$D$10+'СЕТ СН'!$F$6-'СЕТ СН'!$F$23</f>
        <v>1005.0965864299999</v>
      </c>
      <c r="P20" s="36">
        <f>SUMIFS(СВЦЭМ!$D$34:$D$777,СВЦЭМ!$A$34:$A$777,$A20,СВЦЭМ!$B$34:$B$777,P$11)+'СЕТ СН'!$F$11+СВЦЭМ!$D$10+'СЕТ СН'!$F$6-'СЕТ СН'!$F$23</f>
        <v>939.89461839000001</v>
      </c>
      <c r="Q20" s="36">
        <f>SUMIFS(СВЦЭМ!$D$34:$D$777,СВЦЭМ!$A$34:$A$777,$A20,СВЦЭМ!$B$34:$B$777,Q$11)+'СЕТ СН'!$F$11+СВЦЭМ!$D$10+'СЕТ СН'!$F$6-'СЕТ СН'!$F$23</f>
        <v>929.94097898999985</v>
      </c>
      <c r="R20" s="36">
        <f>SUMIFS(СВЦЭМ!$D$34:$D$777,СВЦЭМ!$A$34:$A$777,$A20,СВЦЭМ!$B$34:$B$777,R$11)+'СЕТ СН'!$F$11+СВЦЭМ!$D$10+'СЕТ СН'!$F$6-'СЕТ СН'!$F$23</f>
        <v>932.0288097099999</v>
      </c>
      <c r="S20" s="36">
        <f>SUMIFS(СВЦЭМ!$D$34:$D$777,СВЦЭМ!$A$34:$A$777,$A20,СВЦЭМ!$B$34:$B$777,S$11)+'СЕТ СН'!$F$11+СВЦЭМ!$D$10+'СЕТ СН'!$F$6-'СЕТ СН'!$F$23</f>
        <v>921.54349496999998</v>
      </c>
      <c r="T20" s="36">
        <f>SUMIFS(СВЦЭМ!$D$34:$D$777,СВЦЭМ!$A$34:$A$777,$A20,СВЦЭМ!$B$34:$B$777,T$11)+'СЕТ СН'!$F$11+СВЦЭМ!$D$10+'СЕТ СН'!$F$6-'СЕТ СН'!$F$23</f>
        <v>918.42363606999993</v>
      </c>
      <c r="U20" s="36">
        <f>SUMIFS(СВЦЭМ!$D$34:$D$777,СВЦЭМ!$A$34:$A$777,$A20,СВЦЭМ!$B$34:$B$777,U$11)+'СЕТ СН'!$F$11+СВЦЭМ!$D$10+'СЕТ СН'!$F$6-'СЕТ СН'!$F$23</f>
        <v>923.73272646999999</v>
      </c>
      <c r="V20" s="36">
        <f>SUMIFS(СВЦЭМ!$D$34:$D$777,СВЦЭМ!$A$34:$A$777,$A20,СВЦЭМ!$B$34:$B$777,V$11)+'СЕТ СН'!$F$11+СВЦЭМ!$D$10+'СЕТ СН'!$F$6-'СЕТ СН'!$F$23</f>
        <v>922.02327665999996</v>
      </c>
      <c r="W20" s="36">
        <f>SUMIFS(СВЦЭМ!$D$34:$D$777,СВЦЭМ!$A$34:$A$777,$A20,СВЦЭМ!$B$34:$B$777,W$11)+'СЕТ СН'!$F$11+СВЦЭМ!$D$10+'СЕТ СН'!$F$6-'СЕТ СН'!$F$23</f>
        <v>930.16897042999994</v>
      </c>
      <c r="X20" s="36">
        <f>SUMIFS(СВЦЭМ!$D$34:$D$777,СВЦЭМ!$A$34:$A$777,$A20,СВЦЭМ!$B$34:$B$777,X$11)+'СЕТ СН'!$F$11+СВЦЭМ!$D$10+'СЕТ СН'!$F$6-'СЕТ СН'!$F$23</f>
        <v>939.11037887999987</v>
      </c>
      <c r="Y20" s="36">
        <f>SUMIFS(СВЦЭМ!$D$34:$D$777,СВЦЭМ!$A$34:$A$777,$A20,СВЦЭМ!$B$34:$B$777,Y$11)+'СЕТ СН'!$F$11+СВЦЭМ!$D$10+'СЕТ СН'!$F$6-'СЕТ СН'!$F$23</f>
        <v>1035.7660203799999</v>
      </c>
    </row>
    <row r="21" spans="1:25" ht="15.75" x14ac:dyDescent="0.2">
      <c r="A21" s="35">
        <f t="shared" si="0"/>
        <v>43414</v>
      </c>
      <c r="B21" s="36">
        <f>SUMIFS(СВЦЭМ!$D$34:$D$777,СВЦЭМ!$A$34:$A$777,$A21,СВЦЭМ!$B$34:$B$777,B$11)+'СЕТ СН'!$F$11+СВЦЭМ!$D$10+'СЕТ СН'!$F$6-'СЕТ СН'!$F$23</f>
        <v>1107.86314541</v>
      </c>
      <c r="C21" s="36">
        <f>SUMIFS(СВЦЭМ!$D$34:$D$777,СВЦЭМ!$A$34:$A$777,$A21,СВЦЭМ!$B$34:$B$777,C$11)+'СЕТ СН'!$F$11+СВЦЭМ!$D$10+'СЕТ СН'!$F$6-'СЕТ СН'!$F$23</f>
        <v>1185.6769854500001</v>
      </c>
      <c r="D21" s="36">
        <f>SUMIFS(СВЦЭМ!$D$34:$D$777,СВЦЭМ!$A$34:$A$777,$A21,СВЦЭМ!$B$34:$B$777,D$11)+'СЕТ СН'!$F$11+СВЦЭМ!$D$10+'СЕТ СН'!$F$6-'СЕТ СН'!$F$23</f>
        <v>1216.5148644400001</v>
      </c>
      <c r="E21" s="36">
        <f>SUMIFS(СВЦЭМ!$D$34:$D$777,СВЦЭМ!$A$34:$A$777,$A21,СВЦЭМ!$B$34:$B$777,E$11)+'СЕТ СН'!$F$11+СВЦЭМ!$D$10+'СЕТ СН'!$F$6-'СЕТ СН'!$F$23</f>
        <v>1259.1127791199999</v>
      </c>
      <c r="F21" s="36">
        <f>SUMIFS(СВЦЭМ!$D$34:$D$777,СВЦЭМ!$A$34:$A$777,$A21,СВЦЭМ!$B$34:$B$777,F$11)+'СЕТ СН'!$F$11+СВЦЭМ!$D$10+'СЕТ СН'!$F$6-'СЕТ СН'!$F$23</f>
        <v>1257.13360762</v>
      </c>
      <c r="G21" s="36">
        <f>SUMIFS(СВЦЭМ!$D$34:$D$777,СВЦЭМ!$A$34:$A$777,$A21,СВЦЭМ!$B$34:$B$777,G$11)+'СЕТ СН'!$F$11+СВЦЭМ!$D$10+'СЕТ СН'!$F$6-'СЕТ СН'!$F$23</f>
        <v>1235.26891421</v>
      </c>
      <c r="H21" s="36">
        <f>SUMIFS(СВЦЭМ!$D$34:$D$777,СВЦЭМ!$A$34:$A$777,$A21,СВЦЭМ!$B$34:$B$777,H$11)+'СЕТ СН'!$F$11+СВЦЭМ!$D$10+'СЕТ СН'!$F$6-'СЕТ СН'!$F$23</f>
        <v>1184.72459583</v>
      </c>
      <c r="I21" s="36">
        <f>SUMIFS(СВЦЭМ!$D$34:$D$777,СВЦЭМ!$A$34:$A$777,$A21,СВЦЭМ!$B$34:$B$777,I$11)+'СЕТ СН'!$F$11+СВЦЭМ!$D$10+'СЕТ СН'!$F$6-'СЕТ СН'!$F$23</f>
        <v>1123.99122569</v>
      </c>
      <c r="J21" s="36">
        <f>SUMIFS(СВЦЭМ!$D$34:$D$777,СВЦЭМ!$A$34:$A$777,$A21,СВЦЭМ!$B$34:$B$777,J$11)+'СЕТ СН'!$F$11+СВЦЭМ!$D$10+'СЕТ СН'!$F$6-'СЕТ СН'!$F$23</f>
        <v>1068.29902567</v>
      </c>
      <c r="K21" s="36">
        <f>SUMIFS(СВЦЭМ!$D$34:$D$777,СВЦЭМ!$A$34:$A$777,$A21,СВЦЭМ!$B$34:$B$777,K$11)+'СЕТ СН'!$F$11+СВЦЭМ!$D$10+'СЕТ СН'!$F$6-'СЕТ СН'!$F$23</f>
        <v>1054.9949262799998</v>
      </c>
      <c r="L21" s="36">
        <f>SUMIFS(СВЦЭМ!$D$34:$D$777,СВЦЭМ!$A$34:$A$777,$A21,СВЦЭМ!$B$34:$B$777,L$11)+'СЕТ СН'!$F$11+СВЦЭМ!$D$10+'СЕТ СН'!$F$6-'СЕТ СН'!$F$23</f>
        <v>1065.4365439999999</v>
      </c>
      <c r="M21" s="36">
        <f>SUMIFS(СВЦЭМ!$D$34:$D$777,СВЦЭМ!$A$34:$A$777,$A21,СВЦЭМ!$B$34:$B$777,M$11)+'СЕТ СН'!$F$11+СВЦЭМ!$D$10+'СЕТ СН'!$F$6-'СЕТ СН'!$F$23</f>
        <v>1055.2475370699999</v>
      </c>
      <c r="N21" s="36">
        <f>SUMIFS(СВЦЭМ!$D$34:$D$777,СВЦЭМ!$A$34:$A$777,$A21,СВЦЭМ!$B$34:$B$777,N$11)+'СЕТ СН'!$F$11+СВЦЭМ!$D$10+'СЕТ СН'!$F$6-'СЕТ СН'!$F$23</f>
        <v>1024.16907778</v>
      </c>
      <c r="O21" s="36">
        <f>SUMIFS(СВЦЭМ!$D$34:$D$777,СВЦЭМ!$A$34:$A$777,$A21,СВЦЭМ!$B$34:$B$777,O$11)+'СЕТ СН'!$F$11+СВЦЭМ!$D$10+'СЕТ СН'!$F$6-'СЕТ СН'!$F$23</f>
        <v>986.61920306999991</v>
      </c>
      <c r="P21" s="36">
        <f>SUMIFS(СВЦЭМ!$D$34:$D$777,СВЦЭМ!$A$34:$A$777,$A21,СВЦЭМ!$B$34:$B$777,P$11)+'СЕТ СН'!$F$11+СВЦЭМ!$D$10+'СЕТ СН'!$F$6-'СЕТ СН'!$F$23</f>
        <v>922.71487284</v>
      </c>
      <c r="Q21" s="36">
        <f>SUMIFS(СВЦЭМ!$D$34:$D$777,СВЦЭМ!$A$34:$A$777,$A21,СВЦЭМ!$B$34:$B$777,Q$11)+'СЕТ СН'!$F$11+СВЦЭМ!$D$10+'СЕТ СН'!$F$6-'СЕТ СН'!$F$23</f>
        <v>912.23796478999998</v>
      </c>
      <c r="R21" s="36">
        <f>SUMIFS(СВЦЭМ!$D$34:$D$777,СВЦЭМ!$A$34:$A$777,$A21,СВЦЭМ!$B$34:$B$777,R$11)+'СЕТ СН'!$F$11+СВЦЭМ!$D$10+'СЕТ СН'!$F$6-'СЕТ СН'!$F$23</f>
        <v>900.62185671999987</v>
      </c>
      <c r="S21" s="36">
        <f>SUMIFS(СВЦЭМ!$D$34:$D$777,СВЦЭМ!$A$34:$A$777,$A21,СВЦЭМ!$B$34:$B$777,S$11)+'СЕТ СН'!$F$11+СВЦЭМ!$D$10+'СЕТ СН'!$F$6-'СЕТ СН'!$F$23</f>
        <v>872.97345244999997</v>
      </c>
      <c r="T21" s="36">
        <f>SUMIFS(СВЦЭМ!$D$34:$D$777,СВЦЭМ!$A$34:$A$777,$A21,СВЦЭМ!$B$34:$B$777,T$11)+'СЕТ СН'!$F$11+СВЦЭМ!$D$10+'СЕТ СН'!$F$6-'СЕТ СН'!$F$23</f>
        <v>837.08827354999994</v>
      </c>
      <c r="U21" s="36">
        <f>SUMIFS(СВЦЭМ!$D$34:$D$777,СВЦЭМ!$A$34:$A$777,$A21,СВЦЭМ!$B$34:$B$777,U$11)+'СЕТ СН'!$F$11+СВЦЭМ!$D$10+'СЕТ СН'!$F$6-'СЕТ СН'!$F$23</f>
        <v>839.17347427000004</v>
      </c>
      <c r="V21" s="36">
        <f>SUMIFS(СВЦЭМ!$D$34:$D$777,СВЦЭМ!$A$34:$A$777,$A21,СВЦЭМ!$B$34:$B$777,V$11)+'СЕТ СН'!$F$11+СВЦЭМ!$D$10+'СЕТ СН'!$F$6-'СЕТ СН'!$F$23</f>
        <v>855.08526224000002</v>
      </c>
      <c r="W21" s="36">
        <f>SUMIFS(СВЦЭМ!$D$34:$D$777,СВЦЭМ!$A$34:$A$777,$A21,СВЦЭМ!$B$34:$B$777,W$11)+'СЕТ СН'!$F$11+СВЦЭМ!$D$10+'СЕТ СН'!$F$6-'СЕТ СН'!$F$23</f>
        <v>877.49252935999993</v>
      </c>
      <c r="X21" s="36">
        <f>SUMIFS(СВЦЭМ!$D$34:$D$777,СВЦЭМ!$A$34:$A$777,$A21,СВЦЭМ!$B$34:$B$777,X$11)+'СЕТ СН'!$F$11+СВЦЭМ!$D$10+'СЕТ СН'!$F$6-'СЕТ СН'!$F$23</f>
        <v>907.94330259999992</v>
      </c>
      <c r="Y21" s="36">
        <f>SUMIFS(СВЦЭМ!$D$34:$D$777,СВЦЭМ!$A$34:$A$777,$A21,СВЦЭМ!$B$34:$B$777,Y$11)+'СЕТ СН'!$F$11+СВЦЭМ!$D$10+'СЕТ СН'!$F$6-'СЕТ СН'!$F$23</f>
        <v>1013.25107172</v>
      </c>
    </row>
    <row r="22" spans="1:25" ht="15.75" x14ac:dyDescent="0.2">
      <c r="A22" s="35">
        <f t="shared" si="0"/>
        <v>43415</v>
      </c>
      <c r="B22" s="36">
        <f>SUMIFS(СВЦЭМ!$D$34:$D$777,СВЦЭМ!$A$34:$A$777,$A22,СВЦЭМ!$B$34:$B$777,B$11)+'СЕТ СН'!$F$11+СВЦЭМ!$D$10+'СЕТ СН'!$F$6-'СЕТ СН'!$F$23</f>
        <v>1081.8847968600001</v>
      </c>
      <c r="C22" s="36">
        <f>SUMIFS(СВЦЭМ!$D$34:$D$777,СВЦЭМ!$A$34:$A$777,$A22,СВЦЭМ!$B$34:$B$777,C$11)+'СЕТ СН'!$F$11+СВЦЭМ!$D$10+'СЕТ СН'!$F$6-'СЕТ СН'!$F$23</f>
        <v>1171.19039406</v>
      </c>
      <c r="D22" s="36">
        <f>SUMIFS(СВЦЭМ!$D$34:$D$777,СВЦЭМ!$A$34:$A$777,$A22,СВЦЭМ!$B$34:$B$777,D$11)+'СЕТ СН'!$F$11+СВЦЭМ!$D$10+'СЕТ СН'!$F$6-'СЕТ СН'!$F$23</f>
        <v>1223.43407701</v>
      </c>
      <c r="E22" s="36">
        <f>SUMIFS(СВЦЭМ!$D$34:$D$777,СВЦЭМ!$A$34:$A$777,$A22,СВЦЭМ!$B$34:$B$777,E$11)+'СЕТ СН'!$F$11+СВЦЭМ!$D$10+'СЕТ СН'!$F$6-'СЕТ СН'!$F$23</f>
        <v>1219.05732476</v>
      </c>
      <c r="F22" s="36">
        <f>SUMIFS(СВЦЭМ!$D$34:$D$777,СВЦЭМ!$A$34:$A$777,$A22,СВЦЭМ!$B$34:$B$777,F$11)+'СЕТ СН'!$F$11+СВЦЭМ!$D$10+'СЕТ СН'!$F$6-'СЕТ СН'!$F$23</f>
        <v>1216.26133071</v>
      </c>
      <c r="G22" s="36">
        <f>SUMIFS(СВЦЭМ!$D$34:$D$777,СВЦЭМ!$A$34:$A$777,$A22,СВЦЭМ!$B$34:$B$777,G$11)+'СЕТ СН'!$F$11+СВЦЭМ!$D$10+'СЕТ СН'!$F$6-'СЕТ СН'!$F$23</f>
        <v>1206.15053059</v>
      </c>
      <c r="H22" s="36">
        <f>SUMIFS(СВЦЭМ!$D$34:$D$777,СВЦЭМ!$A$34:$A$777,$A22,СВЦЭМ!$B$34:$B$777,H$11)+'СЕТ СН'!$F$11+СВЦЭМ!$D$10+'СЕТ СН'!$F$6-'СЕТ СН'!$F$23</f>
        <v>1193.8014736</v>
      </c>
      <c r="I22" s="36">
        <f>SUMIFS(СВЦЭМ!$D$34:$D$777,СВЦЭМ!$A$34:$A$777,$A22,СВЦЭМ!$B$34:$B$777,I$11)+'СЕТ СН'!$F$11+СВЦЭМ!$D$10+'СЕТ СН'!$F$6-'СЕТ СН'!$F$23</f>
        <v>1160.1499728900001</v>
      </c>
      <c r="J22" s="36">
        <f>SUMIFS(СВЦЭМ!$D$34:$D$777,СВЦЭМ!$A$34:$A$777,$A22,СВЦЭМ!$B$34:$B$777,J$11)+'СЕТ СН'!$F$11+СВЦЭМ!$D$10+'СЕТ СН'!$F$6-'СЕТ СН'!$F$23</f>
        <v>1111.22634885</v>
      </c>
      <c r="K22" s="36">
        <f>SUMIFS(СВЦЭМ!$D$34:$D$777,СВЦЭМ!$A$34:$A$777,$A22,СВЦЭМ!$B$34:$B$777,K$11)+'СЕТ СН'!$F$11+СВЦЭМ!$D$10+'СЕТ СН'!$F$6-'СЕТ СН'!$F$23</f>
        <v>1082.7754554199998</v>
      </c>
      <c r="L22" s="36">
        <f>SUMIFS(СВЦЭМ!$D$34:$D$777,СВЦЭМ!$A$34:$A$777,$A22,СВЦЭМ!$B$34:$B$777,L$11)+'СЕТ СН'!$F$11+СВЦЭМ!$D$10+'СЕТ СН'!$F$6-'СЕТ СН'!$F$23</f>
        <v>1069.80345289</v>
      </c>
      <c r="M22" s="36">
        <f>SUMIFS(СВЦЭМ!$D$34:$D$777,СВЦЭМ!$A$34:$A$777,$A22,СВЦЭМ!$B$34:$B$777,M$11)+'СЕТ СН'!$F$11+СВЦЭМ!$D$10+'СЕТ СН'!$F$6-'СЕТ СН'!$F$23</f>
        <v>1070.5981211999999</v>
      </c>
      <c r="N22" s="36">
        <f>SUMIFS(СВЦЭМ!$D$34:$D$777,СВЦЭМ!$A$34:$A$777,$A22,СВЦЭМ!$B$34:$B$777,N$11)+'СЕТ СН'!$F$11+СВЦЭМ!$D$10+'СЕТ СН'!$F$6-'СЕТ СН'!$F$23</f>
        <v>1044.8026948699999</v>
      </c>
      <c r="O22" s="36">
        <f>SUMIFS(СВЦЭМ!$D$34:$D$777,СВЦЭМ!$A$34:$A$777,$A22,СВЦЭМ!$B$34:$B$777,O$11)+'СЕТ СН'!$F$11+СВЦЭМ!$D$10+'СЕТ СН'!$F$6-'СЕТ СН'!$F$23</f>
        <v>988.47181539999997</v>
      </c>
      <c r="P22" s="36">
        <f>SUMIFS(СВЦЭМ!$D$34:$D$777,СВЦЭМ!$A$34:$A$777,$A22,СВЦЭМ!$B$34:$B$777,P$11)+'СЕТ СН'!$F$11+СВЦЭМ!$D$10+'СЕТ СН'!$F$6-'СЕТ СН'!$F$23</f>
        <v>931.36408697999991</v>
      </c>
      <c r="Q22" s="36">
        <f>SUMIFS(СВЦЭМ!$D$34:$D$777,СВЦЭМ!$A$34:$A$777,$A22,СВЦЭМ!$B$34:$B$777,Q$11)+'СЕТ СН'!$F$11+СВЦЭМ!$D$10+'СЕТ СН'!$F$6-'СЕТ СН'!$F$23</f>
        <v>919.61373170999991</v>
      </c>
      <c r="R22" s="36">
        <f>SUMIFS(СВЦЭМ!$D$34:$D$777,СВЦЭМ!$A$34:$A$777,$A22,СВЦЭМ!$B$34:$B$777,R$11)+'СЕТ СН'!$F$11+СВЦЭМ!$D$10+'СЕТ СН'!$F$6-'СЕТ СН'!$F$23</f>
        <v>909.25582512000005</v>
      </c>
      <c r="S22" s="36">
        <f>SUMIFS(СВЦЭМ!$D$34:$D$777,СВЦЭМ!$A$34:$A$777,$A22,СВЦЭМ!$B$34:$B$777,S$11)+'СЕТ СН'!$F$11+СВЦЭМ!$D$10+'СЕТ СН'!$F$6-'СЕТ СН'!$F$23</f>
        <v>877.2617588999999</v>
      </c>
      <c r="T22" s="36">
        <f>SUMIFS(СВЦЭМ!$D$34:$D$777,СВЦЭМ!$A$34:$A$777,$A22,СВЦЭМ!$B$34:$B$777,T$11)+'СЕТ СН'!$F$11+СВЦЭМ!$D$10+'СЕТ СН'!$F$6-'СЕТ СН'!$F$23</f>
        <v>846.09560900999986</v>
      </c>
      <c r="U22" s="36">
        <f>SUMIFS(СВЦЭМ!$D$34:$D$777,СВЦЭМ!$A$34:$A$777,$A22,СВЦЭМ!$B$34:$B$777,U$11)+'СЕТ СН'!$F$11+СВЦЭМ!$D$10+'СЕТ СН'!$F$6-'СЕТ СН'!$F$23</f>
        <v>844.95176579999998</v>
      </c>
      <c r="V22" s="36">
        <f>SUMIFS(СВЦЭМ!$D$34:$D$777,СВЦЭМ!$A$34:$A$777,$A22,СВЦЭМ!$B$34:$B$777,V$11)+'СЕТ СН'!$F$11+СВЦЭМ!$D$10+'СЕТ СН'!$F$6-'СЕТ СН'!$F$23</f>
        <v>863.53737701</v>
      </c>
      <c r="W22" s="36">
        <f>SUMIFS(СВЦЭМ!$D$34:$D$777,СВЦЭМ!$A$34:$A$777,$A22,СВЦЭМ!$B$34:$B$777,W$11)+'СЕТ СН'!$F$11+СВЦЭМ!$D$10+'СЕТ СН'!$F$6-'СЕТ СН'!$F$23</f>
        <v>888.40657441999997</v>
      </c>
      <c r="X22" s="36">
        <f>SUMIFS(СВЦЭМ!$D$34:$D$777,СВЦЭМ!$A$34:$A$777,$A22,СВЦЭМ!$B$34:$B$777,X$11)+'СЕТ СН'!$F$11+СВЦЭМ!$D$10+'СЕТ СН'!$F$6-'СЕТ СН'!$F$23</f>
        <v>912.53310050000005</v>
      </c>
      <c r="Y22" s="36">
        <f>SUMIFS(СВЦЭМ!$D$34:$D$777,СВЦЭМ!$A$34:$A$777,$A22,СВЦЭМ!$B$34:$B$777,Y$11)+'СЕТ СН'!$F$11+СВЦЭМ!$D$10+'СЕТ СН'!$F$6-'СЕТ СН'!$F$23</f>
        <v>1011.94991297</v>
      </c>
    </row>
    <row r="23" spans="1:25" ht="15.75" x14ac:dyDescent="0.2">
      <c r="A23" s="35">
        <f t="shared" si="0"/>
        <v>43416</v>
      </c>
      <c r="B23" s="36">
        <f>SUMIFS(СВЦЭМ!$D$34:$D$777,СВЦЭМ!$A$34:$A$777,$A23,СВЦЭМ!$B$34:$B$777,B$11)+'СЕТ СН'!$F$11+СВЦЭМ!$D$10+'СЕТ СН'!$F$6-'СЕТ СН'!$F$23</f>
        <v>1078.7262164599999</v>
      </c>
      <c r="C23" s="36">
        <f>SUMIFS(СВЦЭМ!$D$34:$D$777,СВЦЭМ!$A$34:$A$777,$A23,СВЦЭМ!$B$34:$B$777,C$11)+'СЕТ СН'!$F$11+СВЦЭМ!$D$10+'СЕТ СН'!$F$6-'СЕТ СН'!$F$23</f>
        <v>1172.94083559</v>
      </c>
      <c r="D23" s="36">
        <f>SUMIFS(СВЦЭМ!$D$34:$D$777,СВЦЭМ!$A$34:$A$777,$A23,СВЦЭМ!$B$34:$B$777,D$11)+'СЕТ СН'!$F$11+СВЦЭМ!$D$10+'СЕТ СН'!$F$6-'СЕТ СН'!$F$23</f>
        <v>1234.6293124599999</v>
      </c>
      <c r="E23" s="36">
        <f>SUMIFS(СВЦЭМ!$D$34:$D$777,СВЦЭМ!$A$34:$A$777,$A23,СВЦЭМ!$B$34:$B$777,E$11)+'СЕТ СН'!$F$11+СВЦЭМ!$D$10+'СЕТ СН'!$F$6-'СЕТ СН'!$F$23</f>
        <v>1231.9058304499999</v>
      </c>
      <c r="F23" s="36">
        <f>SUMIFS(СВЦЭМ!$D$34:$D$777,СВЦЭМ!$A$34:$A$777,$A23,СВЦЭМ!$B$34:$B$777,F$11)+'СЕТ СН'!$F$11+СВЦЭМ!$D$10+'СЕТ СН'!$F$6-'СЕТ СН'!$F$23</f>
        <v>1229.57640345</v>
      </c>
      <c r="G23" s="36">
        <f>SUMIFS(СВЦЭМ!$D$34:$D$777,СВЦЭМ!$A$34:$A$777,$A23,СВЦЭМ!$B$34:$B$777,G$11)+'СЕТ СН'!$F$11+СВЦЭМ!$D$10+'СЕТ СН'!$F$6-'СЕТ СН'!$F$23</f>
        <v>1228.0744439299999</v>
      </c>
      <c r="H23" s="36">
        <f>SUMIFS(СВЦЭМ!$D$34:$D$777,СВЦЭМ!$A$34:$A$777,$A23,СВЦЭМ!$B$34:$B$777,H$11)+'СЕТ СН'!$F$11+СВЦЭМ!$D$10+'СЕТ СН'!$F$6-'СЕТ СН'!$F$23</f>
        <v>1187.6514202200001</v>
      </c>
      <c r="I23" s="36">
        <f>SUMIFS(СВЦЭМ!$D$34:$D$777,СВЦЭМ!$A$34:$A$777,$A23,СВЦЭМ!$B$34:$B$777,I$11)+'СЕТ СН'!$F$11+СВЦЭМ!$D$10+'СЕТ СН'!$F$6-'СЕТ СН'!$F$23</f>
        <v>1131.7153698499999</v>
      </c>
      <c r="J23" s="36">
        <f>SUMIFS(СВЦЭМ!$D$34:$D$777,СВЦЭМ!$A$34:$A$777,$A23,СВЦЭМ!$B$34:$B$777,J$11)+'СЕТ СН'!$F$11+СВЦЭМ!$D$10+'СЕТ СН'!$F$6-'СЕТ СН'!$F$23</f>
        <v>1094.61314008</v>
      </c>
      <c r="K23" s="36">
        <f>SUMIFS(СВЦЭМ!$D$34:$D$777,СВЦЭМ!$A$34:$A$777,$A23,СВЦЭМ!$B$34:$B$777,K$11)+'СЕТ СН'!$F$11+СВЦЭМ!$D$10+'СЕТ СН'!$F$6-'СЕТ СН'!$F$23</f>
        <v>1093.3532984999999</v>
      </c>
      <c r="L23" s="36">
        <f>SUMIFS(СВЦЭМ!$D$34:$D$777,СВЦЭМ!$A$34:$A$777,$A23,СВЦЭМ!$B$34:$B$777,L$11)+'СЕТ СН'!$F$11+СВЦЭМ!$D$10+'СЕТ СН'!$F$6-'СЕТ СН'!$F$23</f>
        <v>1083.4898374100001</v>
      </c>
      <c r="M23" s="36">
        <f>SUMIFS(СВЦЭМ!$D$34:$D$777,СВЦЭМ!$A$34:$A$777,$A23,СВЦЭМ!$B$34:$B$777,M$11)+'СЕТ СН'!$F$11+СВЦЭМ!$D$10+'СЕТ СН'!$F$6-'СЕТ СН'!$F$23</f>
        <v>1079.7024394</v>
      </c>
      <c r="N23" s="36">
        <f>SUMIFS(СВЦЭМ!$D$34:$D$777,СВЦЭМ!$A$34:$A$777,$A23,СВЦЭМ!$B$34:$B$777,N$11)+'СЕТ СН'!$F$11+СВЦЭМ!$D$10+'СЕТ СН'!$F$6-'СЕТ СН'!$F$23</f>
        <v>1049.5417606199999</v>
      </c>
      <c r="O23" s="36">
        <f>SUMIFS(СВЦЭМ!$D$34:$D$777,СВЦЭМ!$A$34:$A$777,$A23,СВЦЭМ!$B$34:$B$777,O$11)+'СЕТ СН'!$F$11+СВЦЭМ!$D$10+'СЕТ СН'!$F$6-'СЕТ СН'!$F$23</f>
        <v>1008.3966546300001</v>
      </c>
      <c r="P23" s="36">
        <f>SUMIFS(СВЦЭМ!$D$34:$D$777,СВЦЭМ!$A$34:$A$777,$A23,СВЦЭМ!$B$34:$B$777,P$11)+'СЕТ СН'!$F$11+СВЦЭМ!$D$10+'СЕТ СН'!$F$6-'СЕТ СН'!$F$23</f>
        <v>940.12688297999989</v>
      </c>
      <c r="Q23" s="36">
        <f>SUMIFS(СВЦЭМ!$D$34:$D$777,СВЦЭМ!$A$34:$A$777,$A23,СВЦЭМ!$B$34:$B$777,Q$11)+'СЕТ СН'!$F$11+СВЦЭМ!$D$10+'СЕТ СН'!$F$6-'СЕТ СН'!$F$23</f>
        <v>929.24128868999992</v>
      </c>
      <c r="R23" s="36">
        <f>SUMIFS(СВЦЭМ!$D$34:$D$777,СВЦЭМ!$A$34:$A$777,$A23,СВЦЭМ!$B$34:$B$777,R$11)+'СЕТ СН'!$F$11+СВЦЭМ!$D$10+'СЕТ СН'!$F$6-'СЕТ СН'!$F$23</f>
        <v>917.98525801999995</v>
      </c>
      <c r="S23" s="36">
        <f>SUMIFS(СВЦЭМ!$D$34:$D$777,СВЦЭМ!$A$34:$A$777,$A23,СВЦЭМ!$B$34:$B$777,S$11)+'СЕТ СН'!$F$11+СВЦЭМ!$D$10+'СЕТ СН'!$F$6-'СЕТ СН'!$F$23</f>
        <v>891.34009085999992</v>
      </c>
      <c r="T23" s="36">
        <f>SUMIFS(СВЦЭМ!$D$34:$D$777,СВЦЭМ!$A$34:$A$777,$A23,СВЦЭМ!$B$34:$B$777,T$11)+'СЕТ СН'!$F$11+СВЦЭМ!$D$10+'СЕТ СН'!$F$6-'СЕТ СН'!$F$23</f>
        <v>876.83514992999994</v>
      </c>
      <c r="U23" s="36">
        <f>SUMIFS(СВЦЭМ!$D$34:$D$777,СВЦЭМ!$A$34:$A$777,$A23,СВЦЭМ!$B$34:$B$777,U$11)+'СЕТ СН'!$F$11+СВЦЭМ!$D$10+'СЕТ СН'!$F$6-'СЕТ СН'!$F$23</f>
        <v>878.2498630099999</v>
      </c>
      <c r="V23" s="36">
        <f>SUMIFS(СВЦЭМ!$D$34:$D$777,СВЦЭМ!$A$34:$A$777,$A23,СВЦЭМ!$B$34:$B$777,V$11)+'СЕТ СН'!$F$11+СВЦЭМ!$D$10+'СЕТ СН'!$F$6-'СЕТ СН'!$F$23</f>
        <v>879.82949200999997</v>
      </c>
      <c r="W23" s="36">
        <f>SUMIFS(СВЦЭМ!$D$34:$D$777,СВЦЭМ!$A$34:$A$777,$A23,СВЦЭМ!$B$34:$B$777,W$11)+'СЕТ СН'!$F$11+СВЦЭМ!$D$10+'СЕТ СН'!$F$6-'СЕТ СН'!$F$23</f>
        <v>887.05863604000001</v>
      </c>
      <c r="X23" s="36">
        <f>SUMIFS(СВЦЭМ!$D$34:$D$777,СВЦЭМ!$A$34:$A$777,$A23,СВЦЭМ!$B$34:$B$777,X$11)+'СЕТ СН'!$F$11+СВЦЭМ!$D$10+'СЕТ СН'!$F$6-'СЕТ СН'!$F$23</f>
        <v>918.70776593999994</v>
      </c>
      <c r="Y23" s="36">
        <f>SUMIFS(СВЦЭМ!$D$34:$D$777,СВЦЭМ!$A$34:$A$777,$A23,СВЦЭМ!$B$34:$B$777,Y$11)+'СЕТ СН'!$F$11+СВЦЭМ!$D$10+'СЕТ СН'!$F$6-'СЕТ СН'!$F$23</f>
        <v>1021.34205337</v>
      </c>
    </row>
    <row r="24" spans="1:25" ht="15.75" x14ac:dyDescent="0.2">
      <c r="A24" s="35">
        <f t="shared" si="0"/>
        <v>43417</v>
      </c>
      <c r="B24" s="36">
        <f>SUMIFS(СВЦЭМ!$D$34:$D$777,СВЦЭМ!$A$34:$A$777,$A24,СВЦЭМ!$B$34:$B$777,B$11)+'СЕТ СН'!$F$11+СВЦЭМ!$D$10+'СЕТ СН'!$F$6-'СЕТ СН'!$F$23</f>
        <v>1108.89556137</v>
      </c>
      <c r="C24" s="36">
        <f>SUMIFS(СВЦЭМ!$D$34:$D$777,СВЦЭМ!$A$34:$A$777,$A24,СВЦЭМ!$B$34:$B$777,C$11)+'СЕТ СН'!$F$11+СВЦЭМ!$D$10+'СЕТ СН'!$F$6-'СЕТ СН'!$F$23</f>
        <v>1182.9300268100001</v>
      </c>
      <c r="D24" s="36">
        <f>SUMIFS(СВЦЭМ!$D$34:$D$777,СВЦЭМ!$A$34:$A$777,$A24,СВЦЭМ!$B$34:$B$777,D$11)+'СЕТ СН'!$F$11+СВЦЭМ!$D$10+'СЕТ СН'!$F$6-'СЕТ СН'!$F$23</f>
        <v>1209.79397019</v>
      </c>
      <c r="E24" s="36">
        <f>SUMIFS(СВЦЭМ!$D$34:$D$777,СВЦЭМ!$A$34:$A$777,$A24,СВЦЭМ!$B$34:$B$777,E$11)+'СЕТ СН'!$F$11+СВЦЭМ!$D$10+'СЕТ СН'!$F$6-'СЕТ СН'!$F$23</f>
        <v>1207.24070336</v>
      </c>
      <c r="F24" s="36">
        <f>SUMIFS(СВЦЭМ!$D$34:$D$777,СВЦЭМ!$A$34:$A$777,$A24,СВЦЭМ!$B$34:$B$777,F$11)+'СЕТ СН'!$F$11+СВЦЭМ!$D$10+'СЕТ СН'!$F$6-'СЕТ СН'!$F$23</f>
        <v>1208.1273118399999</v>
      </c>
      <c r="G24" s="36">
        <f>SUMIFS(СВЦЭМ!$D$34:$D$777,СВЦЭМ!$A$34:$A$777,$A24,СВЦЭМ!$B$34:$B$777,G$11)+'СЕТ СН'!$F$11+СВЦЭМ!$D$10+'СЕТ СН'!$F$6-'СЕТ СН'!$F$23</f>
        <v>1214.8822413299999</v>
      </c>
      <c r="H24" s="36">
        <f>SUMIFS(СВЦЭМ!$D$34:$D$777,СВЦЭМ!$A$34:$A$777,$A24,СВЦЭМ!$B$34:$B$777,H$11)+'СЕТ СН'!$F$11+СВЦЭМ!$D$10+'СЕТ СН'!$F$6-'СЕТ СН'!$F$23</f>
        <v>1179.3875204400001</v>
      </c>
      <c r="I24" s="36">
        <f>SUMIFS(СВЦЭМ!$D$34:$D$777,СВЦЭМ!$A$34:$A$777,$A24,СВЦЭМ!$B$34:$B$777,I$11)+'СЕТ СН'!$F$11+СВЦЭМ!$D$10+'СЕТ СН'!$F$6-'СЕТ СН'!$F$23</f>
        <v>1114.0083528499999</v>
      </c>
      <c r="J24" s="36">
        <f>SUMIFS(СВЦЭМ!$D$34:$D$777,СВЦЭМ!$A$34:$A$777,$A24,СВЦЭМ!$B$34:$B$777,J$11)+'СЕТ СН'!$F$11+СВЦЭМ!$D$10+'СЕТ СН'!$F$6-'СЕТ СН'!$F$23</f>
        <v>1098.7772838999999</v>
      </c>
      <c r="K24" s="36">
        <f>SUMIFS(СВЦЭМ!$D$34:$D$777,СВЦЭМ!$A$34:$A$777,$A24,СВЦЭМ!$B$34:$B$777,K$11)+'СЕТ СН'!$F$11+СВЦЭМ!$D$10+'СЕТ СН'!$F$6-'СЕТ СН'!$F$23</f>
        <v>1084.52173902</v>
      </c>
      <c r="L24" s="36">
        <f>SUMIFS(СВЦЭМ!$D$34:$D$777,СВЦЭМ!$A$34:$A$777,$A24,СВЦЭМ!$B$34:$B$777,L$11)+'СЕТ СН'!$F$11+СВЦЭМ!$D$10+'СЕТ СН'!$F$6-'СЕТ СН'!$F$23</f>
        <v>1080.1299913099999</v>
      </c>
      <c r="M24" s="36">
        <f>SUMIFS(СВЦЭМ!$D$34:$D$777,СВЦЭМ!$A$34:$A$777,$A24,СВЦЭМ!$B$34:$B$777,M$11)+'СЕТ СН'!$F$11+СВЦЭМ!$D$10+'СЕТ СН'!$F$6-'СЕТ СН'!$F$23</f>
        <v>1079.19146821</v>
      </c>
      <c r="N24" s="36">
        <f>SUMIFS(СВЦЭМ!$D$34:$D$777,СВЦЭМ!$A$34:$A$777,$A24,СВЦЭМ!$B$34:$B$777,N$11)+'СЕТ СН'!$F$11+СВЦЭМ!$D$10+'СЕТ СН'!$F$6-'СЕТ СН'!$F$23</f>
        <v>1045.98582328</v>
      </c>
      <c r="O24" s="36">
        <f>SUMIFS(СВЦЭМ!$D$34:$D$777,СВЦЭМ!$A$34:$A$777,$A24,СВЦЭМ!$B$34:$B$777,O$11)+'СЕТ СН'!$F$11+СВЦЭМ!$D$10+'СЕТ СН'!$F$6-'СЕТ СН'!$F$23</f>
        <v>1002.23231676</v>
      </c>
      <c r="P24" s="36">
        <f>SUMIFS(СВЦЭМ!$D$34:$D$777,СВЦЭМ!$A$34:$A$777,$A24,СВЦЭМ!$B$34:$B$777,P$11)+'СЕТ СН'!$F$11+СВЦЭМ!$D$10+'СЕТ СН'!$F$6-'СЕТ СН'!$F$23</f>
        <v>940.14305435000006</v>
      </c>
      <c r="Q24" s="36">
        <f>SUMIFS(СВЦЭМ!$D$34:$D$777,СВЦЭМ!$A$34:$A$777,$A24,СВЦЭМ!$B$34:$B$777,Q$11)+'СЕТ СН'!$F$11+СВЦЭМ!$D$10+'СЕТ СН'!$F$6-'СЕТ СН'!$F$23</f>
        <v>928.99061654999991</v>
      </c>
      <c r="R24" s="36">
        <f>SUMIFS(СВЦЭМ!$D$34:$D$777,СВЦЭМ!$A$34:$A$777,$A24,СВЦЭМ!$B$34:$B$777,R$11)+'СЕТ СН'!$F$11+СВЦЭМ!$D$10+'СЕТ СН'!$F$6-'СЕТ СН'!$F$23</f>
        <v>939.98830406999991</v>
      </c>
      <c r="S24" s="36">
        <f>SUMIFS(СВЦЭМ!$D$34:$D$777,СВЦЭМ!$A$34:$A$777,$A24,СВЦЭМ!$B$34:$B$777,S$11)+'СЕТ СН'!$F$11+СВЦЭМ!$D$10+'СЕТ СН'!$F$6-'СЕТ СН'!$F$23</f>
        <v>915.86787228000003</v>
      </c>
      <c r="T24" s="36">
        <f>SUMIFS(СВЦЭМ!$D$34:$D$777,СВЦЭМ!$A$34:$A$777,$A24,СВЦЭМ!$B$34:$B$777,T$11)+'СЕТ СН'!$F$11+СВЦЭМ!$D$10+'СЕТ СН'!$F$6-'СЕТ СН'!$F$23</f>
        <v>873.76255250999998</v>
      </c>
      <c r="U24" s="36">
        <f>SUMIFS(СВЦЭМ!$D$34:$D$777,СВЦЭМ!$A$34:$A$777,$A24,СВЦЭМ!$B$34:$B$777,U$11)+'СЕТ СН'!$F$11+СВЦЭМ!$D$10+'СЕТ СН'!$F$6-'СЕТ СН'!$F$23</f>
        <v>874.91548674000001</v>
      </c>
      <c r="V24" s="36">
        <f>SUMIFS(СВЦЭМ!$D$34:$D$777,СВЦЭМ!$A$34:$A$777,$A24,СВЦЭМ!$B$34:$B$777,V$11)+'СЕТ СН'!$F$11+СВЦЭМ!$D$10+'СЕТ СН'!$F$6-'СЕТ СН'!$F$23</f>
        <v>880.23102343000005</v>
      </c>
      <c r="W24" s="36">
        <f>SUMIFS(СВЦЭМ!$D$34:$D$777,СВЦЭМ!$A$34:$A$777,$A24,СВЦЭМ!$B$34:$B$777,W$11)+'СЕТ СН'!$F$11+СВЦЭМ!$D$10+'СЕТ СН'!$F$6-'СЕТ СН'!$F$23</f>
        <v>886.12233437999998</v>
      </c>
      <c r="X24" s="36">
        <f>SUMIFS(СВЦЭМ!$D$34:$D$777,СВЦЭМ!$A$34:$A$777,$A24,СВЦЭМ!$B$34:$B$777,X$11)+'СЕТ СН'!$F$11+СВЦЭМ!$D$10+'СЕТ СН'!$F$6-'СЕТ СН'!$F$23</f>
        <v>920.11316297999997</v>
      </c>
      <c r="Y24" s="36">
        <f>SUMIFS(СВЦЭМ!$D$34:$D$777,СВЦЭМ!$A$34:$A$777,$A24,СВЦЭМ!$B$34:$B$777,Y$11)+'СЕТ СН'!$F$11+СВЦЭМ!$D$10+'СЕТ СН'!$F$6-'СЕТ СН'!$F$23</f>
        <v>1020.2082892399999</v>
      </c>
    </row>
    <row r="25" spans="1:25" ht="15.75" x14ac:dyDescent="0.2">
      <c r="A25" s="35">
        <f t="shared" si="0"/>
        <v>43418</v>
      </c>
      <c r="B25" s="36">
        <f>SUMIFS(СВЦЭМ!$D$34:$D$777,СВЦЭМ!$A$34:$A$777,$A25,СВЦЭМ!$B$34:$B$777,B$11)+'СЕТ СН'!$F$11+СВЦЭМ!$D$10+'СЕТ СН'!$F$6-'СЕТ СН'!$F$23</f>
        <v>1113.0373431999999</v>
      </c>
      <c r="C25" s="36">
        <f>SUMIFS(СВЦЭМ!$D$34:$D$777,СВЦЭМ!$A$34:$A$777,$A25,СВЦЭМ!$B$34:$B$777,C$11)+'СЕТ СН'!$F$11+СВЦЭМ!$D$10+'СЕТ СН'!$F$6-'СЕТ СН'!$F$23</f>
        <v>1190.61756272</v>
      </c>
      <c r="D25" s="36">
        <f>SUMIFS(СВЦЭМ!$D$34:$D$777,СВЦЭМ!$A$34:$A$777,$A25,СВЦЭМ!$B$34:$B$777,D$11)+'СЕТ СН'!$F$11+СВЦЭМ!$D$10+'СЕТ СН'!$F$6-'СЕТ СН'!$F$23</f>
        <v>1208.8426946300001</v>
      </c>
      <c r="E25" s="36">
        <f>SUMIFS(СВЦЭМ!$D$34:$D$777,СВЦЭМ!$A$34:$A$777,$A25,СВЦЭМ!$B$34:$B$777,E$11)+'СЕТ СН'!$F$11+СВЦЭМ!$D$10+'СЕТ СН'!$F$6-'СЕТ СН'!$F$23</f>
        <v>1207.84327321</v>
      </c>
      <c r="F25" s="36">
        <f>SUMIFS(СВЦЭМ!$D$34:$D$777,СВЦЭМ!$A$34:$A$777,$A25,СВЦЭМ!$B$34:$B$777,F$11)+'СЕТ СН'!$F$11+СВЦЭМ!$D$10+'СЕТ СН'!$F$6-'СЕТ СН'!$F$23</f>
        <v>1208.68597948</v>
      </c>
      <c r="G25" s="36">
        <f>SUMIFS(СВЦЭМ!$D$34:$D$777,СВЦЭМ!$A$34:$A$777,$A25,СВЦЭМ!$B$34:$B$777,G$11)+'СЕТ СН'!$F$11+СВЦЭМ!$D$10+'СЕТ СН'!$F$6-'СЕТ СН'!$F$23</f>
        <v>1215.5404880799999</v>
      </c>
      <c r="H25" s="36">
        <f>SUMIFS(СВЦЭМ!$D$34:$D$777,СВЦЭМ!$A$34:$A$777,$A25,СВЦЭМ!$B$34:$B$777,H$11)+'СЕТ СН'!$F$11+СВЦЭМ!$D$10+'СЕТ СН'!$F$6-'СЕТ СН'!$F$23</f>
        <v>1179.73728493</v>
      </c>
      <c r="I25" s="36">
        <f>SUMIFS(СВЦЭМ!$D$34:$D$777,СВЦЭМ!$A$34:$A$777,$A25,СВЦЭМ!$B$34:$B$777,I$11)+'СЕТ СН'!$F$11+СВЦЭМ!$D$10+'СЕТ СН'!$F$6-'СЕТ СН'!$F$23</f>
        <v>1105.1230672300001</v>
      </c>
      <c r="J25" s="36">
        <f>SUMIFS(СВЦЭМ!$D$34:$D$777,СВЦЭМ!$A$34:$A$777,$A25,СВЦЭМ!$B$34:$B$777,J$11)+'СЕТ СН'!$F$11+СВЦЭМ!$D$10+'СЕТ СН'!$F$6-'СЕТ СН'!$F$23</f>
        <v>1098.69511788</v>
      </c>
      <c r="K25" s="36">
        <f>SUMIFS(СВЦЭМ!$D$34:$D$777,СВЦЭМ!$A$34:$A$777,$A25,СВЦЭМ!$B$34:$B$777,K$11)+'СЕТ СН'!$F$11+СВЦЭМ!$D$10+'СЕТ СН'!$F$6-'СЕТ СН'!$F$23</f>
        <v>1092.78381842</v>
      </c>
      <c r="L25" s="36">
        <f>SUMIFS(СВЦЭМ!$D$34:$D$777,СВЦЭМ!$A$34:$A$777,$A25,СВЦЭМ!$B$34:$B$777,L$11)+'СЕТ СН'!$F$11+СВЦЭМ!$D$10+'СЕТ СН'!$F$6-'СЕТ СН'!$F$23</f>
        <v>1097.59500779</v>
      </c>
      <c r="M25" s="36">
        <f>SUMIFS(СВЦЭМ!$D$34:$D$777,СВЦЭМ!$A$34:$A$777,$A25,СВЦЭМ!$B$34:$B$777,M$11)+'СЕТ СН'!$F$11+СВЦЭМ!$D$10+'СЕТ СН'!$F$6-'СЕТ СН'!$F$23</f>
        <v>1102.9457671999999</v>
      </c>
      <c r="N25" s="36">
        <f>SUMIFS(СВЦЭМ!$D$34:$D$777,СВЦЭМ!$A$34:$A$777,$A25,СВЦЭМ!$B$34:$B$777,N$11)+'СЕТ СН'!$F$11+СВЦЭМ!$D$10+'СЕТ СН'!$F$6-'СЕТ СН'!$F$23</f>
        <v>1054.0673366199999</v>
      </c>
      <c r="O25" s="36">
        <f>SUMIFS(СВЦЭМ!$D$34:$D$777,СВЦЭМ!$A$34:$A$777,$A25,СВЦЭМ!$B$34:$B$777,O$11)+'СЕТ СН'!$F$11+СВЦЭМ!$D$10+'СЕТ СН'!$F$6-'СЕТ СН'!$F$23</f>
        <v>1026.02538673</v>
      </c>
      <c r="P25" s="36">
        <f>SUMIFS(СВЦЭМ!$D$34:$D$777,СВЦЭМ!$A$34:$A$777,$A25,СВЦЭМ!$B$34:$B$777,P$11)+'СЕТ СН'!$F$11+СВЦЭМ!$D$10+'СЕТ СН'!$F$6-'СЕТ СН'!$F$23</f>
        <v>964.27532655999994</v>
      </c>
      <c r="Q25" s="36">
        <f>SUMIFS(СВЦЭМ!$D$34:$D$777,СВЦЭМ!$A$34:$A$777,$A25,СВЦЭМ!$B$34:$B$777,Q$11)+'СЕТ СН'!$F$11+СВЦЭМ!$D$10+'СЕТ СН'!$F$6-'СЕТ СН'!$F$23</f>
        <v>940.03103024000006</v>
      </c>
      <c r="R25" s="36">
        <f>SUMIFS(СВЦЭМ!$D$34:$D$777,СВЦЭМ!$A$34:$A$777,$A25,СВЦЭМ!$B$34:$B$777,R$11)+'СЕТ СН'!$F$11+СВЦЭМ!$D$10+'СЕТ СН'!$F$6-'СЕТ СН'!$F$23</f>
        <v>943.58397693000006</v>
      </c>
      <c r="S25" s="36">
        <f>SUMIFS(СВЦЭМ!$D$34:$D$777,СВЦЭМ!$A$34:$A$777,$A25,СВЦЭМ!$B$34:$B$777,S$11)+'СЕТ СН'!$F$11+СВЦЭМ!$D$10+'СЕТ СН'!$F$6-'СЕТ СН'!$F$23</f>
        <v>914.40666770999997</v>
      </c>
      <c r="T25" s="36">
        <f>SUMIFS(СВЦЭМ!$D$34:$D$777,СВЦЭМ!$A$34:$A$777,$A25,СВЦЭМ!$B$34:$B$777,T$11)+'СЕТ СН'!$F$11+СВЦЭМ!$D$10+'СЕТ СН'!$F$6-'СЕТ СН'!$F$23</f>
        <v>867.17987522999988</v>
      </c>
      <c r="U25" s="36">
        <f>SUMIFS(СВЦЭМ!$D$34:$D$777,СВЦЭМ!$A$34:$A$777,$A25,СВЦЭМ!$B$34:$B$777,U$11)+'СЕТ СН'!$F$11+СВЦЭМ!$D$10+'СЕТ СН'!$F$6-'СЕТ СН'!$F$23</f>
        <v>883.02670425999986</v>
      </c>
      <c r="V25" s="36">
        <f>SUMIFS(СВЦЭМ!$D$34:$D$777,СВЦЭМ!$A$34:$A$777,$A25,СВЦЭМ!$B$34:$B$777,V$11)+'СЕТ СН'!$F$11+СВЦЭМ!$D$10+'СЕТ СН'!$F$6-'СЕТ СН'!$F$23</f>
        <v>901.51633586999992</v>
      </c>
      <c r="W25" s="36">
        <f>SUMIFS(СВЦЭМ!$D$34:$D$777,СВЦЭМ!$A$34:$A$777,$A25,СВЦЭМ!$B$34:$B$777,W$11)+'СЕТ СН'!$F$11+СВЦЭМ!$D$10+'СЕТ СН'!$F$6-'СЕТ СН'!$F$23</f>
        <v>877.16933177999999</v>
      </c>
      <c r="X25" s="36">
        <f>SUMIFS(СВЦЭМ!$D$34:$D$777,СВЦЭМ!$A$34:$A$777,$A25,СВЦЭМ!$B$34:$B$777,X$11)+'СЕТ СН'!$F$11+СВЦЭМ!$D$10+'СЕТ СН'!$F$6-'СЕТ СН'!$F$23</f>
        <v>899.82173321000005</v>
      </c>
      <c r="Y25" s="36">
        <f>SUMIFS(СВЦЭМ!$D$34:$D$777,СВЦЭМ!$A$34:$A$777,$A25,СВЦЭМ!$B$34:$B$777,Y$11)+'СЕТ СН'!$F$11+СВЦЭМ!$D$10+'СЕТ СН'!$F$6-'СЕТ СН'!$F$23</f>
        <v>995.24341914999991</v>
      </c>
    </row>
    <row r="26" spans="1:25" ht="15.75" x14ac:dyDescent="0.2">
      <c r="A26" s="35">
        <f t="shared" si="0"/>
        <v>43419</v>
      </c>
      <c r="B26" s="36">
        <f>SUMIFS(СВЦЭМ!$D$34:$D$777,СВЦЭМ!$A$34:$A$777,$A26,СВЦЭМ!$B$34:$B$777,B$11)+'СЕТ СН'!$F$11+СВЦЭМ!$D$10+'СЕТ СН'!$F$6-'СЕТ СН'!$F$23</f>
        <v>1098.45478168</v>
      </c>
      <c r="C26" s="36">
        <f>SUMIFS(СВЦЭМ!$D$34:$D$777,СВЦЭМ!$A$34:$A$777,$A26,СВЦЭМ!$B$34:$B$777,C$11)+'СЕТ СН'!$F$11+СВЦЭМ!$D$10+'СЕТ СН'!$F$6-'СЕТ СН'!$F$23</f>
        <v>1190.0273725899999</v>
      </c>
      <c r="D26" s="36">
        <f>SUMIFS(СВЦЭМ!$D$34:$D$777,СВЦЭМ!$A$34:$A$777,$A26,СВЦЭМ!$B$34:$B$777,D$11)+'СЕТ СН'!$F$11+СВЦЭМ!$D$10+'СЕТ СН'!$F$6-'СЕТ СН'!$F$23</f>
        <v>1211.4471785799999</v>
      </c>
      <c r="E26" s="36">
        <f>SUMIFS(СВЦЭМ!$D$34:$D$777,СВЦЭМ!$A$34:$A$777,$A26,СВЦЭМ!$B$34:$B$777,E$11)+'СЕТ СН'!$F$11+СВЦЭМ!$D$10+'СЕТ СН'!$F$6-'СЕТ СН'!$F$23</f>
        <v>1207.15992622</v>
      </c>
      <c r="F26" s="36">
        <f>SUMIFS(СВЦЭМ!$D$34:$D$777,СВЦЭМ!$A$34:$A$777,$A26,СВЦЭМ!$B$34:$B$777,F$11)+'СЕТ СН'!$F$11+СВЦЭМ!$D$10+'СЕТ СН'!$F$6-'СЕТ СН'!$F$23</f>
        <v>1206.9165172600001</v>
      </c>
      <c r="G26" s="36">
        <f>SUMIFS(СВЦЭМ!$D$34:$D$777,СВЦЭМ!$A$34:$A$777,$A26,СВЦЭМ!$B$34:$B$777,G$11)+'СЕТ СН'!$F$11+СВЦЭМ!$D$10+'СЕТ СН'!$F$6-'СЕТ СН'!$F$23</f>
        <v>1214.51320128</v>
      </c>
      <c r="H26" s="36">
        <f>SUMIFS(СВЦЭМ!$D$34:$D$777,СВЦЭМ!$A$34:$A$777,$A26,СВЦЭМ!$B$34:$B$777,H$11)+'СЕТ СН'!$F$11+СВЦЭМ!$D$10+'СЕТ СН'!$F$6-'СЕТ СН'!$F$23</f>
        <v>1178.1097385400001</v>
      </c>
      <c r="I26" s="36">
        <f>SUMIFS(СВЦЭМ!$D$34:$D$777,СВЦЭМ!$A$34:$A$777,$A26,СВЦЭМ!$B$34:$B$777,I$11)+'СЕТ СН'!$F$11+СВЦЭМ!$D$10+'СЕТ СН'!$F$6-'СЕТ СН'!$F$23</f>
        <v>1100.8972337799999</v>
      </c>
      <c r="J26" s="36">
        <f>SUMIFS(СВЦЭМ!$D$34:$D$777,СВЦЭМ!$A$34:$A$777,$A26,СВЦЭМ!$B$34:$B$777,J$11)+'СЕТ СН'!$F$11+СВЦЭМ!$D$10+'СЕТ СН'!$F$6-'СЕТ СН'!$F$23</f>
        <v>1091.63052077</v>
      </c>
      <c r="K26" s="36">
        <f>SUMIFS(СВЦЭМ!$D$34:$D$777,СВЦЭМ!$A$34:$A$777,$A26,СВЦЭМ!$B$34:$B$777,K$11)+'СЕТ СН'!$F$11+СВЦЭМ!$D$10+'СЕТ СН'!$F$6-'СЕТ СН'!$F$23</f>
        <v>1094.0115474199999</v>
      </c>
      <c r="L26" s="36">
        <f>SUMIFS(СВЦЭМ!$D$34:$D$777,СВЦЭМ!$A$34:$A$777,$A26,СВЦЭМ!$B$34:$B$777,L$11)+'СЕТ СН'!$F$11+СВЦЭМ!$D$10+'СЕТ СН'!$F$6-'СЕТ СН'!$F$23</f>
        <v>1093.6307423199999</v>
      </c>
      <c r="M26" s="36">
        <f>SUMIFS(СВЦЭМ!$D$34:$D$777,СВЦЭМ!$A$34:$A$777,$A26,СВЦЭМ!$B$34:$B$777,M$11)+'СЕТ СН'!$F$11+СВЦЭМ!$D$10+'СЕТ СН'!$F$6-'СЕТ СН'!$F$23</f>
        <v>1098.4877121699999</v>
      </c>
      <c r="N26" s="36">
        <f>SUMIFS(СВЦЭМ!$D$34:$D$777,СВЦЭМ!$A$34:$A$777,$A26,СВЦЭМ!$B$34:$B$777,N$11)+'СЕТ СН'!$F$11+СВЦЭМ!$D$10+'СЕТ СН'!$F$6-'СЕТ СН'!$F$23</f>
        <v>1042.27932302</v>
      </c>
      <c r="O26" s="36">
        <f>SUMIFS(СВЦЭМ!$D$34:$D$777,СВЦЭМ!$A$34:$A$777,$A26,СВЦЭМ!$B$34:$B$777,O$11)+'СЕТ СН'!$F$11+СВЦЭМ!$D$10+'СЕТ СН'!$F$6-'СЕТ СН'!$F$23</f>
        <v>1001.79545308</v>
      </c>
      <c r="P26" s="36">
        <f>SUMIFS(СВЦЭМ!$D$34:$D$777,СВЦЭМ!$A$34:$A$777,$A26,СВЦЭМ!$B$34:$B$777,P$11)+'СЕТ СН'!$F$11+СВЦЭМ!$D$10+'СЕТ СН'!$F$6-'СЕТ СН'!$F$23</f>
        <v>940.35232256999984</v>
      </c>
      <c r="Q26" s="36">
        <f>SUMIFS(СВЦЭМ!$D$34:$D$777,СВЦЭМ!$A$34:$A$777,$A26,СВЦЭМ!$B$34:$B$777,Q$11)+'СЕТ СН'!$F$11+СВЦЭМ!$D$10+'СЕТ СН'!$F$6-'СЕТ СН'!$F$23</f>
        <v>919.63375242999996</v>
      </c>
      <c r="R26" s="36">
        <f>SUMIFS(СВЦЭМ!$D$34:$D$777,СВЦЭМ!$A$34:$A$777,$A26,СВЦЭМ!$B$34:$B$777,R$11)+'СЕТ СН'!$F$11+СВЦЭМ!$D$10+'СЕТ СН'!$F$6-'СЕТ СН'!$F$23</f>
        <v>928.69132110999999</v>
      </c>
      <c r="S26" s="36">
        <f>SUMIFS(СВЦЭМ!$D$34:$D$777,СВЦЭМ!$A$34:$A$777,$A26,СВЦЭМ!$B$34:$B$777,S$11)+'СЕТ СН'!$F$11+СВЦЭМ!$D$10+'СЕТ СН'!$F$6-'СЕТ СН'!$F$23</f>
        <v>901.62592698999993</v>
      </c>
      <c r="T26" s="36">
        <f>SUMIFS(СВЦЭМ!$D$34:$D$777,СВЦЭМ!$A$34:$A$777,$A26,СВЦЭМ!$B$34:$B$777,T$11)+'СЕТ СН'!$F$11+СВЦЭМ!$D$10+'СЕТ СН'!$F$6-'СЕТ СН'!$F$23</f>
        <v>855.37494719000006</v>
      </c>
      <c r="U26" s="36">
        <f>SUMIFS(СВЦЭМ!$D$34:$D$777,СВЦЭМ!$A$34:$A$777,$A26,СВЦЭМ!$B$34:$B$777,U$11)+'СЕТ СН'!$F$11+СВЦЭМ!$D$10+'СЕТ СН'!$F$6-'СЕТ СН'!$F$23</f>
        <v>856.85992259999989</v>
      </c>
      <c r="V26" s="36">
        <f>SUMIFS(СВЦЭМ!$D$34:$D$777,СВЦЭМ!$A$34:$A$777,$A26,СВЦЭМ!$B$34:$B$777,V$11)+'СЕТ СН'!$F$11+СВЦЭМ!$D$10+'СЕТ СН'!$F$6-'СЕТ СН'!$F$23</f>
        <v>883.08219843999996</v>
      </c>
      <c r="W26" s="36">
        <f>SUMIFS(СВЦЭМ!$D$34:$D$777,СВЦЭМ!$A$34:$A$777,$A26,СВЦЭМ!$B$34:$B$777,W$11)+'СЕТ СН'!$F$11+СВЦЭМ!$D$10+'СЕТ СН'!$F$6-'СЕТ СН'!$F$23</f>
        <v>901.28353255999991</v>
      </c>
      <c r="X26" s="36">
        <f>SUMIFS(СВЦЭМ!$D$34:$D$777,СВЦЭМ!$A$34:$A$777,$A26,СВЦЭМ!$B$34:$B$777,X$11)+'СЕТ СН'!$F$11+СВЦЭМ!$D$10+'СЕТ СН'!$F$6-'СЕТ СН'!$F$23</f>
        <v>923.81727178000006</v>
      </c>
      <c r="Y26" s="36">
        <f>SUMIFS(СВЦЭМ!$D$34:$D$777,СВЦЭМ!$A$34:$A$777,$A26,СВЦЭМ!$B$34:$B$777,Y$11)+'СЕТ СН'!$F$11+СВЦЭМ!$D$10+'СЕТ СН'!$F$6-'СЕТ СН'!$F$23</f>
        <v>1026.9922175699999</v>
      </c>
    </row>
    <row r="27" spans="1:25" ht="15.75" x14ac:dyDescent="0.2">
      <c r="A27" s="35">
        <f t="shared" si="0"/>
        <v>43420</v>
      </c>
      <c r="B27" s="36">
        <f>SUMIFS(СВЦЭМ!$D$34:$D$777,СВЦЭМ!$A$34:$A$777,$A27,СВЦЭМ!$B$34:$B$777,B$11)+'СЕТ СН'!$F$11+СВЦЭМ!$D$10+'СЕТ СН'!$F$6-'СЕТ СН'!$F$23</f>
        <v>1114.8576756099999</v>
      </c>
      <c r="C27" s="36">
        <f>SUMIFS(СВЦЭМ!$D$34:$D$777,СВЦЭМ!$A$34:$A$777,$A27,СВЦЭМ!$B$34:$B$777,C$11)+'СЕТ СН'!$F$11+СВЦЭМ!$D$10+'СЕТ СН'!$F$6-'СЕТ СН'!$F$23</f>
        <v>1144.3227129699999</v>
      </c>
      <c r="D27" s="36">
        <f>SUMIFS(СВЦЭМ!$D$34:$D$777,СВЦЭМ!$A$34:$A$777,$A27,СВЦЭМ!$B$34:$B$777,D$11)+'СЕТ СН'!$F$11+СВЦЭМ!$D$10+'СЕТ СН'!$F$6-'СЕТ СН'!$F$23</f>
        <v>1208.2357057300001</v>
      </c>
      <c r="E27" s="36">
        <f>SUMIFS(СВЦЭМ!$D$34:$D$777,СВЦЭМ!$A$34:$A$777,$A27,СВЦЭМ!$B$34:$B$777,E$11)+'СЕТ СН'!$F$11+СВЦЭМ!$D$10+'СЕТ СН'!$F$6-'СЕТ СН'!$F$23</f>
        <v>1204.5632162100001</v>
      </c>
      <c r="F27" s="36">
        <f>SUMIFS(СВЦЭМ!$D$34:$D$777,СВЦЭМ!$A$34:$A$777,$A27,СВЦЭМ!$B$34:$B$777,F$11)+'СЕТ СН'!$F$11+СВЦЭМ!$D$10+'СЕТ СН'!$F$6-'СЕТ СН'!$F$23</f>
        <v>1206.77937488</v>
      </c>
      <c r="G27" s="36">
        <f>SUMIFS(СВЦЭМ!$D$34:$D$777,СВЦЭМ!$A$34:$A$777,$A27,СВЦЭМ!$B$34:$B$777,G$11)+'СЕТ СН'!$F$11+СВЦЭМ!$D$10+'СЕТ СН'!$F$6-'СЕТ СН'!$F$23</f>
        <v>1198.93677901</v>
      </c>
      <c r="H27" s="36">
        <f>SUMIFS(СВЦЭМ!$D$34:$D$777,СВЦЭМ!$A$34:$A$777,$A27,СВЦЭМ!$B$34:$B$777,H$11)+'СЕТ СН'!$F$11+СВЦЭМ!$D$10+'СЕТ СН'!$F$6-'СЕТ СН'!$F$23</f>
        <v>1132.81005641</v>
      </c>
      <c r="I27" s="36">
        <f>SUMIFS(СВЦЭМ!$D$34:$D$777,СВЦЭМ!$A$34:$A$777,$A27,СВЦЭМ!$B$34:$B$777,I$11)+'СЕТ СН'!$F$11+СВЦЭМ!$D$10+'СЕТ СН'!$F$6-'СЕТ СН'!$F$23</f>
        <v>1126.42866104</v>
      </c>
      <c r="J27" s="36">
        <f>SUMIFS(СВЦЭМ!$D$34:$D$777,СВЦЭМ!$A$34:$A$777,$A27,СВЦЭМ!$B$34:$B$777,J$11)+'СЕТ СН'!$F$11+СВЦЭМ!$D$10+'СЕТ СН'!$F$6-'СЕТ СН'!$F$23</f>
        <v>1117.4747512500001</v>
      </c>
      <c r="K27" s="36">
        <f>SUMIFS(СВЦЭМ!$D$34:$D$777,СВЦЭМ!$A$34:$A$777,$A27,СВЦЭМ!$B$34:$B$777,K$11)+'СЕТ СН'!$F$11+СВЦЭМ!$D$10+'СЕТ СН'!$F$6-'СЕТ СН'!$F$23</f>
        <v>1122.4316314</v>
      </c>
      <c r="L27" s="36">
        <f>SUMIFS(СВЦЭМ!$D$34:$D$777,СВЦЭМ!$A$34:$A$777,$A27,СВЦЭМ!$B$34:$B$777,L$11)+'СЕТ СН'!$F$11+СВЦЭМ!$D$10+'СЕТ СН'!$F$6-'СЕТ СН'!$F$23</f>
        <v>1122.0786930299998</v>
      </c>
      <c r="M27" s="36">
        <f>SUMIFS(СВЦЭМ!$D$34:$D$777,СВЦЭМ!$A$34:$A$777,$A27,СВЦЭМ!$B$34:$B$777,M$11)+'СЕТ СН'!$F$11+СВЦЭМ!$D$10+'СЕТ СН'!$F$6-'СЕТ СН'!$F$23</f>
        <v>1116.82628759</v>
      </c>
      <c r="N27" s="36">
        <f>SUMIFS(СВЦЭМ!$D$34:$D$777,СВЦЭМ!$A$34:$A$777,$A27,СВЦЭМ!$B$34:$B$777,N$11)+'СЕТ СН'!$F$11+СВЦЭМ!$D$10+'СЕТ СН'!$F$6-'СЕТ СН'!$F$23</f>
        <v>1103.63346785</v>
      </c>
      <c r="O27" s="36">
        <f>SUMIFS(СВЦЭМ!$D$34:$D$777,СВЦЭМ!$A$34:$A$777,$A27,СВЦЭМ!$B$34:$B$777,O$11)+'СЕТ СН'!$F$11+СВЦЭМ!$D$10+'СЕТ СН'!$F$6-'СЕТ СН'!$F$23</f>
        <v>1029.44557074</v>
      </c>
      <c r="P27" s="36">
        <f>SUMIFS(СВЦЭМ!$D$34:$D$777,СВЦЭМ!$A$34:$A$777,$A27,СВЦЭМ!$B$34:$B$777,P$11)+'СЕТ СН'!$F$11+СВЦЭМ!$D$10+'СЕТ СН'!$F$6-'СЕТ СН'!$F$23</f>
        <v>972.00193082999999</v>
      </c>
      <c r="Q27" s="36">
        <f>SUMIFS(СВЦЭМ!$D$34:$D$777,СВЦЭМ!$A$34:$A$777,$A27,СВЦЭМ!$B$34:$B$777,Q$11)+'СЕТ СН'!$F$11+СВЦЭМ!$D$10+'СЕТ СН'!$F$6-'СЕТ СН'!$F$23</f>
        <v>965.04745189000005</v>
      </c>
      <c r="R27" s="36">
        <f>SUMIFS(СВЦЭМ!$D$34:$D$777,СВЦЭМ!$A$34:$A$777,$A27,СВЦЭМ!$B$34:$B$777,R$11)+'СЕТ СН'!$F$11+СВЦЭМ!$D$10+'СЕТ СН'!$F$6-'СЕТ СН'!$F$23</f>
        <v>973.80569655999989</v>
      </c>
      <c r="S27" s="36">
        <f>SUMIFS(СВЦЭМ!$D$34:$D$777,СВЦЭМ!$A$34:$A$777,$A27,СВЦЭМ!$B$34:$B$777,S$11)+'СЕТ СН'!$F$11+СВЦЭМ!$D$10+'СЕТ СН'!$F$6-'СЕТ СН'!$F$23</f>
        <v>931.07208646999993</v>
      </c>
      <c r="T27" s="36">
        <f>SUMIFS(СВЦЭМ!$D$34:$D$777,СВЦЭМ!$A$34:$A$777,$A27,СВЦЭМ!$B$34:$B$777,T$11)+'СЕТ СН'!$F$11+СВЦЭМ!$D$10+'СЕТ СН'!$F$6-'СЕТ СН'!$F$23</f>
        <v>923.63563113999999</v>
      </c>
      <c r="U27" s="36">
        <f>SUMIFS(СВЦЭМ!$D$34:$D$777,СВЦЭМ!$A$34:$A$777,$A27,СВЦЭМ!$B$34:$B$777,U$11)+'СЕТ СН'!$F$11+СВЦЭМ!$D$10+'СЕТ СН'!$F$6-'СЕТ СН'!$F$23</f>
        <v>918.00958388000004</v>
      </c>
      <c r="V27" s="36">
        <f>SUMIFS(СВЦЭМ!$D$34:$D$777,СВЦЭМ!$A$34:$A$777,$A27,СВЦЭМ!$B$34:$B$777,V$11)+'СЕТ СН'!$F$11+СВЦЭМ!$D$10+'СЕТ СН'!$F$6-'СЕТ СН'!$F$23</f>
        <v>938.64696858000002</v>
      </c>
      <c r="W27" s="36">
        <f>SUMIFS(СВЦЭМ!$D$34:$D$777,СВЦЭМ!$A$34:$A$777,$A27,СВЦЭМ!$B$34:$B$777,W$11)+'СЕТ СН'!$F$11+СВЦЭМ!$D$10+'СЕТ СН'!$F$6-'СЕТ СН'!$F$23</f>
        <v>943.94418000999985</v>
      </c>
      <c r="X27" s="36">
        <f>SUMIFS(СВЦЭМ!$D$34:$D$777,СВЦЭМ!$A$34:$A$777,$A27,СВЦЭМ!$B$34:$B$777,X$11)+'СЕТ СН'!$F$11+СВЦЭМ!$D$10+'СЕТ СН'!$F$6-'СЕТ СН'!$F$23</f>
        <v>952.26478208999993</v>
      </c>
      <c r="Y27" s="36">
        <f>SUMIFS(СВЦЭМ!$D$34:$D$777,СВЦЭМ!$A$34:$A$777,$A27,СВЦЭМ!$B$34:$B$777,Y$11)+'СЕТ СН'!$F$11+СВЦЭМ!$D$10+'СЕТ СН'!$F$6-'СЕТ СН'!$F$23</f>
        <v>1047.9214817899999</v>
      </c>
    </row>
    <row r="28" spans="1:25" ht="15.75" x14ac:dyDescent="0.2">
      <c r="A28" s="35">
        <f t="shared" si="0"/>
        <v>43421</v>
      </c>
      <c r="B28" s="36">
        <f>SUMIFS(СВЦЭМ!$D$34:$D$777,СВЦЭМ!$A$34:$A$777,$A28,СВЦЭМ!$B$34:$B$777,B$11)+'СЕТ СН'!$F$11+СВЦЭМ!$D$10+'СЕТ СН'!$F$6-'СЕТ СН'!$F$23</f>
        <v>1091.28435251</v>
      </c>
      <c r="C28" s="36">
        <f>SUMIFS(СВЦЭМ!$D$34:$D$777,СВЦЭМ!$A$34:$A$777,$A28,СВЦЭМ!$B$34:$B$777,C$11)+'СЕТ СН'!$F$11+СВЦЭМ!$D$10+'СЕТ СН'!$F$6-'СЕТ СН'!$F$23</f>
        <v>1164.0852261800001</v>
      </c>
      <c r="D28" s="36">
        <f>SUMIFS(СВЦЭМ!$D$34:$D$777,СВЦЭМ!$A$34:$A$777,$A28,СВЦЭМ!$B$34:$B$777,D$11)+'СЕТ СН'!$F$11+СВЦЭМ!$D$10+'СЕТ СН'!$F$6-'СЕТ СН'!$F$23</f>
        <v>1214.2315301399999</v>
      </c>
      <c r="E28" s="36">
        <f>SUMIFS(СВЦЭМ!$D$34:$D$777,СВЦЭМ!$A$34:$A$777,$A28,СВЦЭМ!$B$34:$B$777,E$11)+'СЕТ СН'!$F$11+СВЦЭМ!$D$10+'СЕТ СН'!$F$6-'СЕТ СН'!$F$23</f>
        <v>1210.2229593899999</v>
      </c>
      <c r="F28" s="36">
        <f>SUMIFS(СВЦЭМ!$D$34:$D$777,СВЦЭМ!$A$34:$A$777,$A28,СВЦЭМ!$B$34:$B$777,F$11)+'СЕТ СН'!$F$11+СВЦЭМ!$D$10+'СЕТ СН'!$F$6-'СЕТ СН'!$F$23</f>
        <v>1208.3772286799999</v>
      </c>
      <c r="G28" s="36">
        <f>SUMIFS(СВЦЭМ!$D$34:$D$777,СВЦЭМ!$A$34:$A$777,$A28,СВЦЭМ!$B$34:$B$777,G$11)+'СЕТ СН'!$F$11+СВЦЭМ!$D$10+'СЕТ СН'!$F$6-'СЕТ СН'!$F$23</f>
        <v>1202.2751719400001</v>
      </c>
      <c r="H28" s="36">
        <f>SUMIFS(СВЦЭМ!$D$34:$D$777,СВЦЭМ!$A$34:$A$777,$A28,СВЦЭМ!$B$34:$B$777,H$11)+'СЕТ СН'!$F$11+СВЦЭМ!$D$10+'СЕТ СН'!$F$6-'СЕТ СН'!$F$23</f>
        <v>1177.44952143</v>
      </c>
      <c r="I28" s="36">
        <f>SUMIFS(СВЦЭМ!$D$34:$D$777,СВЦЭМ!$A$34:$A$777,$A28,СВЦЭМ!$B$34:$B$777,I$11)+'СЕТ СН'!$F$11+СВЦЭМ!$D$10+'СЕТ СН'!$F$6-'СЕТ СН'!$F$23</f>
        <v>1142.7720258899999</v>
      </c>
      <c r="J28" s="36">
        <f>SUMIFS(СВЦЭМ!$D$34:$D$777,СВЦЭМ!$A$34:$A$777,$A28,СВЦЭМ!$B$34:$B$777,J$11)+'СЕТ СН'!$F$11+СВЦЭМ!$D$10+'СЕТ СН'!$F$6-'СЕТ СН'!$F$23</f>
        <v>1109.68942259</v>
      </c>
      <c r="K28" s="36">
        <f>SUMIFS(СВЦЭМ!$D$34:$D$777,СВЦЭМ!$A$34:$A$777,$A28,СВЦЭМ!$B$34:$B$777,K$11)+'СЕТ СН'!$F$11+СВЦЭМ!$D$10+'СЕТ СН'!$F$6-'СЕТ СН'!$F$23</f>
        <v>1085.95523553</v>
      </c>
      <c r="L28" s="36">
        <f>SUMIFS(СВЦЭМ!$D$34:$D$777,СВЦЭМ!$A$34:$A$777,$A28,СВЦЭМ!$B$34:$B$777,L$11)+'СЕТ СН'!$F$11+СВЦЭМ!$D$10+'СЕТ СН'!$F$6-'СЕТ СН'!$F$23</f>
        <v>1088.5271608599999</v>
      </c>
      <c r="M28" s="36">
        <f>SUMIFS(СВЦЭМ!$D$34:$D$777,СВЦЭМ!$A$34:$A$777,$A28,СВЦЭМ!$B$34:$B$777,M$11)+'СЕТ СН'!$F$11+СВЦЭМ!$D$10+'СЕТ СН'!$F$6-'СЕТ СН'!$F$23</f>
        <v>1088.6837307399999</v>
      </c>
      <c r="N28" s="36">
        <f>SUMIFS(СВЦЭМ!$D$34:$D$777,СВЦЭМ!$A$34:$A$777,$A28,СВЦЭМ!$B$34:$B$777,N$11)+'СЕТ СН'!$F$11+СВЦЭМ!$D$10+'СЕТ СН'!$F$6-'СЕТ СН'!$F$23</f>
        <v>1056.8836412399999</v>
      </c>
      <c r="O28" s="36">
        <f>SUMIFS(СВЦЭМ!$D$34:$D$777,СВЦЭМ!$A$34:$A$777,$A28,СВЦЭМ!$B$34:$B$777,O$11)+'СЕТ СН'!$F$11+СВЦЭМ!$D$10+'СЕТ СН'!$F$6-'СЕТ СН'!$F$23</f>
        <v>1009.15439726</v>
      </c>
      <c r="P28" s="36">
        <f>SUMIFS(СВЦЭМ!$D$34:$D$777,СВЦЭМ!$A$34:$A$777,$A28,СВЦЭМ!$B$34:$B$777,P$11)+'СЕТ СН'!$F$11+СВЦЭМ!$D$10+'СЕТ СН'!$F$6-'СЕТ СН'!$F$23</f>
        <v>931.46968879999986</v>
      </c>
      <c r="Q28" s="36">
        <f>SUMIFS(СВЦЭМ!$D$34:$D$777,СВЦЭМ!$A$34:$A$777,$A28,СВЦЭМ!$B$34:$B$777,Q$11)+'СЕТ СН'!$F$11+СВЦЭМ!$D$10+'СЕТ СН'!$F$6-'СЕТ СН'!$F$23</f>
        <v>917.47317380999993</v>
      </c>
      <c r="R28" s="36">
        <f>SUMIFS(СВЦЭМ!$D$34:$D$777,СВЦЭМ!$A$34:$A$777,$A28,СВЦЭМ!$B$34:$B$777,R$11)+'СЕТ СН'!$F$11+СВЦЭМ!$D$10+'СЕТ СН'!$F$6-'СЕТ СН'!$F$23</f>
        <v>916.74727715999984</v>
      </c>
      <c r="S28" s="36">
        <f>SUMIFS(СВЦЭМ!$D$34:$D$777,СВЦЭМ!$A$34:$A$777,$A28,СВЦЭМ!$B$34:$B$777,S$11)+'СЕТ СН'!$F$11+СВЦЭМ!$D$10+'СЕТ СН'!$F$6-'СЕТ СН'!$F$23</f>
        <v>881.98011556999995</v>
      </c>
      <c r="T28" s="36">
        <f>SUMIFS(СВЦЭМ!$D$34:$D$777,СВЦЭМ!$A$34:$A$777,$A28,СВЦЭМ!$B$34:$B$777,T$11)+'СЕТ СН'!$F$11+СВЦЭМ!$D$10+'СЕТ СН'!$F$6-'СЕТ СН'!$F$23</f>
        <v>853.21399184999996</v>
      </c>
      <c r="U28" s="36">
        <f>SUMIFS(СВЦЭМ!$D$34:$D$777,СВЦЭМ!$A$34:$A$777,$A28,СВЦЭМ!$B$34:$B$777,U$11)+'СЕТ СН'!$F$11+СВЦЭМ!$D$10+'СЕТ СН'!$F$6-'СЕТ СН'!$F$23</f>
        <v>844.35084276999987</v>
      </c>
      <c r="V28" s="36">
        <f>SUMIFS(СВЦЭМ!$D$34:$D$777,СВЦЭМ!$A$34:$A$777,$A28,СВЦЭМ!$B$34:$B$777,V$11)+'СЕТ СН'!$F$11+СВЦЭМ!$D$10+'СЕТ СН'!$F$6-'СЕТ СН'!$F$23</f>
        <v>869.34650609999994</v>
      </c>
      <c r="W28" s="36">
        <f>SUMIFS(СВЦЭМ!$D$34:$D$777,СВЦЭМ!$A$34:$A$777,$A28,СВЦЭМ!$B$34:$B$777,W$11)+'СЕТ СН'!$F$11+СВЦЭМ!$D$10+'СЕТ СН'!$F$6-'СЕТ СН'!$F$23</f>
        <v>881.81845698999996</v>
      </c>
      <c r="X28" s="36">
        <f>SUMIFS(СВЦЭМ!$D$34:$D$777,СВЦЭМ!$A$34:$A$777,$A28,СВЦЭМ!$B$34:$B$777,X$11)+'СЕТ СН'!$F$11+СВЦЭМ!$D$10+'СЕТ СН'!$F$6-'СЕТ СН'!$F$23</f>
        <v>910.20464147999996</v>
      </c>
      <c r="Y28" s="36">
        <f>SUMIFS(СВЦЭМ!$D$34:$D$777,СВЦЭМ!$A$34:$A$777,$A28,СВЦЭМ!$B$34:$B$777,Y$11)+'СЕТ СН'!$F$11+СВЦЭМ!$D$10+'СЕТ СН'!$F$6-'СЕТ СН'!$F$23</f>
        <v>996.69429792999995</v>
      </c>
    </row>
    <row r="29" spans="1:25" ht="15.75" x14ac:dyDescent="0.2">
      <c r="A29" s="35">
        <f t="shared" si="0"/>
        <v>43422</v>
      </c>
      <c r="B29" s="36">
        <f>SUMIFS(СВЦЭМ!$D$34:$D$777,СВЦЭМ!$A$34:$A$777,$A29,СВЦЭМ!$B$34:$B$777,B$11)+'СЕТ СН'!$F$11+СВЦЭМ!$D$10+'СЕТ СН'!$F$6-'СЕТ СН'!$F$23</f>
        <v>1109.8849295800001</v>
      </c>
      <c r="C29" s="36">
        <f>SUMIFS(СВЦЭМ!$D$34:$D$777,СВЦЭМ!$A$34:$A$777,$A29,СВЦЭМ!$B$34:$B$777,C$11)+'СЕТ СН'!$F$11+СВЦЭМ!$D$10+'СЕТ СН'!$F$6-'СЕТ СН'!$F$23</f>
        <v>1180.615063</v>
      </c>
      <c r="D29" s="36">
        <f>SUMIFS(СВЦЭМ!$D$34:$D$777,СВЦЭМ!$A$34:$A$777,$A29,СВЦЭМ!$B$34:$B$777,D$11)+'СЕТ СН'!$F$11+СВЦЭМ!$D$10+'СЕТ СН'!$F$6-'СЕТ СН'!$F$23</f>
        <v>1243.5815176000001</v>
      </c>
      <c r="E29" s="36">
        <f>SUMIFS(СВЦЭМ!$D$34:$D$777,СВЦЭМ!$A$34:$A$777,$A29,СВЦЭМ!$B$34:$B$777,E$11)+'СЕТ СН'!$F$11+СВЦЭМ!$D$10+'СЕТ СН'!$F$6-'СЕТ СН'!$F$23</f>
        <v>1239.1320385399999</v>
      </c>
      <c r="F29" s="36">
        <f>SUMIFS(СВЦЭМ!$D$34:$D$777,СВЦЭМ!$A$34:$A$777,$A29,СВЦЭМ!$B$34:$B$777,F$11)+'СЕТ СН'!$F$11+СВЦЭМ!$D$10+'СЕТ СН'!$F$6-'СЕТ СН'!$F$23</f>
        <v>1236.5052027300001</v>
      </c>
      <c r="G29" s="36">
        <f>SUMIFS(СВЦЭМ!$D$34:$D$777,СВЦЭМ!$A$34:$A$777,$A29,СВЦЭМ!$B$34:$B$777,G$11)+'СЕТ СН'!$F$11+СВЦЭМ!$D$10+'СЕТ СН'!$F$6-'СЕТ СН'!$F$23</f>
        <v>1231.95882727</v>
      </c>
      <c r="H29" s="36">
        <f>SUMIFS(СВЦЭМ!$D$34:$D$777,СВЦЭМ!$A$34:$A$777,$A29,СВЦЭМ!$B$34:$B$777,H$11)+'СЕТ СН'!$F$11+СВЦЭМ!$D$10+'СЕТ СН'!$F$6-'СЕТ СН'!$F$23</f>
        <v>1237.9123373499999</v>
      </c>
      <c r="I29" s="36">
        <f>SUMIFS(СВЦЭМ!$D$34:$D$777,СВЦЭМ!$A$34:$A$777,$A29,СВЦЭМ!$B$34:$B$777,I$11)+'СЕТ СН'!$F$11+СВЦЭМ!$D$10+'СЕТ СН'!$F$6-'СЕТ СН'!$F$23</f>
        <v>1222.5623235600001</v>
      </c>
      <c r="J29" s="36">
        <f>SUMIFS(СВЦЭМ!$D$34:$D$777,СВЦЭМ!$A$34:$A$777,$A29,СВЦЭМ!$B$34:$B$777,J$11)+'СЕТ СН'!$F$11+СВЦЭМ!$D$10+'СЕТ СН'!$F$6-'СЕТ СН'!$F$23</f>
        <v>1162.4695073400001</v>
      </c>
      <c r="K29" s="36">
        <f>SUMIFS(СВЦЭМ!$D$34:$D$777,СВЦЭМ!$A$34:$A$777,$A29,СВЦЭМ!$B$34:$B$777,K$11)+'СЕТ СН'!$F$11+СВЦЭМ!$D$10+'СЕТ СН'!$F$6-'СЕТ СН'!$F$23</f>
        <v>1130.44284522</v>
      </c>
      <c r="L29" s="36">
        <f>SUMIFS(СВЦЭМ!$D$34:$D$777,СВЦЭМ!$A$34:$A$777,$A29,СВЦЭМ!$B$34:$B$777,L$11)+'СЕТ СН'!$F$11+СВЦЭМ!$D$10+'СЕТ СН'!$F$6-'СЕТ СН'!$F$23</f>
        <v>1112.73187463</v>
      </c>
      <c r="M29" s="36">
        <f>SUMIFS(СВЦЭМ!$D$34:$D$777,СВЦЭМ!$A$34:$A$777,$A29,СВЦЭМ!$B$34:$B$777,M$11)+'СЕТ СН'!$F$11+СВЦЭМ!$D$10+'СЕТ СН'!$F$6-'СЕТ СН'!$F$23</f>
        <v>1102.79767376</v>
      </c>
      <c r="N29" s="36">
        <f>SUMIFS(СВЦЭМ!$D$34:$D$777,СВЦЭМ!$A$34:$A$777,$A29,СВЦЭМ!$B$34:$B$777,N$11)+'СЕТ СН'!$F$11+СВЦЭМ!$D$10+'СЕТ СН'!$F$6-'СЕТ СН'!$F$23</f>
        <v>1064.8506910799999</v>
      </c>
      <c r="O29" s="36">
        <f>SUMIFS(СВЦЭМ!$D$34:$D$777,СВЦЭМ!$A$34:$A$777,$A29,СВЦЭМ!$B$34:$B$777,O$11)+'СЕТ СН'!$F$11+СВЦЭМ!$D$10+'СЕТ СН'!$F$6-'СЕТ СН'!$F$23</f>
        <v>1007.49050098</v>
      </c>
      <c r="P29" s="36">
        <f>SUMIFS(СВЦЭМ!$D$34:$D$777,СВЦЭМ!$A$34:$A$777,$A29,СВЦЭМ!$B$34:$B$777,P$11)+'СЕТ СН'!$F$11+СВЦЭМ!$D$10+'СЕТ СН'!$F$6-'СЕТ СН'!$F$23</f>
        <v>938.82207733999985</v>
      </c>
      <c r="Q29" s="36">
        <f>SUMIFS(СВЦЭМ!$D$34:$D$777,СВЦЭМ!$A$34:$A$777,$A29,СВЦЭМ!$B$34:$B$777,Q$11)+'СЕТ СН'!$F$11+СВЦЭМ!$D$10+'СЕТ СН'!$F$6-'СЕТ СН'!$F$23</f>
        <v>926.59384971999998</v>
      </c>
      <c r="R29" s="36">
        <f>SUMIFS(СВЦЭМ!$D$34:$D$777,СВЦЭМ!$A$34:$A$777,$A29,СВЦЭМ!$B$34:$B$777,R$11)+'СЕТ СН'!$F$11+СВЦЭМ!$D$10+'СЕТ СН'!$F$6-'СЕТ СН'!$F$23</f>
        <v>924.29128867999998</v>
      </c>
      <c r="S29" s="36">
        <f>SUMIFS(СВЦЭМ!$D$34:$D$777,СВЦЭМ!$A$34:$A$777,$A29,СВЦЭМ!$B$34:$B$777,S$11)+'СЕТ СН'!$F$11+СВЦЭМ!$D$10+'СЕТ СН'!$F$6-'СЕТ СН'!$F$23</f>
        <v>883.38155852999989</v>
      </c>
      <c r="T29" s="36">
        <f>SUMIFS(СВЦЭМ!$D$34:$D$777,СВЦЭМ!$A$34:$A$777,$A29,СВЦЭМ!$B$34:$B$777,T$11)+'СЕТ СН'!$F$11+СВЦЭМ!$D$10+'СЕТ СН'!$F$6-'СЕТ СН'!$F$23</f>
        <v>854.84237486999996</v>
      </c>
      <c r="U29" s="36">
        <f>SUMIFS(СВЦЭМ!$D$34:$D$777,СВЦЭМ!$A$34:$A$777,$A29,СВЦЭМ!$B$34:$B$777,U$11)+'СЕТ СН'!$F$11+СВЦЭМ!$D$10+'СЕТ СН'!$F$6-'СЕТ СН'!$F$23</f>
        <v>855.29763675999993</v>
      </c>
      <c r="V29" s="36">
        <f>SUMIFS(СВЦЭМ!$D$34:$D$777,СВЦЭМ!$A$34:$A$777,$A29,СВЦЭМ!$B$34:$B$777,V$11)+'СЕТ СН'!$F$11+СВЦЭМ!$D$10+'СЕТ СН'!$F$6-'СЕТ СН'!$F$23</f>
        <v>876.72404332999986</v>
      </c>
      <c r="W29" s="36">
        <f>SUMIFS(СВЦЭМ!$D$34:$D$777,СВЦЭМ!$A$34:$A$777,$A29,СВЦЭМ!$B$34:$B$777,W$11)+'СЕТ СН'!$F$11+СВЦЭМ!$D$10+'СЕТ СН'!$F$6-'СЕТ СН'!$F$23</f>
        <v>896.11311969999997</v>
      </c>
      <c r="X29" s="36">
        <f>SUMIFS(СВЦЭМ!$D$34:$D$777,СВЦЭМ!$A$34:$A$777,$A29,СВЦЭМ!$B$34:$B$777,X$11)+'СЕТ СН'!$F$11+СВЦЭМ!$D$10+'СЕТ СН'!$F$6-'СЕТ СН'!$F$23</f>
        <v>923.55420123999988</v>
      </c>
      <c r="Y29" s="36">
        <f>SUMIFS(СВЦЭМ!$D$34:$D$777,СВЦЭМ!$A$34:$A$777,$A29,СВЦЭМ!$B$34:$B$777,Y$11)+'СЕТ СН'!$F$11+СВЦЭМ!$D$10+'СЕТ СН'!$F$6-'СЕТ СН'!$F$23</f>
        <v>1036.12643531</v>
      </c>
    </row>
    <row r="30" spans="1:25" ht="15.75" x14ac:dyDescent="0.2">
      <c r="A30" s="35">
        <f t="shared" si="0"/>
        <v>43423</v>
      </c>
      <c r="B30" s="36">
        <f>SUMIFS(СВЦЭМ!$D$34:$D$777,СВЦЭМ!$A$34:$A$777,$A30,СВЦЭМ!$B$34:$B$777,B$11)+'СЕТ СН'!$F$11+СВЦЭМ!$D$10+'СЕТ СН'!$F$6-'СЕТ СН'!$F$23</f>
        <v>1091.3518973299999</v>
      </c>
      <c r="C30" s="36">
        <f>SUMIFS(СВЦЭМ!$D$34:$D$777,СВЦЭМ!$A$34:$A$777,$A30,СВЦЭМ!$B$34:$B$777,C$11)+'СЕТ СН'!$F$11+СВЦЭМ!$D$10+'СЕТ СН'!$F$6-'СЕТ СН'!$F$23</f>
        <v>1132.7554377699998</v>
      </c>
      <c r="D30" s="36">
        <f>SUMIFS(СВЦЭМ!$D$34:$D$777,СВЦЭМ!$A$34:$A$777,$A30,СВЦЭМ!$B$34:$B$777,D$11)+'СЕТ СН'!$F$11+СВЦЭМ!$D$10+'СЕТ СН'!$F$6-'СЕТ СН'!$F$23</f>
        <v>1219.19891886</v>
      </c>
      <c r="E30" s="36">
        <f>SUMIFS(СВЦЭМ!$D$34:$D$777,СВЦЭМ!$A$34:$A$777,$A30,СВЦЭМ!$B$34:$B$777,E$11)+'СЕТ СН'!$F$11+СВЦЭМ!$D$10+'СЕТ СН'!$F$6-'СЕТ СН'!$F$23</f>
        <v>1222.6396753900001</v>
      </c>
      <c r="F30" s="36">
        <f>SUMIFS(СВЦЭМ!$D$34:$D$777,СВЦЭМ!$A$34:$A$777,$A30,СВЦЭМ!$B$34:$B$777,F$11)+'СЕТ СН'!$F$11+СВЦЭМ!$D$10+'СЕТ СН'!$F$6-'СЕТ СН'!$F$23</f>
        <v>1222.9885779199999</v>
      </c>
      <c r="G30" s="36">
        <f>SUMIFS(СВЦЭМ!$D$34:$D$777,СВЦЭМ!$A$34:$A$777,$A30,СВЦЭМ!$B$34:$B$777,G$11)+'СЕТ СН'!$F$11+СВЦЭМ!$D$10+'СЕТ СН'!$F$6-'СЕТ СН'!$F$23</f>
        <v>1232.3363099000001</v>
      </c>
      <c r="H30" s="36">
        <f>SUMIFS(СВЦЭМ!$D$34:$D$777,СВЦЭМ!$A$34:$A$777,$A30,СВЦЭМ!$B$34:$B$777,H$11)+'СЕТ СН'!$F$11+СВЦЭМ!$D$10+'СЕТ СН'!$F$6-'СЕТ СН'!$F$23</f>
        <v>1209.4319159900001</v>
      </c>
      <c r="I30" s="36">
        <f>SUMIFS(СВЦЭМ!$D$34:$D$777,СВЦЭМ!$A$34:$A$777,$A30,СВЦЭМ!$B$34:$B$777,I$11)+'СЕТ СН'!$F$11+СВЦЭМ!$D$10+'СЕТ СН'!$F$6-'СЕТ СН'!$F$23</f>
        <v>1173.6703267800001</v>
      </c>
      <c r="J30" s="36">
        <f>SUMIFS(СВЦЭМ!$D$34:$D$777,СВЦЭМ!$A$34:$A$777,$A30,СВЦЭМ!$B$34:$B$777,J$11)+'СЕТ СН'!$F$11+СВЦЭМ!$D$10+'СЕТ СН'!$F$6-'СЕТ СН'!$F$23</f>
        <v>1146.22341394</v>
      </c>
      <c r="K30" s="36">
        <f>SUMIFS(СВЦЭМ!$D$34:$D$777,СВЦЭМ!$A$34:$A$777,$A30,СВЦЭМ!$B$34:$B$777,K$11)+'СЕТ СН'!$F$11+СВЦЭМ!$D$10+'СЕТ СН'!$F$6-'СЕТ СН'!$F$23</f>
        <v>1123.6181210099999</v>
      </c>
      <c r="L30" s="36">
        <f>SUMIFS(СВЦЭМ!$D$34:$D$777,СВЦЭМ!$A$34:$A$777,$A30,СВЦЭМ!$B$34:$B$777,L$11)+'СЕТ СН'!$F$11+СВЦЭМ!$D$10+'СЕТ СН'!$F$6-'СЕТ СН'!$F$23</f>
        <v>1126.2215438000001</v>
      </c>
      <c r="M30" s="36">
        <f>SUMIFS(СВЦЭМ!$D$34:$D$777,СВЦЭМ!$A$34:$A$777,$A30,СВЦЭМ!$B$34:$B$777,M$11)+'СЕТ СН'!$F$11+СВЦЭМ!$D$10+'СЕТ СН'!$F$6-'СЕТ СН'!$F$23</f>
        <v>1126.05906381</v>
      </c>
      <c r="N30" s="36">
        <f>SUMIFS(СВЦЭМ!$D$34:$D$777,СВЦЭМ!$A$34:$A$777,$A30,СВЦЭМ!$B$34:$B$777,N$11)+'СЕТ СН'!$F$11+СВЦЭМ!$D$10+'СЕТ СН'!$F$6-'СЕТ СН'!$F$23</f>
        <v>1102.5175649400001</v>
      </c>
      <c r="O30" s="36">
        <f>SUMIFS(СВЦЭМ!$D$34:$D$777,СВЦЭМ!$A$34:$A$777,$A30,СВЦЭМ!$B$34:$B$777,O$11)+'СЕТ СН'!$F$11+СВЦЭМ!$D$10+'СЕТ СН'!$F$6-'СЕТ СН'!$F$23</f>
        <v>1028.6740307999999</v>
      </c>
      <c r="P30" s="36">
        <f>SUMIFS(СВЦЭМ!$D$34:$D$777,СВЦЭМ!$A$34:$A$777,$A30,СВЦЭМ!$B$34:$B$777,P$11)+'СЕТ СН'!$F$11+СВЦЭМ!$D$10+'СЕТ СН'!$F$6-'СЕТ СН'!$F$23</f>
        <v>960.57995062999998</v>
      </c>
      <c r="Q30" s="36">
        <f>SUMIFS(СВЦЭМ!$D$34:$D$777,СВЦЭМ!$A$34:$A$777,$A30,СВЦЭМ!$B$34:$B$777,Q$11)+'СЕТ СН'!$F$11+СВЦЭМ!$D$10+'СЕТ СН'!$F$6-'СЕТ СН'!$F$23</f>
        <v>958.33155175000002</v>
      </c>
      <c r="R30" s="36">
        <f>SUMIFS(СВЦЭМ!$D$34:$D$777,СВЦЭМ!$A$34:$A$777,$A30,СВЦЭМ!$B$34:$B$777,R$11)+'СЕТ СН'!$F$11+СВЦЭМ!$D$10+'СЕТ СН'!$F$6-'СЕТ СН'!$F$23</f>
        <v>973.90015506999998</v>
      </c>
      <c r="S30" s="36">
        <f>SUMIFS(СВЦЭМ!$D$34:$D$777,СВЦЭМ!$A$34:$A$777,$A30,СВЦЭМ!$B$34:$B$777,S$11)+'СЕТ СН'!$F$11+СВЦЭМ!$D$10+'СЕТ СН'!$F$6-'СЕТ СН'!$F$23</f>
        <v>943.32555503999993</v>
      </c>
      <c r="T30" s="36">
        <f>SUMIFS(СВЦЭМ!$D$34:$D$777,СВЦЭМ!$A$34:$A$777,$A30,СВЦЭМ!$B$34:$B$777,T$11)+'СЕТ СН'!$F$11+СВЦЭМ!$D$10+'СЕТ СН'!$F$6-'СЕТ СН'!$F$23</f>
        <v>933.59768233</v>
      </c>
      <c r="U30" s="36">
        <f>SUMIFS(СВЦЭМ!$D$34:$D$777,СВЦЭМ!$A$34:$A$777,$A30,СВЦЭМ!$B$34:$B$777,U$11)+'СЕТ СН'!$F$11+СВЦЭМ!$D$10+'СЕТ СН'!$F$6-'СЕТ СН'!$F$23</f>
        <v>919.95466624999995</v>
      </c>
      <c r="V30" s="36">
        <f>SUMIFS(СВЦЭМ!$D$34:$D$777,СВЦЭМ!$A$34:$A$777,$A30,СВЦЭМ!$B$34:$B$777,V$11)+'СЕТ СН'!$F$11+СВЦЭМ!$D$10+'СЕТ СН'!$F$6-'СЕТ СН'!$F$23</f>
        <v>941.06742931999997</v>
      </c>
      <c r="W30" s="36">
        <f>SUMIFS(СВЦЭМ!$D$34:$D$777,СВЦЭМ!$A$34:$A$777,$A30,СВЦЭМ!$B$34:$B$777,W$11)+'СЕТ СН'!$F$11+СВЦЭМ!$D$10+'СЕТ СН'!$F$6-'СЕТ СН'!$F$23</f>
        <v>959.56142385999988</v>
      </c>
      <c r="X30" s="36">
        <f>SUMIFS(СВЦЭМ!$D$34:$D$777,СВЦЭМ!$A$34:$A$777,$A30,СВЦЭМ!$B$34:$B$777,X$11)+'СЕТ СН'!$F$11+СВЦЭМ!$D$10+'СЕТ СН'!$F$6-'СЕТ СН'!$F$23</f>
        <v>983.64936693999994</v>
      </c>
      <c r="Y30" s="36">
        <f>SUMIFS(СВЦЭМ!$D$34:$D$777,СВЦЭМ!$A$34:$A$777,$A30,СВЦЭМ!$B$34:$B$777,Y$11)+'СЕТ СН'!$F$11+СВЦЭМ!$D$10+'СЕТ СН'!$F$6-'СЕТ СН'!$F$23</f>
        <v>1068.96176599</v>
      </c>
    </row>
    <row r="31" spans="1:25" ht="15.75" x14ac:dyDescent="0.2">
      <c r="A31" s="35">
        <f t="shared" si="0"/>
        <v>43424</v>
      </c>
      <c r="B31" s="36">
        <f>SUMIFS(СВЦЭМ!$D$34:$D$777,СВЦЭМ!$A$34:$A$777,$A31,СВЦЭМ!$B$34:$B$777,B$11)+'СЕТ СН'!$F$11+СВЦЭМ!$D$10+'СЕТ СН'!$F$6-'СЕТ СН'!$F$23</f>
        <v>1065.38969797</v>
      </c>
      <c r="C31" s="36">
        <f>SUMIFS(СВЦЭМ!$D$34:$D$777,СВЦЭМ!$A$34:$A$777,$A31,СВЦЭМ!$B$34:$B$777,C$11)+'СЕТ СН'!$F$11+СВЦЭМ!$D$10+'СЕТ СН'!$F$6-'СЕТ СН'!$F$23</f>
        <v>1151.1002668000001</v>
      </c>
      <c r="D31" s="36">
        <f>SUMIFS(СВЦЭМ!$D$34:$D$777,СВЦЭМ!$A$34:$A$777,$A31,СВЦЭМ!$B$34:$B$777,D$11)+'СЕТ СН'!$F$11+СВЦЭМ!$D$10+'СЕТ СН'!$F$6-'СЕТ СН'!$F$23</f>
        <v>1242.9061532999999</v>
      </c>
      <c r="E31" s="36">
        <f>SUMIFS(СВЦЭМ!$D$34:$D$777,СВЦЭМ!$A$34:$A$777,$A31,СВЦЭМ!$B$34:$B$777,E$11)+'СЕТ СН'!$F$11+СВЦЭМ!$D$10+'СЕТ СН'!$F$6-'СЕТ СН'!$F$23</f>
        <v>1247.5788145399999</v>
      </c>
      <c r="F31" s="36">
        <f>SUMIFS(СВЦЭМ!$D$34:$D$777,СВЦЭМ!$A$34:$A$777,$A31,СВЦЭМ!$B$34:$B$777,F$11)+'СЕТ СН'!$F$11+СВЦЭМ!$D$10+'СЕТ СН'!$F$6-'СЕТ СН'!$F$23</f>
        <v>1247.7785644600001</v>
      </c>
      <c r="G31" s="36">
        <f>SUMIFS(СВЦЭМ!$D$34:$D$777,СВЦЭМ!$A$34:$A$777,$A31,СВЦЭМ!$B$34:$B$777,G$11)+'СЕТ СН'!$F$11+СВЦЭМ!$D$10+'СЕТ СН'!$F$6-'СЕТ СН'!$F$23</f>
        <v>1240.7907251199999</v>
      </c>
      <c r="H31" s="36">
        <f>SUMIFS(СВЦЭМ!$D$34:$D$777,СВЦЭМ!$A$34:$A$777,$A31,СВЦЭМ!$B$34:$B$777,H$11)+'СЕТ СН'!$F$11+СВЦЭМ!$D$10+'СЕТ СН'!$F$6-'СЕТ СН'!$F$23</f>
        <v>1150.0541620500001</v>
      </c>
      <c r="I31" s="36">
        <f>SUMIFS(СВЦЭМ!$D$34:$D$777,СВЦЭМ!$A$34:$A$777,$A31,СВЦЭМ!$B$34:$B$777,I$11)+'СЕТ СН'!$F$11+СВЦЭМ!$D$10+'СЕТ СН'!$F$6-'СЕТ СН'!$F$23</f>
        <v>1100.9914342099999</v>
      </c>
      <c r="J31" s="36">
        <f>SUMIFS(СВЦЭМ!$D$34:$D$777,СВЦЭМ!$A$34:$A$777,$A31,СВЦЭМ!$B$34:$B$777,J$11)+'СЕТ СН'!$F$11+СВЦЭМ!$D$10+'СЕТ СН'!$F$6-'СЕТ СН'!$F$23</f>
        <v>1077.3058994799999</v>
      </c>
      <c r="K31" s="36">
        <f>SUMIFS(СВЦЭМ!$D$34:$D$777,СВЦЭМ!$A$34:$A$777,$A31,СВЦЭМ!$B$34:$B$777,K$11)+'СЕТ СН'!$F$11+СВЦЭМ!$D$10+'СЕТ СН'!$F$6-'СЕТ СН'!$F$23</f>
        <v>1064.5355951399999</v>
      </c>
      <c r="L31" s="36">
        <f>SUMIFS(СВЦЭМ!$D$34:$D$777,СВЦЭМ!$A$34:$A$777,$A31,СВЦЭМ!$B$34:$B$777,L$11)+'СЕТ СН'!$F$11+СВЦЭМ!$D$10+'СЕТ СН'!$F$6-'СЕТ СН'!$F$23</f>
        <v>1070.83604257</v>
      </c>
      <c r="M31" s="36">
        <f>SUMIFS(СВЦЭМ!$D$34:$D$777,СВЦЭМ!$A$34:$A$777,$A31,СВЦЭМ!$B$34:$B$777,M$11)+'СЕТ СН'!$F$11+СВЦЭМ!$D$10+'СЕТ СН'!$F$6-'СЕТ СН'!$F$23</f>
        <v>1071.4855761899998</v>
      </c>
      <c r="N31" s="36">
        <f>SUMIFS(СВЦЭМ!$D$34:$D$777,СВЦЭМ!$A$34:$A$777,$A31,СВЦЭМ!$B$34:$B$777,N$11)+'СЕТ СН'!$F$11+СВЦЭМ!$D$10+'СЕТ СН'!$F$6-'СЕТ СН'!$F$23</f>
        <v>1042.4697706699999</v>
      </c>
      <c r="O31" s="36">
        <f>SUMIFS(СВЦЭМ!$D$34:$D$777,СВЦЭМ!$A$34:$A$777,$A31,СВЦЭМ!$B$34:$B$777,O$11)+'СЕТ СН'!$F$11+СВЦЭМ!$D$10+'СЕТ СН'!$F$6-'СЕТ СН'!$F$23</f>
        <v>1024.30169753</v>
      </c>
      <c r="P31" s="36">
        <f>SUMIFS(СВЦЭМ!$D$34:$D$777,СВЦЭМ!$A$34:$A$777,$A31,СВЦЭМ!$B$34:$B$777,P$11)+'СЕТ СН'!$F$11+СВЦЭМ!$D$10+'СЕТ СН'!$F$6-'СЕТ СН'!$F$23</f>
        <v>934.9892097899999</v>
      </c>
      <c r="Q31" s="36">
        <f>SUMIFS(СВЦЭМ!$D$34:$D$777,СВЦЭМ!$A$34:$A$777,$A31,СВЦЭМ!$B$34:$B$777,Q$11)+'СЕТ СН'!$F$11+СВЦЭМ!$D$10+'СЕТ СН'!$F$6-'СЕТ СН'!$F$23</f>
        <v>920.3750425799999</v>
      </c>
      <c r="R31" s="36">
        <f>SUMIFS(СВЦЭМ!$D$34:$D$777,СВЦЭМ!$A$34:$A$777,$A31,СВЦЭМ!$B$34:$B$777,R$11)+'СЕТ СН'!$F$11+СВЦЭМ!$D$10+'СЕТ СН'!$F$6-'СЕТ СН'!$F$23</f>
        <v>947.06209911999986</v>
      </c>
      <c r="S31" s="36">
        <f>SUMIFS(СВЦЭМ!$D$34:$D$777,СВЦЭМ!$A$34:$A$777,$A31,СВЦЭМ!$B$34:$B$777,S$11)+'СЕТ СН'!$F$11+СВЦЭМ!$D$10+'СЕТ СН'!$F$6-'СЕТ СН'!$F$23</f>
        <v>919.40158051999992</v>
      </c>
      <c r="T31" s="36">
        <f>SUMIFS(СВЦЭМ!$D$34:$D$777,СВЦЭМ!$A$34:$A$777,$A31,СВЦЭМ!$B$34:$B$777,T$11)+'СЕТ СН'!$F$11+СВЦЭМ!$D$10+'СЕТ СН'!$F$6-'СЕТ СН'!$F$23</f>
        <v>884.97269977999986</v>
      </c>
      <c r="U31" s="36">
        <f>SUMIFS(СВЦЭМ!$D$34:$D$777,СВЦЭМ!$A$34:$A$777,$A31,СВЦЭМ!$B$34:$B$777,U$11)+'СЕТ СН'!$F$11+СВЦЭМ!$D$10+'СЕТ СН'!$F$6-'СЕТ СН'!$F$23</f>
        <v>889.0134956899999</v>
      </c>
      <c r="V31" s="36">
        <f>SUMIFS(СВЦЭМ!$D$34:$D$777,СВЦЭМ!$A$34:$A$777,$A31,СВЦЭМ!$B$34:$B$777,V$11)+'СЕТ СН'!$F$11+СВЦЭМ!$D$10+'СЕТ СН'!$F$6-'СЕТ СН'!$F$23</f>
        <v>905.34034892</v>
      </c>
      <c r="W31" s="36">
        <f>SUMIFS(СВЦЭМ!$D$34:$D$777,СВЦЭМ!$A$34:$A$777,$A31,СВЦЭМ!$B$34:$B$777,W$11)+'СЕТ СН'!$F$11+СВЦЭМ!$D$10+'СЕТ СН'!$F$6-'СЕТ СН'!$F$23</f>
        <v>908.63950092000005</v>
      </c>
      <c r="X31" s="36">
        <f>SUMIFS(СВЦЭМ!$D$34:$D$777,СВЦЭМ!$A$34:$A$777,$A31,СВЦЭМ!$B$34:$B$777,X$11)+'СЕТ СН'!$F$11+СВЦЭМ!$D$10+'СЕТ СН'!$F$6-'СЕТ СН'!$F$23</f>
        <v>918.31481252000003</v>
      </c>
      <c r="Y31" s="36">
        <f>SUMIFS(СВЦЭМ!$D$34:$D$777,СВЦЭМ!$A$34:$A$777,$A31,СВЦЭМ!$B$34:$B$777,Y$11)+'СЕТ СН'!$F$11+СВЦЭМ!$D$10+'СЕТ СН'!$F$6-'СЕТ СН'!$F$23</f>
        <v>1002.9163313199999</v>
      </c>
    </row>
    <row r="32" spans="1:25" ht="15.75" x14ac:dyDescent="0.2">
      <c r="A32" s="35">
        <f t="shared" si="0"/>
        <v>43425</v>
      </c>
      <c r="B32" s="36">
        <f>SUMIFS(СВЦЭМ!$D$34:$D$777,СВЦЭМ!$A$34:$A$777,$A32,СВЦЭМ!$B$34:$B$777,B$11)+'СЕТ СН'!$F$11+СВЦЭМ!$D$10+'СЕТ СН'!$F$6-'СЕТ СН'!$F$23</f>
        <v>1057.20289404</v>
      </c>
      <c r="C32" s="36">
        <f>SUMIFS(СВЦЭМ!$D$34:$D$777,СВЦЭМ!$A$34:$A$777,$A32,СВЦЭМ!$B$34:$B$777,C$11)+'СЕТ СН'!$F$11+СВЦЭМ!$D$10+'СЕТ СН'!$F$6-'СЕТ СН'!$F$23</f>
        <v>1138.5470308199999</v>
      </c>
      <c r="D32" s="36">
        <f>SUMIFS(СВЦЭМ!$D$34:$D$777,СВЦЭМ!$A$34:$A$777,$A32,СВЦЭМ!$B$34:$B$777,D$11)+'СЕТ СН'!$F$11+СВЦЭМ!$D$10+'СЕТ СН'!$F$6-'СЕТ СН'!$F$23</f>
        <v>1235.9519288399999</v>
      </c>
      <c r="E32" s="36">
        <f>SUMIFS(СВЦЭМ!$D$34:$D$777,СВЦЭМ!$A$34:$A$777,$A32,СВЦЭМ!$B$34:$B$777,E$11)+'СЕТ СН'!$F$11+СВЦЭМ!$D$10+'СЕТ СН'!$F$6-'СЕТ СН'!$F$23</f>
        <v>1236.31868186</v>
      </c>
      <c r="F32" s="36">
        <f>SUMIFS(СВЦЭМ!$D$34:$D$777,СВЦЭМ!$A$34:$A$777,$A32,СВЦЭМ!$B$34:$B$777,F$11)+'СЕТ СН'!$F$11+СВЦЭМ!$D$10+'СЕТ СН'!$F$6-'СЕТ СН'!$F$23</f>
        <v>1237.9075501</v>
      </c>
      <c r="G32" s="36">
        <f>SUMIFS(СВЦЭМ!$D$34:$D$777,СВЦЭМ!$A$34:$A$777,$A32,СВЦЭМ!$B$34:$B$777,G$11)+'СЕТ СН'!$F$11+СВЦЭМ!$D$10+'СЕТ СН'!$F$6-'СЕТ СН'!$F$23</f>
        <v>1244.67717335</v>
      </c>
      <c r="H32" s="36">
        <f>SUMIFS(СВЦЭМ!$D$34:$D$777,СВЦЭМ!$A$34:$A$777,$A32,СВЦЭМ!$B$34:$B$777,H$11)+'СЕТ СН'!$F$11+СВЦЭМ!$D$10+'СЕТ СН'!$F$6-'СЕТ СН'!$F$23</f>
        <v>1208.09557576</v>
      </c>
      <c r="I32" s="36">
        <f>SUMIFS(СВЦЭМ!$D$34:$D$777,СВЦЭМ!$A$34:$A$777,$A32,СВЦЭМ!$B$34:$B$777,I$11)+'СЕТ СН'!$F$11+СВЦЭМ!$D$10+'СЕТ СН'!$F$6-'СЕТ СН'!$F$23</f>
        <v>1149.7299450999999</v>
      </c>
      <c r="J32" s="36">
        <f>SUMIFS(СВЦЭМ!$D$34:$D$777,СВЦЭМ!$A$34:$A$777,$A32,СВЦЭМ!$B$34:$B$777,J$11)+'СЕТ СН'!$F$11+СВЦЭМ!$D$10+'СЕТ СН'!$F$6-'СЕТ СН'!$F$23</f>
        <v>1136.00950184</v>
      </c>
      <c r="K32" s="36">
        <f>SUMIFS(СВЦЭМ!$D$34:$D$777,СВЦЭМ!$A$34:$A$777,$A32,СВЦЭМ!$B$34:$B$777,K$11)+'СЕТ СН'!$F$11+СВЦЭМ!$D$10+'СЕТ СН'!$F$6-'СЕТ СН'!$F$23</f>
        <v>1131.5334095999999</v>
      </c>
      <c r="L32" s="36">
        <f>SUMIFS(СВЦЭМ!$D$34:$D$777,СВЦЭМ!$A$34:$A$777,$A32,СВЦЭМ!$B$34:$B$777,L$11)+'СЕТ СН'!$F$11+СВЦЭМ!$D$10+'СЕТ СН'!$F$6-'СЕТ СН'!$F$23</f>
        <v>1130.39072513</v>
      </c>
      <c r="M32" s="36">
        <f>SUMIFS(СВЦЭМ!$D$34:$D$777,СВЦЭМ!$A$34:$A$777,$A32,СВЦЭМ!$B$34:$B$777,M$11)+'СЕТ СН'!$F$11+СВЦЭМ!$D$10+'СЕТ СН'!$F$6-'СЕТ СН'!$F$23</f>
        <v>1121.78194035</v>
      </c>
      <c r="N32" s="36">
        <f>SUMIFS(СВЦЭМ!$D$34:$D$777,СВЦЭМ!$A$34:$A$777,$A32,СВЦЭМ!$B$34:$B$777,N$11)+'СЕТ СН'!$F$11+СВЦЭМ!$D$10+'СЕТ СН'!$F$6-'СЕТ СН'!$F$23</f>
        <v>1080.38290585</v>
      </c>
      <c r="O32" s="36">
        <f>SUMIFS(СВЦЭМ!$D$34:$D$777,СВЦЭМ!$A$34:$A$777,$A32,СВЦЭМ!$B$34:$B$777,O$11)+'СЕТ СН'!$F$11+СВЦЭМ!$D$10+'СЕТ СН'!$F$6-'СЕТ СН'!$F$23</f>
        <v>1012.2321707599999</v>
      </c>
      <c r="P32" s="36">
        <f>SUMIFS(СВЦЭМ!$D$34:$D$777,СВЦЭМ!$A$34:$A$777,$A32,СВЦЭМ!$B$34:$B$777,P$11)+'СЕТ СН'!$F$11+СВЦЭМ!$D$10+'СЕТ СН'!$F$6-'СЕТ СН'!$F$23</f>
        <v>930.33323446999998</v>
      </c>
      <c r="Q32" s="36">
        <f>SUMIFS(СВЦЭМ!$D$34:$D$777,СВЦЭМ!$A$34:$A$777,$A32,СВЦЭМ!$B$34:$B$777,Q$11)+'СЕТ СН'!$F$11+СВЦЭМ!$D$10+'СЕТ СН'!$F$6-'СЕТ СН'!$F$23</f>
        <v>910.05886151000004</v>
      </c>
      <c r="R32" s="36">
        <f>SUMIFS(СВЦЭМ!$D$34:$D$777,СВЦЭМ!$A$34:$A$777,$A32,СВЦЭМ!$B$34:$B$777,R$11)+'СЕТ СН'!$F$11+СВЦЭМ!$D$10+'СЕТ СН'!$F$6-'СЕТ СН'!$F$23</f>
        <v>923.00964853999994</v>
      </c>
      <c r="S32" s="36">
        <f>SUMIFS(СВЦЭМ!$D$34:$D$777,СВЦЭМ!$A$34:$A$777,$A32,СВЦЭМ!$B$34:$B$777,S$11)+'СЕТ СН'!$F$11+СВЦЭМ!$D$10+'СЕТ СН'!$F$6-'СЕТ СН'!$F$23</f>
        <v>904.39965665</v>
      </c>
      <c r="T32" s="36">
        <f>SUMIFS(СВЦЭМ!$D$34:$D$777,СВЦЭМ!$A$34:$A$777,$A32,СВЦЭМ!$B$34:$B$777,T$11)+'СЕТ СН'!$F$11+СВЦЭМ!$D$10+'СЕТ СН'!$F$6-'СЕТ СН'!$F$23</f>
        <v>865.74250345999985</v>
      </c>
      <c r="U32" s="36">
        <f>SUMIFS(СВЦЭМ!$D$34:$D$777,СВЦЭМ!$A$34:$A$777,$A32,СВЦЭМ!$B$34:$B$777,U$11)+'СЕТ СН'!$F$11+СВЦЭМ!$D$10+'СЕТ СН'!$F$6-'СЕТ СН'!$F$23</f>
        <v>867.12459175999993</v>
      </c>
      <c r="V32" s="36">
        <f>SUMIFS(СВЦЭМ!$D$34:$D$777,СВЦЭМ!$A$34:$A$777,$A32,СВЦЭМ!$B$34:$B$777,V$11)+'СЕТ СН'!$F$11+СВЦЭМ!$D$10+'СЕТ СН'!$F$6-'СЕТ СН'!$F$23</f>
        <v>887.33515078000005</v>
      </c>
      <c r="W32" s="36">
        <f>SUMIFS(СВЦЭМ!$D$34:$D$777,СВЦЭМ!$A$34:$A$777,$A32,СВЦЭМ!$B$34:$B$777,W$11)+'СЕТ СН'!$F$11+СВЦЭМ!$D$10+'СЕТ СН'!$F$6-'СЕТ СН'!$F$23</f>
        <v>897.14082304999988</v>
      </c>
      <c r="X32" s="36">
        <f>SUMIFS(СВЦЭМ!$D$34:$D$777,СВЦЭМ!$A$34:$A$777,$A32,СВЦЭМ!$B$34:$B$777,X$11)+'СЕТ СН'!$F$11+СВЦЭМ!$D$10+'СЕТ СН'!$F$6-'СЕТ СН'!$F$23</f>
        <v>919.30583967999996</v>
      </c>
      <c r="Y32" s="36">
        <f>SUMIFS(СВЦЭМ!$D$34:$D$777,СВЦЭМ!$A$34:$A$777,$A32,СВЦЭМ!$B$34:$B$777,Y$11)+'СЕТ СН'!$F$11+СВЦЭМ!$D$10+'СЕТ СН'!$F$6-'СЕТ СН'!$F$23</f>
        <v>1011.14459072</v>
      </c>
    </row>
    <row r="33" spans="1:27" ht="15.75" x14ac:dyDescent="0.2">
      <c r="A33" s="35">
        <f t="shared" si="0"/>
        <v>43426</v>
      </c>
      <c r="B33" s="36">
        <f>SUMIFS(СВЦЭМ!$D$34:$D$777,СВЦЭМ!$A$34:$A$777,$A33,СВЦЭМ!$B$34:$B$777,B$11)+'СЕТ СН'!$F$11+СВЦЭМ!$D$10+'СЕТ СН'!$F$6-'СЕТ СН'!$F$23</f>
        <v>1116.4031736499999</v>
      </c>
      <c r="C33" s="36">
        <f>SUMIFS(СВЦЭМ!$D$34:$D$777,СВЦЭМ!$A$34:$A$777,$A33,СВЦЭМ!$B$34:$B$777,C$11)+'СЕТ СН'!$F$11+СВЦЭМ!$D$10+'СЕТ СН'!$F$6-'СЕТ СН'!$F$23</f>
        <v>1211.7046131699999</v>
      </c>
      <c r="D33" s="36">
        <f>SUMIFS(СВЦЭМ!$D$34:$D$777,СВЦЭМ!$A$34:$A$777,$A33,СВЦЭМ!$B$34:$B$777,D$11)+'СЕТ СН'!$F$11+СВЦЭМ!$D$10+'СЕТ СН'!$F$6-'СЕТ СН'!$F$23</f>
        <v>1326.7293640800001</v>
      </c>
      <c r="E33" s="36">
        <f>SUMIFS(СВЦЭМ!$D$34:$D$777,СВЦЭМ!$A$34:$A$777,$A33,СВЦЭМ!$B$34:$B$777,E$11)+'СЕТ СН'!$F$11+СВЦЭМ!$D$10+'СЕТ СН'!$F$6-'СЕТ СН'!$F$23</f>
        <v>1337.7172201799999</v>
      </c>
      <c r="F33" s="36">
        <f>SUMIFS(СВЦЭМ!$D$34:$D$777,СВЦЭМ!$A$34:$A$777,$A33,СВЦЭМ!$B$34:$B$777,F$11)+'СЕТ СН'!$F$11+СВЦЭМ!$D$10+'СЕТ СН'!$F$6-'СЕТ СН'!$F$23</f>
        <v>1334.4386287100001</v>
      </c>
      <c r="G33" s="36">
        <f>SUMIFS(СВЦЭМ!$D$34:$D$777,СВЦЭМ!$A$34:$A$777,$A33,СВЦЭМ!$B$34:$B$777,G$11)+'СЕТ СН'!$F$11+СВЦЭМ!$D$10+'СЕТ СН'!$F$6-'СЕТ СН'!$F$23</f>
        <v>1308.64486633</v>
      </c>
      <c r="H33" s="36">
        <f>SUMIFS(СВЦЭМ!$D$34:$D$777,СВЦЭМ!$A$34:$A$777,$A33,СВЦЭМ!$B$34:$B$777,H$11)+'СЕТ СН'!$F$11+СВЦЭМ!$D$10+'СЕТ СН'!$F$6-'СЕТ СН'!$F$23</f>
        <v>1217.5280548200001</v>
      </c>
      <c r="I33" s="36">
        <f>SUMIFS(СВЦЭМ!$D$34:$D$777,СВЦЭМ!$A$34:$A$777,$A33,СВЦЭМ!$B$34:$B$777,I$11)+'СЕТ СН'!$F$11+СВЦЭМ!$D$10+'СЕТ СН'!$F$6-'СЕТ СН'!$F$23</f>
        <v>1154.77491007</v>
      </c>
      <c r="J33" s="36">
        <f>SUMIFS(СВЦЭМ!$D$34:$D$777,СВЦЭМ!$A$34:$A$777,$A33,СВЦЭМ!$B$34:$B$777,J$11)+'СЕТ СН'!$F$11+СВЦЭМ!$D$10+'СЕТ СН'!$F$6-'СЕТ СН'!$F$23</f>
        <v>1138.46644453</v>
      </c>
      <c r="K33" s="36">
        <f>SUMIFS(СВЦЭМ!$D$34:$D$777,СВЦЭМ!$A$34:$A$777,$A33,СВЦЭМ!$B$34:$B$777,K$11)+'СЕТ СН'!$F$11+СВЦЭМ!$D$10+'СЕТ СН'!$F$6-'СЕТ СН'!$F$23</f>
        <v>1138.5989914699999</v>
      </c>
      <c r="L33" s="36">
        <f>SUMIFS(СВЦЭМ!$D$34:$D$777,СВЦЭМ!$A$34:$A$777,$A33,СВЦЭМ!$B$34:$B$777,L$11)+'СЕТ СН'!$F$11+СВЦЭМ!$D$10+'СЕТ СН'!$F$6-'СЕТ СН'!$F$23</f>
        <v>1163.44262656</v>
      </c>
      <c r="M33" s="36">
        <f>SUMIFS(СВЦЭМ!$D$34:$D$777,СВЦЭМ!$A$34:$A$777,$A33,СВЦЭМ!$B$34:$B$777,M$11)+'СЕТ СН'!$F$11+СВЦЭМ!$D$10+'СЕТ СН'!$F$6-'СЕТ СН'!$F$23</f>
        <v>1146.76407191</v>
      </c>
      <c r="N33" s="36">
        <f>SUMIFS(СВЦЭМ!$D$34:$D$777,СВЦЭМ!$A$34:$A$777,$A33,СВЦЭМ!$B$34:$B$777,N$11)+'СЕТ СН'!$F$11+СВЦЭМ!$D$10+'СЕТ СН'!$F$6-'СЕТ СН'!$F$23</f>
        <v>1092.0534608099999</v>
      </c>
      <c r="O33" s="36">
        <f>SUMIFS(СВЦЭМ!$D$34:$D$777,СВЦЭМ!$A$34:$A$777,$A33,СВЦЭМ!$B$34:$B$777,O$11)+'СЕТ СН'!$F$11+СВЦЭМ!$D$10+'СЕТ СН'!$F$6-'СЕТ СН'!$F$23</f>
        <v>987.36915167000006</v>
      </c>
      <c r="P33" s="36">
        <f>SUMIFS(СВЦЭМ!$D$34:$D$777,СВЦЭМ!$A$34:$A$777,$A33,СВЦЭМ!$B$34:$B$777,P$11)+'СЕТ СН'!$F$11+СВЦЭМ!$D$10+'СЕТ СН'!$F$6-'СЕТ СН'!$F$23</f>
        <v>907.30115219000004</v>
      </c>
      <c r="Q33" s="36">
        <f>SUMIFS(СВЦЭМ!$D$34:$D$777,СВЦЭМ!$A$34:$A$777,$A33,СВЦЭМ!$B$34:$B$777,Q$11)+'СЕТ СН'!$F$11+СВЦЭМ!$D$10+'СЕТ СН'!$F$6-'СЕТ СН'!$F$23</f>
        <v>894.27268198999991</v>
      </c>
      <c r="R33" s="36">
        <f>SUMIFS(СВЦЭМ!$D$34:$D$777,СВЦЭМ!$A$34:$A$777,$A33,СВЦЭМ!$B$34:$B$777,R$11)+'СЕТ СН'!$F$11+СВЦЭМ!$D$10+'СЕТ СН'!$F$6-'СЕТ СН'!$F$23</f>
        <v>915.75673628999994</v>
      </c>
      <c r="S33" s="36">
        <f>SUMIFS(СВЦЭМ!$D$34:$D$777,СВЦЭМ!$A$34:$A$777,$A33,СВЦЭМ!$B$34:$B$777,S$11)+'СЕТ СН'!$F$11+СВЦЭМ!$D$10+'СЕТ СН'!$F$6-'СЕТ СН'!$F$23</f>
        <v>891.95957229999999</v>
      </c>
      <c r="T33" s="36">
        <f>SUMIFS(СВЦЭМ!$D$34:$D$777,СВЦЭМ!$A$34:$A$777,$A33,СВЦЭМ!$B$34:$B$777,T$11)+'СЕТ СН'!$F$11+СВЦЭМ!$D$10+'СЕТ СН'!$F$6-'СЕТ СН'!$F$23</f>
        <v>854.93858133999993</v>
      </c>
      <c r="U33" s="36">
        <f>SUMIFS(СВЦЭМ!$D$34:$D$777,СВЦЭМ!$A$34:$A$777,$A33,СВЦЭМ!$B$34:$B$777,U$11)+'СЕТ СН'!$F$11+СВЦЭМ!$D$10+'СЕТ СН'!$F$6-'СЕТ СН'!$F$23</f>
        <v>849.64106986000002</v>
      </c>
      <c r="V33" s="36">
        <f>SUMIFS(СВЦЭМ!$D$34:$D$777,СВЦЭМ!$A$34:$A$777,$A33,СВЦЭМ!$B$34:$B$777,V$11)+'СЕТ СН'!$F$11+СВЦЭМ!$D$10+'СЕТ СН'!$F$6-'СЕТ СН'!$F$23</f>
        <v>864.30473648999987</v>
      </c>
      <c r="W33" s="36">
        <f>SUMIFS(СВЦЭМ!$D$34:$D$777,СВЦЭМ!$A$34:$A$777,$A33,СВЦЭМ!$B$34:$B$777,W$11)+'СЕТ СН'!$F$11+СВЦЭМ!$D$10+'СЕТ СН'!$F$6-'СЕТ СН'!$F$23</f>
        <v>873.02013226999998</v>
      </c>
      <c r="X33" s="36">
        <f>SUMIFS(СВЦЭМ!$D$34:$D$777,СВЦЭМ!$A$34:$A$777,$A33,СВЦЭМ!$B$34:$B$777,X$11)+'СЕТ СН'!$F$11+СВЦЭМ!$D$10+'СЕТ СН'!$F$6-'СЕТ СН'!$F$23</f>
        <v>888.94874189000006</v>
      </c>
      <c r="Y33" s="36">
        <f>SUMIFS(СВЦЭМ!$D$34:$D$777,СВЦЭМ!$A$34:$A$777,$A33,СВЦЭМ!$B$34:$B$777,Y$11)+'СЕТ СН'!$F$11+СВЦЭМ!$D$10+'СЕТ СН'!$F$6-'СЕТ СН'!$F$23</f>
        <v>975.70186807999994</v>
      </c>
    </row>
    <row r="34" spans="1:27" ht="15.75" x14ac:dyDescent="0.2">
      <c r="A34" s="35">
        <f t="shared" si="0"/>
        <v>43427</v>
      </c>
      <c r="B34" s="36">
        <f>SUMIFS(СВЦЭМ!$D$34:$D$777,СВЦЭМ!$A$34:$A$777,$A34,СВЦЭМ!$B$34:$B$777,B$11)+'СЕТ СН'!$F$11+СВЦЭМ!$D$10+'СЕТ СН'!$F$6-'СЕТ СН'!$F$23</f>
        <v>1129.1084173299998</v>
      </c>
      <c r="C34" s="36">
        <f>SUMIFS(СВЦЭМ!$D$34:$D$777,СВЦЭМ!$A$34:$A$777,$A34,СВЦЭМ!$B$34:$B$777,C$11)+'СЕТ СН'!$F$11+СВЦЭМ!$D$10+'СЕТ СН'!$F$6-'СЕТ СН'!$F$23</f>
        <v>1184.2664840699999</v>
      </c>
      <c r="D34" s="36">
        <f>SUMIFS(СВЦЭМ!$D$34:$D$777,СВЦЭМ!$A$34:$A$777,$A34,СВЦЭМ!$B$34:$B$777,D$11)+'СЕТ СН'!$F$11+СВЦЭМ!$D$10+'СЕТ СН'!$F$6-'СЕТ СН'!$F$23</f>
        <v>1225.73523864</v>
      </c>
      <c r="E34" s="36">
        <f>SUMIFS(СВЦЭМ!$D$34:$D$777,СВЦЭМ!$A$34:$A$777,$A34,СВЦЭМ!$B$34:$B$777,E$11)+'СЕТ СН'!$F$11+СВЦЭМ!$D$10+'СЕТ СН'!$F$6-'СЕТ СН'!$F$23</f>
        <v>1230.83977972</v>
      </c>
      <c r="F34" s="36">
        <f>SUMIFS(СВЦЭМ!$D$34:$D$777,СВЦЭМ!$A$34:$A$777,$A34,СВЦЭМ!$B$34:$B$777,F$11)+'СЕТ СН'!$F$11+СВЦЭМ!$D$10+'СЕТ СН'!$F$6-'СЕТ СН'!$F$23</f>
        <v>1228.2619515599999</v>
      </c>
      <c r="G34" s="36">
        <f>SUMIFS(СВЦЭМ!$D$34:$D$777,СВЦЭМ!$A$34:$A$777,$A34,СВЦЭМ!$B$34:$B$777,G$11)+'СЕТ СН'!$F$11+СВЦЭМ!$D$10+'СЕТ СН'!$F$6-'СЕТ СН'!$F$23</f>
        <v>1199.1104937099999</v>
      </c>
      <c r="H34" s="36">
        <f>SUMIFS(СВЦЭМ!$D$34:$D$777,СВЦЭМ!$A$34:$A$777,$A34,СВЦЭМ!$B$34:$B$777,H$11)+'СЕТ СН'!$F$11+СВЦЭМ!$D$10+'СЕТ СН'!$F$6-'СЕТ СН'!$F$23</f>
        <v>1129.4687814599999</v>
      </c>
      <c r="I34" s="36">
        <f>SUMIFS(СВЦЭМ!$D$34:$D$777,СВЦЭМ!$A$34:$A$777,$A34,СВЦЭМ!$B$34:$B$777,I$11)+'СЕТ СН'!$F$11+СВЦЭМ!$D$10+'СЕТ СН'!$F$6-'СЕТ СН'!$F$23</f>
        <v>1070.8895226299999</v>
      </c>
      <c r="J34" s="36">
        <f>SUMIFS(СВЦЭМ!$D$34:$D$777,СВЦЭМ!$A$34:$A$777,$A34,СВЦЭМ!$B$34:$B$777,J$11)+'СЕТ СН'!$F$11+СВЦЭМ!$D$10+'СЕТ СН'!$F$6-'СЕТ СН'!$F$23</f>
        <v>1050.0758643899999</v>
      </c>
      <c r="K34" s="36">
        <f>SUMIFS(СВЦЭМ!$D$34:$D$777,СВЦЭМ!$A$34:$A$777,$A34,СВЦЭМ!$B$34:$B$777,K$11)+'СЕТ СН'!$F$11+СВЦЭМ!$D$10+'СЕТ СН'!$F$6-'СЕТ СН'!$F$23</f>
        <v>1035.9787111099999</v>
      </c>
      <c r="L34" s="36">
        <f>SUMIFS(СВЦЭМ!$D$34:$D$777,СВЦЭМ!$A$34:$A$777,$A34,СВЦЭМ!$B$34:$B$777,L$11)+'СЕТ СН'!$F$11+СВЦЭМ!$D$10+'СЕТ СН'!$F$6-'СЕТ СН'!$F$23</f>
        <v>1027.23138178</v>
      </c>
      <c r="M34" s="36">
        <f>SUMIFS(СВЦЭМ!$D$34:$D$777,СВЦЭМ!$A$34:$A$777,$A34,СВЦЭМ!$B$34:$B$777,M$11)+'СЕТ СН'!$F$11+СВЦЭМ!$D$10+'СЕТ СН'!$F$6-'СЕТ СН'!$F$23</f>
        <v>1030.9541521799999</v>
      </c>
      <c r="N34" s="36">
        <f>SUMIFS(СВЦЭМ!$D$34:$D$777,СВЦЭМ!$A$34:$A$777,$A34,СВЦЭМ!$B$34:$B$777,N$11)+'СЕТ СН'!$F$11+СВЦЭМ!$D$10+'СЕТ СН'!$F$6-'СЕТ СН'!$F$23</f>
        <v>1044.0636332499998</v>
      </c>
      <c r="O34" s="36">
        <f>SUMIFS(СВЦЭМ!$D$34:$D$777,СВЦЭМ!$A$34:$A$777,$A34,СВЦЭМ!$B$34:$B$777,O$11)+'СЕТ СН'!$F$11+СВЦЭМ!$D$10+'СЕТ СН'!$F$6-'СЕТ СН'!$F$23</f>
        <v>1055.7850291699999</v>
      </c>
      <c r="P34" s="36">
        <f>SUMIFS(СВЦЭМ!$D$34:$D$777,СВЦЭМ!$A$34:$A$777,$A34,СВЦЭМ!$B$34:$B$777,P$11)+'СЕТ СН'!$F$11+СВЦЭМ!$D$10+'СЕТ СН'!$F$6-'СЕТ СН'!$F$23</f>
        <v>1068.64319772</v>
      </c>
      <c r="Q34" s="36">
        <f>SUMIFS(СВЦЭМ!$D$34:$D$777,СВЦЭМ!$A$34:$A$777,$A34,СВЦЭМ!$B$34:$B$777,Q$11)+'СЕТ СН'!$F$11+СВЦЭМ!$D$10+'СЕТ СН'!$F$6-'СЕТ СН'!$F$23</f>
        <v>1068.3174054599999</v>
      </c>
      <c r="R34" s="36">
        <f>SUMIFS(СВЦЭМ!$D$34:$D$777,СВЦЭМ!$A$34:$A$777,$A34,СВЦЭМ!$B$34:$B$777,R$11)+'СЕТ СН'!$F$11+СВЦЭМ!$D$10+'СЕТ СН'!$F$6-'СЕТ СН'!$F$23</f>
        <v>1088.57793548</v>
      </c>
      <c r="S34" s="36">
        <f>SUMIFS(СВЦЭМ!$D$34:$D$777,СВЦЭМ!$A$34:$A$777,$A34,СВЦЭМ!$B$34:$B$777,S$11)+'СЕТ СН'!$F$11+СВЦЭМ!$D$10+'СЕТ СН'!$F$6-'СЕТ СН'!$F$23</f>
        <v>1045.95233065</v>
      </c>
      <c r="T34" s="36">
        <f>SUMIFS(СВЦЭМ!$D$34:$D$777,СВЦЭМ!$A$34:$A$777,$A34,СВЦЭМ!$B$34:$B$777,T$11)+'СЕТ СН'!$F$11+СВЦЭМ!$D$10+'СЕТ СН'!$F$6-'СЕТ СН'!$F$23</f>
        <v>1005.4315003699999</v>
      </c>
      <c r="U34" s="36">
        <f>SUMIFS(СВЦЭМ!$D$34:$D$777,СВЦЭМ!$A$34:$A$777,$A34,СВЦЭМ!$B$34:$B$777,U$11)+'СЕТ СН'!$F$11+СВЦЭМ!$D$10+'СЕТ СН'!$F$6-'СЕТ СН'!$F$23</f>
        <v>1002.9016577699999</v>
      </c>
      <c r="V34" s="36">
        <f>SUMIFS(СВЦЭМ!$D$34:$D$777,СВЦЭМ!$A$34:$A$777,$A34,СВЦЭМ!$B$34:$B$777,V$11)+'СЕТ СН'!$F$11+СВЦЭМ!$D$10+'СЕТ СН'!$F$6-'СЕТ СН'!$F$23</f>
        <v>1024.17498993</v>
      </c>
      <c r="W34" s="36">
        <f>SUMIFS(СВЦЭМ!$D$34:$D$777,СВЦЭМ!$A$34:$A$777,$A34,СВЦЭМ!$B$34:$B$777,W$11)+'СЕТ СН'!$F$11+СВЦЭМ!$D$10+'СЕТ СН'!$F$6-'СЕТ СН'!$F$23</f>
        <v>1030.5977772199999</v>
      </c>
      <c r="X34" s="36">
        <f>SUMIFS(СВЦЭМ!$D$34:$D$777,СВЦЭМ!$A$34:$A$777,$A34,СВЦЭМ!$B$34:$B$777,X$11)+'СЕТ СН'!$F$11+СВЦЭМ!$D$10+'СЕТ СН'!$F$6-'СЕТ СН'!$F$23</f>
        <v>1053.26026503</v>
      </c>
      <c r="Y34" s="36">
        <f>SUMIFS(СВЦЭМ!$D$34:$D$777,СВЦЭМ!$A$34:$A$777,$A34,СВЦЭМ!$B$34:$B$777,Y$11)+'СЕТ СН'!$F$11+СВЦЭМ!$D$10+'СЕТ СН'!$F$6-'СЕТ СН'!$F$23</f>
        <v>1076.61442754</v>
      </c>
    </row>
    <row r="35" spans="1:27" ht="15.75" x14ac:dyDescent="0.2">
      <c r="A35" s="35">
        <f t="shared" si="0"/>
        <v>43428</v>
      </c>
      <c r="B35" s="36">
        <f>SUMIFS(СВЦЭМ!$D$34:$D$777,СВЦЭМ!$A$34:$A$777,$A35,СВЦЭМ!$B$34:$B$777,B$11)+'СЕТ СН'!$F$11+СВЦЭМ!$D$10+'СЕТ СН'!$F$6-'СЕТ СН'!$F$23</f>
        <v>1103.14961255</v>
      </c>
      <c r="C35" s="36">
        <f>SUMIFS(СВЦЭМ!$D$34:$D$777,СВЦЭМ!$A$34:$A$777,$A35,СВЦЭМ!$B$34:$B$777,C$11)+'СЕТ СН'!$F$11+СВЦЭМ!$D$10+'СЕТ СН'!$F$6-'СЕТ СН'!$F$23</f>
        <v>1099.6938443699999</v>
      </c>
      <c r="D35" s="36">
        <f>SUMIFS(СВЦЭМ!$D$34:$D$777,СВЦЭМ!$A$34:$A$777,$A35,СВЦЭМ!$B$34:$B$777,D$11)+'СЕТ СН'!$F$11+СВЦЭМ!$D$10+'СЕТ СН'!$F$6-'СЕТ СН'!$F$23</f>
        <v>1096.35534929</v>
      </c>
      <c r="E35" s="36">
        <f>SUMIFS(СВЦЭМ!$D$34:$D$777,СВЦЭМ!$A$34:$A$777,$A35,СВЦЭМ!$B$34:$B$777,E$11)+'СЕТ СН'!$F$11+СВЦЭМ!$D$10+'СЕТ СН'!$F$6-'СЕТ СН'!$F$23</f>
        <v>1097.22166133</v>
      </c>
      <c r="F35" s="36">
        <f>SUMIFS(СВЦЭМ!$D$34:$D$777,СВЦЭМ!$A$34:$A$777,$A35,СВЦЭМ!$B$34:$B$777,F$11)+'СЕТ СН'!$F$11+СВЦЭМ!$D$10+'СЕТ СН'!$F$6-'СЕТ СН'!$F$23</f>
        <v>1105.8588207999999</v>
      </c>
      <c r="G35" s="36">
        <f>SUMIFS(СВЦЭМ!$D$34:$D$777,СВЦЭМ!$A$34:$A$777,$A35,СВЦЭМ!$B$34:$B$777,G$11)+'СЕТ СН'!$F$11+СВЦЭМ!$D$10+'СЕТ СН'!$F$6-'СЕТ СН'!$F$23</f>
        <v>1093.0773835999998</v>
      </c>
      <c r="H35" s="36">
        <f>SUMIFS(СВЦЭМ!$D$34:$D$777,СВЦЭМ!$A$34:$A$777,$A35,СВЦЭМ!$B$34:$B$777,H$11)+'СЕТ СН'!$F$11+СВЦЭМ!$D$10+'СЕТ СН'!$F$6-'СЕТ СН'!$F$23</f>
        <v>1115.2606214</v>
      </c>
      <c r="I35" s="36">
        <f>SUMIFS(СВЦЭМ!$D$34:$D$777,СВЦЭМ!$A$34:$A$777,$A35,СВЦЭМ!$B$34:$B$777,I$11)+'СЕТ СН'!$F$11+СВЦЭМ!$D$10+'СЕТ СН'!$F$6-'СЕТ СН'!$F$23</f>
        <v>1082.1654328699999</v>
      </c>
      <c r="J35" s="36">
        <f>SUMIFS(СВЦЭМ!$D$34:$D$777,СВЦЭМ!$A$34:$A$777,$A35,СВЦЭМ!$B$34:$B$777,J$11)+'СЕТ СН'!$F$11+СВЦЭМ!$D$10+'СЕТ СН'!$F$6-'СЕТ СН'!$F$23</f>
        <v>1036.0578609499998</v>
      </c>
      <c r="K35" s="36">
        <f>SUMIFS(СВЦЭМ!$D$34:$D$777,СВЦЭМ!$A$34:$A$777,$A35,СВЦЭМ!$B$34:$B$777,K$11)+'СЕТ СН'!$F$11+СВЦЭМ!$D$10+'СЕТ СН'!$F$6-'СЕТ СН'!$F$23</f>
        <v>1017.8923423700001</v>
      </c>
      <c r="L35" s="36">
        <f>SUMIFS(СВЦЭМ!$D$34:$D$777,СВЦЭМ!$A$34:$A$777,$A35,СВЦЭМ!$B$34:$B$777,L$11)+'СЕТ СН'!$F$11+СВЦЭМ!$D$10+'СЕТ СН'!$F$6-'СЕТ СН'!$F$23</f>
        <v>1005.7970424799998</v>
      </c>
      <c r="M35" s="36">
        <f>SUMIFS(СВЦЭМ!$D$34:$D$777,СВЦЭМ!$A$34:$A$777,$A35,СВЦЭМ!$B$34:$B$777,M$11)+'СЕТ СН'!$F$11+СВЦЭМ!$D$10+'СЕТ СН'!$F$6-'СЕТ СН'!$F$23</f>
        <v>1020.7106000599999</v>
      </c>
      <c r="N35" s="36">
        <f>SUMIFS(СВЦЭМ!$D$34:$D$777,СВЦЭМ!$A$34:$A$777,$A35,СВЦЭМ!$B$34:$B$777,N$11)+'СЕТ СН'!$F$11+СВЦЭМ!$D$10+'СЕТ СН'!$F$6-'СЕТ СН'!$F$23</f>
        <v>1041.2939861899999</v>
      </c>
      <c r="O35" s="36">
        <f>SUMIFS(СВЦЭМ!$D$34:$D$777,СВЦЭМ!$A$34:$A$777,$A35,СВЦЭМ!$B$34:$B$777,O$11)+'СЕТ СН'!$F$11+СВЦЭМ!$D$10+'СЕТ СН'!$F$6-'СЕТ СН'!$F$23</f>
        <v>1067.74411007</v>
      </c>
      <c r="P35" s="36">
        <f>SUMIFS(СВЦЭМ!$D$34:$D$777,СВЦЭМ!$A$34:$A$777,$A35,СВЦЭМ!$B$34:$B$777,P$11)+'СЕТ СН'!$F$11+СВЦЭМ!$D$10+'СЕТ СН'!$F$6-'СЕТ СН'!$F$23</f>
        <v>1084.3590849899999</v>
      </c>
      <c r="Q35" s="36">
        <f>SUMIFS(СВЦЭМ!$D$34:$D$777,СВЦЭМ!$A$34:$A$777,$A35,СВЦЭМ!$B$34:$B$777,Q$11)+'СЕТ СН'!$F$11+СВЦЭМ!$D$10+'СЕТ СН'!$F$6-'СЕТ СН'!$F$23</f>
        <v>1089.52944802</v>
      </c>
      <c r="R35" s="36">
        <f>SUMIFS(СВЦЭМ!$D$34:$D$777,СВЦЭМ!$A$34:$A$777,$A35,СВЦЭМ!$B$34:$B$777,R$11)+'СЕТ СН'!$F$11+СВЦЭМ!$D$10+'СЕТ СН'!$F$6-'СЕТ СН'!$F$23</f>
        <v>1078.5879023800001</v>
      </c>
      <c r="S35" s="36">
        <f>SUMIFS(СВЦЭМ!$D$34:$D$777,СВЦЭМ!$A$34:$A$777,$A35,СВЦЭМ!$B$34:$B$777,S$11)+'СЕТ СН'!$F$11+СВЦЭМ!$D$10+'СЕТ СН'!$F$6-'СЕТ СН'!$F$23</f>
        <v>1035.15649755</v>
      </c>
      <c r="T35" s="36">
        <f>SUMIFS(СВЦЭМ!$D$34:$D$777,СВЦЭМ!$A$34:$A$777,$A35,СВЦЭМ!$B$34:$B$777,T$11)+'СЕТ СН'!$F$11+СВЦЭМ!$D$10+'СЕТ СН'!$F$6-'СЕТ СН'!$F$23</f>
        <v>998.87990403000003</v>
      </c>
      <c r="U35" s="36">
        <f>SUMIFS(СВЦЭМ!$D$34:$D$777,СВЦЭМ!$A$34:$A$777,$A35,СВЦЭМ!$B$34:$B$777,U$11)+'СЕТ СН'!$F$11+СВЦЭМ!$D$10+'СЕТ СН'!$F$6-'СЕТ СН'!$F$23</f>
        <v>999.31829610999989</v>
      </c>
      <c r="V35" s="36">
        <f>SUMIFS(СВЦЭМ!$D$34:$D$777,СВЦЭМ!$A$34:$A$777,$A35,СВЦЭМ!$B$34:$B$777,V$11)+'СЕТ СН'!$F$11+СВЦЭМ!$D$10+'СЕТ СН'!$F$6-'СЕТ СН'!$F$23</f>
        <v>1016.4290263599999</v>
      </c>
      <c r="W35" s="36">
        <f>SUMIFS(СВЦЭМ!$D$34:$D$777,СВЦЭМ!$A$34:$A$777,$A35,СВЦЭМ!$B$34:$B$777,W$11)+'СЕТ СН'!$F$11+СВЦЭМ!$D$10+'СЕТ СН'!$F$6-'СЕТ СН'!$F$23</f>
        <v>1047.1171307</v>
      </c>
      <c r="X35" s="36">
        <f>SUMIFS(СВЦЭМ!$D$34:$D$777,СВЦЭМ!$A$34:$A$777,$A35,СВЦЭМ!$B$34:$B$777,X$11)+'СЕТ СН'!$F$11+СВЦЭМ!$D$10+'СЕТ СН'!$F$6-'СЕТ СН'!$F$23</f>
        <v>1075.84810496</v>
      </c>
      <c r="Y35" s="36">
        <f>SUMIFS(СВЦЭМ!$D$34:$D$777,СВЦЭМ!$A$34:$A$777,$A35,СВЦЭМ!$B$34:$B$777,Y$11)+'СЕТ СН'!$F$11+СВЦЭМ!$D$10+'СЕТ СН'!$F$6-'СЕТ СН'!$F$23</f>
        <v>1100.39537189</v>
      </c>
    </row>
    <row r="36" spans="1:27" ht="15.75" x14ac:dyDescent="0.2">
      <c r="A36" s="35">
        <f t="shared" si="0"/>
        <v>43429</v>
      </c>
      <c r="B36" s="36">
        <f>SUMIFS(СВЦЭМ!$D$34:$D$777,СВЦЭМ!$A$34:$A$777,$A36,СВЦЭМ!$B$34:$B$777,B$11)+'СЕТ СН'!$F$11+СВЦЭМ!$D$10+'СЕТ СН'!$F$6-'СЕТ СН'!$F$23</f>
        <v>1117.8104288499999</v>
      </c>
      <c r="C36" s="36">
        <f>SUMIFS(СВЦЭМ!$D$34:$D$777,СВЦЭМ!$A$34:$A$777,$A36,СВЦЭМ!$B$34:$B$777,C$11)+'СЕТ СН'!$F$11+СВЦЭМ!$D$10+'СЕТ СН'!$F$6-'СЕТ СН'!$F$23</f>
        <v>1180.8969904800001</v>
      </c>
      <c r="D36" s="36">
        <f>SUMIFS(СВЦЭМ!$D$34:$D$777,СВЦЭМ!$A$34:$A$777,$A36,СВЦЭМ!$B$34:$B$777,D$11)+'СЕТ СН'!$F$11+СВЦЭМ!$D$10+'СЕТ СН'!$F$6-'СЕТ СН'!$F$23</f>
        <v>1257.32119992</v>
      </c>
      <c r="E36" s="36">
        <f>SUMIFS(СВЦЭМ!$D$34:$D$777,СВЦЭМ!$A$34:$A$777,$A36,СВЦЭМ!$B$34:$B$777,E$11)+'СЕТ СН'!$F$11+СВЦЭМ!$D$10+'СЕТ СН'!$F$6-'СЕТ СН'!$F$23</f>
        <v>1253.8889617</v>
      </c>
      <c r="F36" s="36">
        <f>SUMIFS(СВЦЭМ!$D$34:$D$777,СВЦЭМ!$A$34:$A$777,$A36,СВЦЭМ!$B$34:$B$777,F$11)+'СЕТ СН'!$F$11+СВЦЭМ!$D$10+'СЕТ СН'!$F$6-'СЕТ СН'!$F$23</f>
        <v>1252.92071801</v>
      </c>
      <c r="G36" s="36">
        <f>SUMIFS(СВЦЭМ!$D$34:$D$777,СВЦЭМ!$A$34:$A$777,$A36,СВЦЭМ!$B$34:$B$777,G$11)+'СЕТ СН'!$F$11+СВЦЭМ!$D$10+'СЕТ СН'!$F$6-'СЕТ СН'!$F$23</f>
        <v>1257.77608753</v>
      </c>
      <c r="H36" s="36">
        <f>SUMIFS(СВЦЭМ!$D$34:$D$777,СВЦЭМ!$A$34:$A$777,$A36,СВЦЭМ!$B$34:$B$777,H$11)+'СЕТ СН'!$F$11+СВЦЭМ!$D$10+'СЕТ СН'!$F$6-'СЕТ СН'!$F$23</f>
        <v>1234.8573835899999</v>
      </c>
      <c r="I36" s="36">
        <f>SUMIFS(СВЦЭМ!$D$34:$D$777,СВЦЭМ!$A$34:$A$777,$A36,СВЦЭМ!$B$34:$B$777,I$11)+'СЕТ СН'!$F$11+СВЦЭМ!$D$10+'СЕТ СН'!$F$6-'СЕТ СН'!$F$23</f>
        <v>1168.4472301000001</v>
      </c>
      <c r="J36" s="36">
        <f>SUMIFS(СВЦЭМ!$D$34:$D$777,СВЦЭМ!$A$34:$A$777,$A36,СВЦЭМ!$B$34:$B$777,J$11)+'СЕТ СН'!$F$11+СВЦЭМ!$D$10+'СЕТ СН'!$F$6-'СЕТ СН'!$F$23</f>
        <v>1147.7055821500001</v>
      </c>
      <c r="K36" s="36">
        <f>SUMIFS(СВЦЭМ!$D$34:$D$777,СВЦЭМ!$A$34:$A$777,$A36,СВЦЭМ!$B$34:$B$777,K$11)+'СЕТ СН'!$F$11+СВЦЭМ!$D$10+'СЕТ СН'!$F$6-'СЕТ СН'!$F$23</f>
        <v>1084.11070868</v>
      </c>
      <c r="L36" s="36">
        <f>SUMIFS(СВЦЭМ!$D$34:$D$777,СВЦЭМ!$A$34:$A$777,$A36,СВЦЭМ!$B$34:$B$777,L$11)+'СЕТ СН'!$F$11+СВЦЭМ!$D$10+'СЕТ СН'!$F$6-'СЕТ СН'!$F$23</f>
        <v>1091.2900847999999</v>
      </c>
      <c r="M36" s="36">
        <f>SUMIFS(СВЦЭМ!$D$34:$D$777,СВЦЭМ!$A$34:$A$777,$A36,СВЦЭМ!$B$34:$B$777,M$11)+'СЕТ СН'!$F$11+СВЦЭМ!$D$10+'СЕТ СН'!$F$6-'СЕТ СН'!$F$23</f>
        <v>1086.85016593</v>
      </c>
      <c r="N36" s="36">
        <f>SUMIFS(СВЦЭМ!$D$34:$D$777,СВЦЭМ!$A$34:$A$777,$A36,СВЦЭМ!$B$34:$B$777,N$11)+'СЕТ СН'!$F$11+СВЦЭМ!$D$10+'СЕТ СН'!$F$6-'СЕТ СН'!$F$23</f>
        <v>1098.66391148</v>
      </c>
      <c r="O36" s="36">
        <f>SUMIFS(СВЦЭМ!$D$34:$D$777,СВЦЭМ!$A$34:$A$777,$A36,СВЦЭМ!$B$34:$B$777,O$11)+'СЕТ СН'!$F$11+СВЦЭМ!$D$10+'СЕТ СН'!$F$6-'СЕТ СН'!$F$23</f>
        <v>1061.6762024899999</v>
      </c>
      <c r="P36" s="36">
        <f>SUMIFS(СВЦЭМ!$D$34:$D$777,СВЦЭМ!$A$34:$A$777,$A36,СВЦЭМ!$B$34:$B$777,P$11)+'СЕТ СН'!$F$11+СВЦЭМ!$D$10+'СЕТ СН'!$F$6-'СЕТ СН'!$F$23</f>
        <v>1006.1898741699999</v>
      </c>
      <c r="Q36" s="36">
        <f>SUMIFS(СВЦЭМ!$D$34:$D$777,СВЦЭМ!$A$34:$A$777,$A36,СВЦЭМ!$B$34:$B$777,Q$11)+'СЕТ СН'!$F$11+СВЦЭМ!$D$10+'СЕТ СН'!$F$6-'СЕТ СН'!$F$23</f>
        <v>993.71071473000006</v>
      </c>
      <c r="R36" s="36">
        <f>SUMIFS(СВЦЭМ!$D$34:$D$777,СВЦЭМ!$A$34:$A$777,$A36,СВЦЭМ!$B$34:$B$777,R$11)+'СЕТ СН'!$F$11+СВЦЭМ!$D$10+'СЕТ СН'!$F$6-'СЕТ СН'!$F$23</f>
        <v>990.00639894000005</v>
      </c>
      <c r="S36" s="36">
        <f>SUMIFS(СВЦЭМ!$D$34:$D$777,СВЦЭМ!$A$34:$A$777,$A36,СВЦЭМ!$B$34:$B$777,S$11)+'СЕТ СН'!$F$11+СВЦЭМ!$D$10+'СЕТ СН'!$F$6-'СЕТ СН'!$F$23</f>
        <v>952.66351328999986</v>
      </c>
      <c r="T36" s="36">
        <f>SUMIFS(СВЦЭМ!$D$34:$D$777,СВЦЭМ!$A$34:$A$777,$A36,СВЦЭМ!$B$34:$B$777,T$11)+'СЕТ СН'!$F$11+СВЦЭМ!$D$10+'СЕТ СН'!$F$6-'СЕТ СН'!$F$23</f>
        <v>905.65864037999995</v>
      </c>
      <c r="U36" s="36">
        <f>SUMIFS(СВЦЭМ!$D$34:$D$777,СВЦЭМ!$A$34:$A$777,$A36,СВЦЭМ!$B$34:$B$777,U$11)+'СЕТ СН'!$F$11+СВЦЭМ!$D$10+'СЕТ СН'!$F$6-'СЕТ СН'!$F$23</f>
        <v>910.83014256999991</v>
      </c>
      <c r="V36" s="36">
        <f>SUMIFS(СВЦЭМ!$D$34:$D$777,СВЦЭМ!$A$34:$A$777,$A36,СВЦЭМ!$B$34:$B$777,V$11)+'СЕТ СН'!$F$11+СВЦЭМ!$D$10+'СЕТ СН'!$F$6-'СЕТ СН'!$F$23</f>
        <v>926.91488106999986</v>
      </c>
      <c r="W36" s="36">
        <f>SUMIFS(СВЦЭМ!$D$34:$D$777,СВЦЭМ!$A$34:$A$777,$A36,СВЦЭМ!$B$34:$B$777,W$11)+'СЕТ СН'!$F$11+СВЦЭМ!$D$10+'СЕТ СН'!$F$6-'СЕТ СН'!$F$23</f>
        <v>941.48991783999986</v>
      </c>
      <c r="X36" s="36">
        <f>SUMIFS(СВЦЭМ!$D$34:$D$777,СВЦЭМ!$A$34:$A$777,$A36,СВЦЭМ!$B$34:$B$777,X$11)+'СЕТ СН'!$F$11+СВЦЭМ!$D$10+'СЕТ СН'!$F$6-'СЕТ СН'!$F$23</f>
        <v>970.69975034999993</v>
      </c>
      <c r="Y36" s="36">
        <f>SUMIFS(СВЦЭМ!$D$34:$D$777,СВЦЭМ!$A$34:$A$777,$A36,СВЦЭМ!$B$34:$B$777,Y$11)+'СЕТ СН'!$F$11+СВЦЭМ!$D$10+'СЕТ СН'!$F$6-'СЕТ СН'!$F$23</f>
        <v>1063.9929749299999</v>
      </c>
    </row>
    <row r="37" spans="1:27" ht="15.75" x14ac:dyDescent="0.2">
      <c r="A37" s="35">
        <f t="shared" si="0"/>
        <v>43430</v>
      </c>
      <c r="B37" s="36">
        <f>SUMIFS(СВЦЭМ!$D$34:$D$777,СВЦЭМ!$A$34:$A$777,$A37,СВЦЭМ!$B$34:$B$777,B$11)+'СЕТ СН'!$F$11+СВЦЭМ!$D$10+'СЕТ СН'!$F$6-'СЕТ СН'!$F$23</f>
        <v>1121.35061694</v>
      </c>
      <c r="C37" s="36">
        <f>SUMIFS(СВЦЭМ!$D$34:$D$777,СВЦЭМ!$A$34:$A$777,$A37,СВЦЭМ!$B$34:$B$777,C$11)+'СЕТ СН'!$F$11+СВЦЭМ!$D$10+'СЕТ СН'!$F$6-'СЕТ СН'!$F$23</f>
        <v>1203.67762754</v>
      </c>
      <c r="D37" s="36">
        <f>SUMIFS(СВЦЭМ!$D$34:$D$777,СВЦЭМ!$A$34:$A$777,$A37,СВЦЭМ!$B$34:$B$777,D$11)+'СЕТ СН'!$F$11+СВЦЭМ!$D$10+'СЕТ СН'!$F$6-'СЕТ СН'!$F$23</f>
        <v>1259.8571291799999</v>
      </c>
      <c r="E37" s="36">
        <f>SUMIFS(СВЦЭМ!$D$34:$D$777,СВЦЭМ!$A$34:$A$777,$A37,СВЦЭМ!$B$34:$B$777,E$11)+'СЕТ СН'!$F$11+СВЦЭМ!$D$10+'СЕТ СН'!$F$6-'СЕТ СН'!$F$23</f>
        <v>1257.9546352</v>
      </c>
      <c r="F37" s="36">
        <f>SUMIFS(СВЦЭМ!$D$34:$D$777,СВЦЭМ!$A$34:$A$777,$A37,СВЦЭМ!$B$34:$B$777,F$11)+'СЕТ СН'!$F$11+СВЦЭМ!$D$10+'СЕТ СН'!$F$6-'СЕТ СН'!$F$23</f>
        <v>1259.2895947500001</v>
      </c>
      <c r="G37" s="36">
        <f>SUMIFS(СВЦЭМ!$D$34:$D$777,СВЦЭМ!$A$34:$A$777,$A37,СВЦЭМ!$B$34:$B$777,G$11)+'СЕТ СН'!$F$11+СВЦЭМ!$D$10+'СЕТ СН'!$F$6-'СЕТ СН'!$F$23</f>
        <v>1263.6160309300001</v>
      </c>
      <c r="H37" s="36">
        <f>SUMIFS(СВЦЭМ!$D$34:$D$777,СВЦЭМ!$A$34:$A$777,$A37,СВЦЭМ!$B$34:$B$777,H$11)+'СЕТ СН'!$F$11+СВЦЭМ!$D$10+'СЕТ СН'!$F$6-'СЕТ СН'!$F$23</f>
        <v>1206.28637865</v>
      </c>
      <c r="I37" s="36">
        <f>SUMIFS(СВЦЭМ!$D$34:$D$777,СВЦЭМ!$A$34:$A$777,$A37,СВЦЭМ!$B$34:$B$777,I$11)+'СЕТ СН'!$F$11+СВЦЭМ!$D$10+'СЕТ СН'!$F$6-'СЕТ СН'!$F$23</f>
        <v>1158.3668815400001</v>
      </c>
      <c r="J37" s="36">
        <f>SUMIFS(СВЦЭМ!$D$34:$D$777,СВЦЭМ!$A$34:$A$777,$A37,СВЦЭМ!$B$34:$B$777,J$11)+'СЕТ СН'!$F$11+СВЦЭМ!$D$10+'СЕТ СН'!$F$6-'СЕТ СН'!$F$23</f>
        <v>1127.7075945699999</v>
      </c>
      <c r="K37" s="36">
        <f>SUMIFS(СВЦЭМ!$D$34:$D$777,СВЦЭМ!$A$34:$A$777,$A37,СВЦЭМ!$B$34:$B$777,K$11)+'СЕТ СН'!$F$11+СВЦЭМ!$D$10+'СЕТ СН'!$F$6-'СЕТ СН'!$F$23</f>
        <v>1104.00561948</v>
      </c>
      <c r="L37" s="36">
        <f>SUMIFS(СВЦЭМ!$D$34:$D$777,СВЦЭМ!$A$34:$A$777,$A37,СВЦЭМ!$B$34:$B$777,L$11)+'СЕТ СН'!$F$11+СВЦЭМ!$D$10+'СЕТ СН'!$F$6-'СЕТ СН'!$F$23</f>
        <v>1099.0256874499999</v>
      </c>
      <c r="M37" s="36">
        <f>SUMIFS(СВЦЭМ!$D$34:$D$777,СВЦЭМ!$A$34:$A$777,$A37,СВЦЭМ!$B$34:$B$777,M$11)+'СЕТ СН'!$F$11+СВЦЭМ!$D$10+'СЕТ СН'!$F$6-'СЕТ СН'!$F$23</f>
        <v>1099.7977126399999</v>
      </c>
      <c r="N37" s="36">
        <f>SUMIFS(СВЦЭМ!$D$34:$D$777,СВЦЭМ!$A$34:$A$777,$A37,СВЦЭМ!$B$34:$B$777,N$11)+'СЕТ СН'!$F$11+СВЦЭМ!$D$10+'СЕТ СН'!$F$6-'СЕТ СН'!$F$23</f>
        <v>1093.9579340499999</v>
      </c>
      <c r="O37" s="36">
        <f>SUMIFS(СВЦЭМ!$D$34:$D$777,СВЦЭМ!$A$34:$A$777,$A37,СВЦЭМ!$B$34:$B$777,O$11)+'СЕТ СН'!$F$11+СВЦЭМ!$D$10+'СЕТ СН'!$F$6-'СЕТ СН'!$F$23</f>
        <v>1066.33334184</v>
      </c>
      <c r="P37" s="36">
        <f>SUMIFS(СВЦЭМ!$D$34:$D$777,СВЦЭМ!$A$34:$A$777,$A37,СВЦЭМ!$B$34:$B$777,P$11)+'СЕТ СН'!$F$11+СВЦЭМ!$D$10+'СЕТ СН'!$F$6-'СЕТ СН'!$F$23</f>
        <v>1015.96007138</v>
      </c>
      <c r="Q37" s="36">
        <f>SUMIFS(СВЦЭМ!$D$34:$D$777,СВЦЭМ!$A$34:$A$777,$A37,СВЦЭМ!$B$34:$B$777,Q$11)+'СЕТ СН'!$F$11+СВЦЭМ!$D$10+'СЕТ СН'!$F$6-'СЕТ СН'!$F$23</f>
        <v>1005.1674908499999</v>
      </c>
      <c r="R37" s="36">
        <f>SUMIFS(СВЦЭМ!$D$34:$D$777,СВЦЭМ!$A$34:$A$777,$A37,СВЦЭМ!$B$34:$B$777,R$11)+'СЕТ СН'!$F$11+СВЦЭМ!$D$10+'СЕТ СН'!$F$6-'СЕТ СН'!$F$23</f>
        <v>989.79903336999996</v>
      </c>
      <c r="S37" s="36">
        <f>SUMIFS(СВЦЭМ!$D$34:$D$777,СВЦЭМ!$A$34:$A$777,$A37,СВЦЭМ!$B$34:$B$777,S$11)+'СЕТ СН'!$F$11+СВЦЭМ!$D$10+'СЕТ СН'!$F$6-'СЕТ СН'!$F$23</f>
        <v>964.12696507999999</v>
      </c>
      <c r="T37" s="36">
        <f>SUMIFS(СВЦЭМ!$D$34:$D$777,СВЦЭМ!$A$34:$A$777,$A37,СВЦЭМ!$B$34:$B$777,T$11)+'СЕТ СН'!$F$11+СВЦЭМ!$D$10+'СЕТ СН'!$F$6-'СЕТ СН'!$F$23</f>
        <v>943.72520766999992</v>
      </c>
      <c r="U37" s="36">
        <f>SUMIFS(СВЦЭМ!$D$34:$D$777,СВЦЭМ!$A$34:$A$777,$A37,СВЦЭМ!$B$34:$B$777,U$11)+'СЕТ СН'!$F$11+СВЦЭМ!$D$10+'СЕТ СН'!$F$6-'СЕТ СН'!$F$23</f>
        <v>935.28077975999986</v>
      </c>
      <c r="V37" s="36">
        <f>SUMIFS(СВЦЭМ!$D$34:$D$777,СВЦЭМ!$A$34:$A$777,$A37,СВЦЭМ!$B$34:$B$777,V$11)+'СЕТ СН'!$F$11+СВЦЭМ!$D$10+'СЕТ СН'!$F$6-'СЕТ СН'!$F$23</f>
        <v>947.69186192999996</v>
      </c>
      <c r="W37" s="36">
        <f>SUMIFS(СВЦЭМ!$D$34:$D$777,СВЦЭМ!$A$34:$A$777,$A37,СВЦЭМ!$B$34:$B$777,W$11)+'СЕТ СН'!$F$11+СВЦЭМ!$D$10+'СЕТ СН'!$F$6-'СЕТ СН'!$F$23</f>
        <v>974.68452168999988</v>
      </c>
      <c r="X37" s="36">
        <f>SUMIFS(СВЦЭМ!$D$34:$D$777,СВЦЭМ!$A$34:$A$777,$A37,СВЦЭМ!$B$34:$B$777,X$11)+'СЕТ СН'!$F$11+СВЦЭМ!$D$10+'СЕТ СН'!$F$6-'СЕТ СН'!$F$23</f>
        <v>1003.8527601599999</v>
      </c>
      <c r="Y37" s="36">
        <f>SUMIFS(СВЦЭМ!$D$34:$D$777,СВЦЭМ!$A$34:$A$777,$A37,СВЦЭМ!$B$34:$B$777,Y$11)+'СЕТ СН'!$F$11+СВЦЭМ!$D$10+'СЕТ СН'!$F$6-'СЕТ СН'!$F$23</f>
        <v>1100.25362965</v>
      </c>
    </row>
    <row r="38" spans="1:27" ht="15.75" x14ac:dyDescent="0.2">
      <c r="A38" s="35">
        <f t="shared" si="0"/>
        <v>43431</v>
      </c>
      <c r="B38" s="36">
        <f>SUMIFS(СВЦЭМ!$D$34:$D$777,СВЦЭМ!$A$34:$A$777,$A38,СВЦЭМ!$B$34:$B$777,B$11)+'СЕТ СН'!$F$11+СВЦЭМ!$D$10+'СЕТ СН'!$F$6-'СЕТ СН'!$F$23</f>
        <v>1161.2596073699999</v>
      </c>
      <c r="C38" s="36">
        <f>SUMIFS(СВЦЭМ!$D$34:$D$777,СВЦЭМ!$A$34:$A$777,$A38,СВЦЭМ!$B$34:$B$777,C$11)+'СЕТ СН'!$F$11+СВЦЭМ!$D$10+'СЕТ СН'!$F$6-'СЕТ СН'!$F$23</f>
        <v>1208.50127574</v>
      </c>
      <c r="D38" s="36">
        <f>SUMIFS(СВЦЭМ!$D$34:$D$777,СВЦЭМ!$A$34:$A$777,$A38,СВЦЭМ!$B$34:$B$777,D$11)+'СЕТ СН'!$F$11+СВЦЭМ!$D$10+'СЕТ СН'!$F$6-'СЕТ СН'!$F$23</f>
        <v>1259.43715561</v>
      </c>
      <c r="E38" s="36">
        <f>SUMIFS(СВЦЭМ!$D$34:$D$777,СВЦЭМ!$A$34:$A$777,$A38,СВЦЭМ!$B$34:$B$777,E$11)+'СЕТ СН'!$F$11+СВЦЭМ!$D$10+'СЕТ СН'!$F$6-'СЕТ СН'!$F$23</f>
        <v>1257.39951668</v>
      </c>
      <c r="F38" s="36">
        <f>SUMIFS(СВЦЭМ!$D$34:$D$777,СВЦЭМ!$A$34:$A$777,$A38,СВЦЭМ!$B$34:$B$777,F$11)+'СЕТ СН'!$F$11+СВЦЭМ!$D$10+'СЕТ СН'!$F$6-'СЕТ СН'!$F$23</f>
        <v>1258.1441316099999</v>
      </c>
      <c r="G38" s="36">
        <f>SUMIFS(СВЦЭМ!$D$34:$D$777,СВЦЭМ!$A$34:$A$777,$A38,СВЦЭМ!$B$34:$B$777,G$11)+'СЕТ СН'!$F$11+СВЦЭМ!$D$10+'СЕТ СН'!$F$6-'СЕТ СН'!$F$23</f>
        <v>1258.66914864</v>
      </c>
      <c r="H38" s="36">
        <f>SUMIFS(СВЦЭМ!$D$34:$D$777,СВЦЭМ!$A$34:$A$777,$A38,СВЦЭМ!$B$34:$B$777,H$11)+'СЕТ СН'!$F$11+СВЦЭМ!$D$10+'СЕТ СН'!$F$6-'СЕТ СН'!$F$23</f>
        <v>1206.16216061</v>
      </c>
      <c r="I38" s="36">
        <f>SUMIFS(СВЦЭМ!$D$34:$D$777,СВЦЭМ!$A$34:$A$777,$A38,СВЦЭМ!$B$34:$B$777,I$11)+'СЕТ СН'!$F$11+СВЦЭМ!$D$10+'СЕТ СН'!$F$6-'СЕТ СН'!$F$23</f>
        <v>1191.92175232</v>
      </c>
      <c r="J38" s="36">
        <f>SUMIFS(СВЦЭМ!$D$34:$D$777,СВЦЭМ!$A$34:$A$777,$A38,СВЦЭМ!$B$34:$B$777,J$11)+'СЕТ СН'!$F$11+СВЦЭМ!$D$10+'СЕТ СН'!$F$6-'СЕТ СН'!$F$23</f>
        <v>1150.37184723</v>
      </c>
      <c r="K38" s="36">
        <f>SUMIFS(СВЦЭМ!$D$34:$D$777,СВЦЭМ!$A$34:$A$777,$A38,СВЦЭМ!$B$34:$B$777,K$11)+'СЕТ СН'!$F$11+СВЦЭМ!$D$10+'СЕТ СН'!$F$6-'СЕТ СН'!$F$23</f>
        <v>1135.4972953500001</v>
      </c>
      <c r="L38" s="36">
        <f>SUMIFS(СВЦЭМ!$D$34:$D$777,СВЦЭМ!$A$34:$A$777,$A38,СВЦЭМ!$B$34:$B$777,L$11)+'СЕТ СН'!$F$11+СВЦЭМ!$D$10+'СЕТ СН'!$F$6-'СЕТ СН'!$F$23</f>
        <v>1138.2564267799999</v>
      </c>
      <c r="M38" s="36">
        <f>SUMIFS(СВЦЭМ!$D$34:$D$777,СВЦЭМ!$A$34:$A$777,$A38,СВЦЭМ!$B$34:$B$777,M$11)+'СЕТ СН'!$F$11+СВЦЭМ!$D$10+'СЕТ СН'!$F$6-'СЕТ СН'!$F$23</f>
        <v>1150.63626875</v>
      </c>
      <c r="N38" s="36">
        <f>SUMIFS(СВЦЭМ!$D$34:$D$777,СВЦЭМ!$A$34:$A$777,$A38,СВЦЭМ!$B$34:$B$777,N$11)+'СЕТ СН'!$F$11+СВЦЭМ!$D$10+'СЕТ СН'!$F$6-'СЕТ СН'!$F$23</f>
        <v>1118.2537738799999</v>
      </c>
      <c r="O38" s="36">
        <f>SUMIFS(СВЦЭМ!$D$34:$D$777,СВЦЭМ!$A$34:$A$777,$A38,СВЦЭМ!$B$34:$B$777,O$11)+'СЕТ СН'!$F$11+СВЦЭМ!$D$10+'СЕТ СН'!$F$6-'СЕТ СН'!$F$23</f>
        <v>1062.3858763799999</v>
      </c>
      <c r="P38" s="36">
        <f>SUMIFS(СВЦЭМ!$D$34:$D$777,СВЦЭМ!$A$34:$A$777,$A38,СВЦЭМ!$B$34:$B$777,P$11)+'СЕТ СН'!$F$11+СВЦЭМ!$D$10+'СЕТ СН'!$F$6-'СЕТ СН'!$F$23</f>
        <v>1003.3197538099998</v>
      </c>
      <c r="Q38" s="36">
        <f>SUMIFS(СВЦЭМ!$D$34:$D$777,СВЦЭМ!$A$34:$A$777,$A38,СВЦЭМ!$B$34:$B$777,Q$11)+'СЕТ СН'!$F$11+СВЦЭМ!$D$10+'СЕТ СН'!$F$6-'СЕТ СН'!$F$23</f>
        <v>989.13986012999999</v>
      </c>
      <c r="R38" s="36">
        <f>SUMIFS(СВЦЭМ!$D$34:$D$777,СВЦЭМ!$A$34:$A$777,$A38,СВЦЭМ!$B$34:$B$777,R$11)+'СЕТ СН'!$F$11+СВЦЭМ!$D$10+'СЕТ СН'!$F$6-'СЕТ СН'!$F$23</f>
        <v>995.60444561999998</v>
      </c>
      <c r="S38" s="36">
        <f>SUMIFS(СВЦЭМ!$D$34:$D$777,СВЦЭМ!$A$34:$A$777,$A38,СВЦЭМ!$B$34:$B$777,S$11)+'СЕТ СН'!$F$11+СВЦЭМ!$D$10+'СЕТ СН'!$F$6-'СЕТ СН'!$F$23</f>
        <v>971.75322074999985</v>
      </c>
      <c r="T38" s="36">
        <f>SUMIFS(СВЦЭМ!$D$34:$D$777,СВЦЭМ!$A$34:$A$777,$A38,СВЦЭМ!$B$34:$B$777,T$11)+'СЕТ СН'!$F$11+СВЦЭМ!$D$10+'СЕТ СН'!$F$6-'СЕТ СН'!$F$23</f>
        <v>928.53134599999998</v>
      </c>
      <c r="U38" s="36">
        <f>SUMIFS(СВЦЭМ!$D$34:$D$777,СВЦЭМ!$A$34:$A$777,$A38,СВЦЭМ!$B$34:$B$777,U$11)+'СЕТ СН'!$F$11+СВЦЭМ!$D$10+'СЕТ СН'!$F$6-'СЕТ СН'!$F$23</f>
        <v>937.33406521000006</v>
      </c>
      <c r="V38" s="36">
        <f>SUMIFS(СВЦЭМ!$D$34:$D$777,СВЦЭМ!$A$34:$A$777,$A38,СВЦЭМ!$B$34:$B$777,V$11)+'СЕТ СН'!$F$11+СВЦЭМ!$D$10+'СЕТ СН'!$F$6-'СЕТ СН'!$F$23</f>
        <v>953.21724141000004</v>
      </c>
      <c r="W38" s="36">
        <f>SUMIFS(СВЦЭМ!$D$34:$D$777,СВЦЭМ!$A$34:$A$777,$A38,СВЦЭМ!$B$34:$B$777,W$11)+'СЕТ СН'!$F$11+СВЦЭМ!$D$10+'СЕТ СН'!$F$6-'СЕТ СН'!$F$23</f>
        <v>964.53283207999993</v>
      </c>
      <c r="X38" s="36">
        <f>SUMIFS(СВЦЭМ!$D$34:$D$777,СВЦЭМ!$A$34:$A$777,$A38,СВЦЭМ!$B$34:$B$777,X$11)+'СЕТ СН'!$F$11+СВЦЭМ!$D$10+'СЕТ СН'!$F$6-'СЕТ СН'!$F$23</f>
        <v>988.24762594000003</v>
      </c>
      <c r="Y38" s="36">
        <f>SUMIFS(СВЦЭМ!$D$34:$D$777,СВЦЭМ!$A$34:$A$777,$A38,СВЦЭМ!$B$34:$B$777,Y$11)+'СЕТ СН'!$F$11+СВЦЭМ!$D$10+'СЕТ СН'!$F$6-'СЕТ СН'!$F$23</f>
        <v>1070.9409784899999</v>
      </c>
    </row>
    <row r="39" spans="1:27" ht="15.75" x14ac:dyDescent="0.2">
      <c r="A39" s="35">
        <f t="shared" si="0"/>
        <v>43432</v>
      </c>
      <c r="B39" s="36">
        <f>SUMIFS(СВЦЭМ!$D$34:$D$777,СВЦЭМ!$A$34:$A$777,$A39,СВЦЭМ!$B$34:$B$777,B$11)+'СЕТ СН'!$F$11+СВЦЭМ!$D$10+'СЕТ СН'!$F$6-'СЕТ СН'!$F$23</f>
        <v>1182.5351984900001</v>
      </c>
      <c r="C39" s="36">
        <f>SUMIFS(СВЦЭМ!$D$34:$D$777,СВЦЭМ!$A$34:$A$777,$A39,СВЦЭМ!$B$34:$B$777,C$11)+'СЕТ СН'!$F$11+СВЦЭМ!$D$10+'СЕТ СН'!$F$6-'СЕТ СН'!$F$23</f>
        <v>1242.4521335500001</v>
      </c>
      <c r="D39" s="36">
        <f>SUMIFS(СВЦЭМ!$D$34:$D$777,СВЦЭМ!$A$34:$A$777,$A39,СВЦЭМ!$B$34:$B$777,D$11)+'СЕТ СН'!$F$11+СВЦЭМ!$D$10+'СЕТ СН'!$F$6-'СЕТ СН'!$F$23</f>
        <v>1271.4241690900001</v>
      </c>
      <c r="E39" s="36">
        <f>SUMIFS(СВЦЭМ!$D$34:$D$777,СВЦЭМ!$A$34:$A$777,$A39,СВЦЭМ!$B$34:$B$777,E$11)+'СЕТ СН'!$F$11+СВЦЭМ!$D$10+'СЕТ СН'!$F$6-'СЕТ СН'!$F$23</f>
        <v>1316.2341724600001</v>
      </c>
      <c r="F39" s="36">
        <f>SUMIFS(СВЦЭМ!$D$34:$D$777,СВЦЭМ!$A$34:$A$777,$A39,СВЦЭМ!$B$34:$B$777,F$11)+'СЕТ СН'!$F$11+СВЦЭМ!$D$10+'СЕТ СН'!$F$6-'СЕТ СН'!$F$23</f>
        <v>1364.6818583700001</v>
      </c>
      <c r="G39" s="36">
        <f>SUMIFS(СВЦЭМ!$D$34:$D$777,СВЦЭМ!$A$34:$A$777,$A39,СВЦЭМ!$B$34:$B$777,G$11)+'СЕТ СН'!$F$11+СВЦЭМ!$D$10+'СЕТ СН'!$F$6-'СЕТ СН'!$F$23</f>
        <v>1333.2226700599999</v>
      </c>
      <c r="H39" s="36">
        <f>SUMIFS(СВЦЭМ!$D$34:$D$777,СВЦЭМ!$A$34:$A$777,$A39,СВЦЭМ!$B$34:$B$777,H$11)+'СЕТ СН'!$F$11+СВЦЭМ!$D$10+'СЕТ СН'!$F$6-'СЕТ СН'!$F$23</f>
        <v>1245.62788452</v>
      </c>
      <c r="I39" s="36">
        <f>SUMIFS(СВЦЭМ!$D$34:$D$777,СВЦЭМ!$A$34:$A$777,$A39,СВЦЭМ!$B$34:$B$777,I$11)+'СЕТ СН'!$F$11+СВЦЭМ!$D$10+'СЕТ СН'!$F$6-'СЕТ СН'!$F$23</f>
        <v>1178.87990259</v>
      </c>
      <c r="J39" s="36">
        <f>SUMIFS(СВЦЭМ!$D$34:$D$777,СВЦЭМ!$A$34:$A$777,$A39,СВЦЭМ!$B$34:$B$777,J$11)+'СЕТ СН'!$F$11+СВЦЭМ!$D$10+'СЕТ СН'!$F$6-'СЕТ СН'!$F$23</f>
        <v>1159.13888748</v>
      </c>
      <c r="K39" s="36">
        <f>SUMIFS(СВЦЭМ!$D$34:$D$777,СВЦЭМ!$A$34:$A$777,$A39,СВЦЭМ!$B$34:$B$777,K$11)+'СЕТ СН'!$F$11+СВЦЭМ!$D$10+'СЕТ СН'!$F$6-'СЕТ СН'!$F$23</f>
        <v>1153.65444673</v>
      </c>
      <c r="L39" s="36">
        <f>SUMIFS(СВЦЭМ!$D$34:$D$777,СВЦЭМ!$A$34:$A$777,$A39,СВЦЭМ!$B$34:$B$777,L$11)+'СЕТ СН'!$F$11+СВЦЭМ!$D$10+'СЕТ СН'!$F$6-'СЕТ СН'!$F$23</f>
        <v>1150.6159143499999</v>
      </c>
      <c r="M39" s="36">
        <f>SUMIFS(СВЦЭМ!$D$34:$D$777,СВЦЭМ!$A$34:$A$777,$A39,СВЦЭМ!$B$34:$B$777,M$11)+'СЕТ СН'!$F$11+СВЦЭМ!$D$10+'СЕТ СН'!$F$6-'СЕТ СН'!$F$23</f>
        <v>1146.7587092700001</v>
      </c>
      <c r="N39" s="36">
        <f>SUMIFS(СВЦЭМ!$D$34:$D$777,СВЦЭМ!$A$34:$A$777,$A39,СВЦЭМ!$B$34:$B$777,N$11)+'СЕТ СН'!$F$11+СВЦЭМ!$D$10+'СЕТ СН'!$F$6-'СЕТ СН'!$F$23</f>
        <v>1114.86052391</v>
      </c>
      <c r="O39" s="36">
        <f>SUMIFS(СВЦЭМ!$D$34:$D$777,СВЦЭМ!$A$34:$A$777,$A39,СВЦЭМ!$B$34:$B$777,O$11)+'СЕТ СН'!$F$11+СВЦЭМ!$D$10+'СЕТ СН'!$F$6-'СЕТ СН'!$F$23</f>
        <v>1080.5582927299999</v>
      </c>
      <c r="P39" s="36">
        <f>SUMIFS(СВЦЭМ!$D$34:$D$777,СВЦЭМ!$A$34:$A$777,$A39,СВЦЭМ!$B$34:$B$777,P$11)+'СЕТ СН'!$F$11+СВЦЭМ!$D$10+'СЕТ СН'!$F$6-'СЕТ СН'!$F$23</f>
        <v>1016.2706315099999</v>
      </c>
      <c r="Q39" s="36">
        <f>SUMIFS(СВЦЭМ!$D$34:$D$777,СВЦЭМ!$A$34:$A$777,$A39,СВЦЭМ!$B$34:$B$777,Q$11)+'СЕТ СН'!$F$11+СВЦЭМ!$D$10+'СЕТ СН'!$F$6-'СЕТ СН'!$F$23</f>
        <v>1003.1578829499999</v>
      </c>
      <c r="R39" s="36">
        <f>SUMIFS(СВЦЭМ!$D$34:$D$777,СВЦЭМ!$A$34:$A$777,$A39,СВЦЭМ!$B$34:$B$777,R$11)+'СЕТ СН'!$F$11+СВЦЭМ!$D$10+'СЕТ СН'!$F$6-'СЕТ СН'!$F$23</f>
        <v>990.08399996000003</v>
      </c>
      <c r="S39" s="36">
        <f>SUMIFS(СВЦЭМ!$D$34:$D$777,СВЦЭМ!$A$34:$A$777,$A39,СВЦЭМ!$B$34:$B$777,S$11)+'СЕТ СН'!$F$11+СВЦЭМ!$D$10+'СЕТ СН'!$F$6-'СЕТ СН'!$F$23</f>
        <v>958.37061763999986</v>
      </c>
      <c r="T39" s="36">
        <f>SUMIFS(СВЦЭМ!$D$34:$D$777,СВЦЭМ!$A$34:$A$777,$A39,СВЦЭМ!$B$34:$B$777,T$11)+'СЕТ СН'!$F$11+СВЦЭМ!$D$10+'СЕТ СН'!$F$6-'СЕТ СН'!$F$23</f>
        <v>926.60663578999993</v>
      </c>
      <c r="U39" s="36">
        <f>SUMIFS(СВЦЭМ!$D$34:$D$777,СВЦЭМ!$A$34:$A$777,$A39,СВЦЭМ!$B$34:$B$777,U$11)+'СЕТ СН'!$F$11+СВЦЭМ!$D$10+'СЕТ СН'!$F$6-'СЕТ СН'!$F$23</f>
        <v>924.25965513999995</v>
      </c>
      <c r="V39" s="36">
        <f>SUMIFS(СВЦЭМ!$D$34:$D$777,СВЦЭМ!$A$34:$A$777,$A39,СВЦЭМ!$B$34:$B$777,V$11)+'СЕТ СН'!$F$11+СВЦЭМ!$D$10+'СЕТ СН'!$F$6-'СЕТ СН'!$F$23</f>
        <v>945.8488044799999</v>
      </c>
      <c r="W39" s="36">
        <f>SUMIFS(СВЦЭМ!$D$34:$D$777,СВЦЭМ!$A$34:$A$777,$A39,СВЦЭМ!$B$34:$B$777,W$11)+'СЕТ СН'!$F$11+СВЦЭМ!$D$10+'СЕТ СН'!$F$6-'СЕТ СН'!$F$23</f>
        <v>977.21928692999995</v>
      </c>
      <c r="X39" s="36">
        <f>SUMIFS(СВЦЭМ!$D$34:$D$777,СВЦЭМ!$A$34:$A$777,$A39,СВЦЭМ!$B$34:$B$777,X$11)+'СЕТ СН'!$F$11+СВЦЭМ!$D$10+'СЕТ СН'!$F$6-'СЕТ СН'!$F$23</f>
        <v>1007.58985622</v>
      </c>
      <c r="Y39" s="36">
        <f>SUMIFS(СВЦЭМ!$D$34:$D$777,СВЦЭМ!$A$34:$A$777,$A39,СВЦЭМ!$B$34:$B$777,Y$11)+'СЕТ СН'!$F$11+СВЦЭМ!$D$10+'СЕТ СН'!$F$6-'СЕТ СН'!$F$23</f>
        <v>1092.2717177499999</v>
      </c>
    </row>
    <row r="40" spans="1:27" ht="15.75" x14ac:dyDescent="0.2">
      <c r="A40" s="35">
        <f t="shared" si="0"/>
        <v>43433</v>
      </c>
      <c r="B40" s="36">
        <f>SUMIFS(СВЦЭМ!$D$34:$D$777,СВЦЭМ!$A$34:$A$777,$A40,СВЦЭМ!$B$34:$B$777,B$11)+'СЕТ СН'!$F$11+СВЦЭМ!$D$10+'СЕТ СН'!$F$6-'СЕТ СН'!$F$23</f>
        <v>1175.1568190600001</v>
      </c>
      <c r="C40" s="36">
        <f>SUMIFS(СВЦЭМ!$D$34:$D$777,СВЦЭМ!$A$34:$A$777,$A40,СВЦЭМ!$B$34:$B$777,C$11)+'СЕТ СН'!$F$11+СВЦЭМ!$D$10+'СЕТ СН'!$F$6-'СЕТ СН'!$F$23</f>
        <v>1274.2525019100001</v>
      </c>
      <c r="D40" s="36">
        <f>SUMIFS(СВЦЭМ!$D$34:$D$777,СВЦЭМ!$A$34:$A$777,$A40,СВЦЭМ!$B$34:$B$777,D$11)+'СЕТ СН'!$F$11+СВЦЭМ!$D$10+'СЕТ СН'!$F$6-'СЕТ СН'!$F$23</f>
        <v>1339.9043271800001</v>
      </c>
      <c r="E40" s="36">
        <f>SUMIFS(СВЦЭМ!$D$34:$D$777,СВЦЭМ!$A$34:$A$777,$A40,СВЦЭМ!$B$34:$B$777,E$11)+'СЕТ СН'!$F$11+СВЦЭМ!$D$10+'СЕТ СН'!$F$6-'СЕТ СН'!$F$23</f>
        <v>1344.64820194</v>
      </c>
      <c r="F40" s="36">
        <f>SUMIFS(СВЦЭМ!$D$34:$D$777,СВЦЭМ!$A$34:$A$777,$A40,СВЦЭМ!$B$34:$B$777,F$11)+'СЕТ СН'!$F$11+СВЦЭМ!$D$10+'СЕТ СН'!$F$6-'СЕТ СН'!$F$23</f>
        <v>1341.14877712</v>
      </c>
      <c r="G40" s="36">
        <f>SUMIFS(СВЦЭМ!$D$34:$D$777,СВЦЭМ!$A$34:$A$777,$A40,СВЦЭМ!$B$34:$B$777,G$11)+'СЕТ СН'!$F$11+СВЦЭМ!$D$10+'СЕТ СН'!$F$6-'СЕТ СН'!$F$23</f>
        <v>1316.20269044</v>
      </c>
      <c r="H40" s="36">
        <f>SUMIFS(СВЦЭМ!$D$34:$D$777,СВЦЭМ!$A$34:$A$777,$A40,СВЦЭМ!$B$34:$B$777,H$11)+'СЕТ СН'!$F$11+СВЦЭМ!$D$10+'СЕТ СН'!$F$6-'СЕТ СН'!$F$23</f>
        <v>1236.5512014799999</v>
      </c>
      <c r="I40" s="36">
        <f>SUMIFS(СВЦЭМ!$D$34:$D$777,СВЦЭМ!$A$34:$A$777,$A40,СВЦЭМ!$B$34:$B$777,I$11)+'СЕТ СН'!$F$11+СВЦЭМ!$D$10+'СЕТ СН'!$F$6-'СЕТ СН'!$F$23</f>
        <v>1187.4959742599999</v>
      </c>
      <c r="J40" s="36">
        <f>SUMIFS(СВЦЭМ!$D$34:$D$777,СВЦЭМ!$A$34:$A$777,$A40,СВЦЭМ!$B$34:$B$777,J$11)+'СЕТ СН'!$F$11+СВЦЭМ!$D$10+'СЕТ СН'!$F$6-'СЕТ СН'!$F$23</f>
        <v>1136.46636846</v>
      </c>
      <c r="K40" s="36">
        <f>SUMIFS(СВЦЭМ!$D$34:$D$777,СВЦЭМ!$A$34:$A$777,$A40,СВЦЭМ!$B$34:$B$777,K$11)+'СЕТ СН'!$F$11+СВЦЭМ!$D$10+'СЕТ СН'!$F$6-'СЕТ СН'!$F$23</f>
        <v>1114.9438700999999</v>
      </c>
      <c r="L40" s="36">
        <f>SUMIFS(СВЦЭМ!$D$34:$D$777,СВЦЭМ!$A$34:$A$777,$A40,СВЦЭМ!$B$34:$B$777,L$11)+'СЕТ СН'!$F$11+СВЦЭМ!$D$10+'СЕТ СН'!$F$6-'СЕТ СН'!$F$23</f>
        <v>1112.50241525</v>
      </c>
      <c r="M40" s="36">
        <f>SUMIFS(СВЦЭМ!$D$34:$D$777,СВЦЭМ!$A$34:$A$777,$A40,СВЦЭМ!$B$34:$B$777,M$11)+'СЕТ СН'!$F$11+СВЦЭМ!$D$10+'СЕТ СН'!$F$6-'СЕТ СН'!$F$23</f>
        <v>1117.95540802</v>
      </c>
      <c r="N40" s="36">
        <f>SUMIFS(СВЦЭМ!$D$34:$D$777,СВЦЭМ!$A$34:$A$777,$A40,СВЦЭМ!$B$34:$B$777,N$11)+'СЕТ СН'!$F$11+СВЦЭМ!$D$10+'СЕТ СН'!$F$6-'СЕТ СН'!$F$23</f>
        <v>1091.8114861399999</v>
      </c>
      <c r="O40" s="36">
        <f>SUMIFS(СВЦЭМ!$D$34:$D$777,СВЦЭМ!$A$34:$A$777,$A40,СВЦЭМ!$B$34:$B$777,O$11)+'СЕТ СН'!$F$11+СВЦЭМ!$D$10+'СЕТ СН'!$F$6-'СЕТ СН'!$F$23</f>
        <v>1061.8621795199999</v>
      </c>
      <c r="P40" s="36">
        <f>SUMIFS(СВЦЭМ!$D$34:$D$777,СВЦЭМ!$A$34:$A$777,$A40,СВЦЭМ!$B$34:$B$777,P$11)+'СЕТ СН'!$F$11+СВЦЭМ!$D$10+'СЕТ СН'!$F$6-'СЕТ СН'!$F$23</f>
        <v>1012.5143978900001</v>
      </c>
      <c r="Q40" s="36">
        <f>SUMIFS(СВЦЭМ!$D$34:$D$777,СВЦЭМ!$A$34:$A$777,$A40,СВЦЭМ!$B$34:$B$777,Q$11)+'СЕТ СН'!$F$11+СВЦЭМ!$D$10+'СЕТ СН'!$F$6-'СЕТ СН'!$F$23</f>
        <v>995.31066553000005</v>
      </c>
      <c r="R40" s="36">
        <f>SUMIFS(СВЦЭМ!$D$34:$D$777,СВЦЭМ!$A$34:$A$777,$A40,СВЦЭМ!$B$34:$B$777,R$11)+'СЕТ СН'!$F$11+СВЦЭМ!$D$10+'СЕТ СН'!$F$6-'СЕТ СН'!$F$23</f>
        <v>990.92581331999986</v>
      </c>
      <c r="S40" s="36">
        <f>SUMIFS(СВЦЭМ!$D$34:$D$777,СВЦЭМ!$A$34:$A$777,$A40,СВЦЭМ!$B$34:$B$777,S$11)+'СЕТ СН'!$F$11+СВЦЭМ!$D$10+'СЕТ СН'!$F$6-'СЕТ СН'!$F$23</f>
        <v>951.97473368999999</v>
      </c>
      <c r="T40" s="36">
        <f>SUMIFS(СВЦЭМ!$D$34:$D$777,СВЦЭМ!$A$34:$A$777,$A40,СВЦЭМ!$B$34:$B$777,T$11)+'СЕТ СН'!$F$11+СВЦЭМ!$D$10+'СЕТ СН'!$F$6-'СЕТ СН'!$F$23</f>
        <v>918.04736206999996</v>
      </c>
      <c r="U40" s="36">
        <f>SUMIFS(СВЦЭМ!$D$34:$D$777,СВЦЭМ!$A$34:$A$777,$A40,СВЦЭМ!$B$34:$B$777,U$11)+'СЕТ СН'!$F$11+СВЦЭМ!$D$10+'СЕТ СН'!$F$6-'СЕТ СН'!$F$23</f>
        <v>934.81184588999986</v>
      </c>
      <c r="V40" s="36">
        <f>SUMIFS(СВЦЭМ!$D$34:$D$777,СВЦЭМ!$A$34:$A$777,$A40,СВЦЭМ!$B$34:$B$777,V$11)+'СЕТ СН'!$F$11+СВЦЭМ!$D$10+'СЕТ СН'!$F$6-'СЕТ СН'!$F$23</f>
        <v>951.24065208000002</v>
      </c>
      <c r="W40" s="36">
        <f>SUMIFS(СВЦЭМ!$D$34:$D$777,СВЦЭМ!$A$34:$A$777,$A40,СВЦЭМ!$B$34:$B$777,W$11)+'СЕТ СН'!$F$11+СВЦЭМ!$D$10+'СЕТ СН'!$F$6-'СЕТ СН'!$F$23</f>
        <v>977.3122280099999</v>
      </c>
      <c r="X40" s="36">
        <f>SUMIFS(СВЦЭМ!$D$34:$D$777,СВЦЭМ!$A$34:$A$777,$A40,СВЦЭМ!$B$34:$B$777,X$11)+'СЕТ СН'!$F$11+СВЦЭМ!$D$10+'СЕТ СН'!$F$6-'СЕТ СН'!$F$23</f>
        <v>1011.0727110099999</v>
      </c>
      <c r="Y40" s="36">
        <f>SUMIFS(СВЦЭМ!$D$34:$D$777,СВЦЭМ!$A$34:$A$777,$A40,СВЦЭМ!$B$34:$B$777,Y$11)+'СЕТ СН'!$F$11+СВЦЭМ!$D$10+'СЕТ СН'!$F$6-'СЕТ СН'!$F$23</f>
        <v>1089.2141442</v>
      </c>
    </row>
    <row r="41" spans="1:27" ht="15.75" x14ac:dyDescent="0.2">
      <c r="A41" s="35">
        <f t="shared" si="0"/>
        <v>43434</v>
      </c>
      <c r="B41" s="36">
        <f>SUMIFS(СВЦЭМ!$D$34:$D$777,СВЦЭМ!$A$34:$A$777,$A41,СВЦЭМ!$B$34:$B$777,B$11)+'СЕТ СН'!$F$11+СВЦЭМ!$D$10+'СЕТ СН'!$F$6-'СЕТ СН'!$F$23</f>
        <v>1154.7479820999999</v>
      </c>
      <c r="C41" s="36">
        <f>SUMIFS(СВЦЭМ!$D$34:$D$777,СВЦЭМ!$A$34:$A$777,$A41,СВЦЭМ!$B$34:$B$777,C$11)+'СЕТ СН'!$F$11+СВЦЭМ!$D$10+'СЕТ СН'!$F$6-'СЕТ СН'!$F$23</f>
        <v>1230.3998828399999</v>
      </c>
      <c r="D41" s="36">
        <f>SUMIFS(СВЦЭМ!$D$34:$D$777,СВЦЭМ!$A$34:$A$777,$A41,СВЦЭМ!$B$34:$B$777,D$11)+'СЕТ СН'!$F$11+СВЦЭМ!$D$10+'СЕТ СН'!$F$6-'СЕТ СН'!$F$23</f>
        <v>1270.24374644</v>
      </c>
      <c r="E41" s="36">
        <f>SUMIFS(СВЦЭМ!$D$34:$D$777,СВЦЭМ!$A$34:$A$777,$A41,СВЦЭМ!$B$34:$B$777,E$11)+'СЕТ СН'!$F$11+СВЦЭМ!$D$10+'СЕТ СН'!$F$6-'СЕТ СН'!$F$23</f>
        <v>1349.0048753799999</v>
      </c>
      <c r="F41" s="36">
        <f>SUMIFS(СВЦЭМ!$D$34:$D$777,СВЦЭМ!$A$34:$A$777,$A41,СВЦЭМ!$B$34:$B$777,F$11)+'СЕТ СН'!$F$11+СВЦЭМ!$D$10+'СЕТ СН'!$F$6-'СЕТ СН'!$F$23</f>
        <v>1313.60498968</v>
      </c>
      <c r="G41" s="36">
        <f>SUMIFS(СВЦЭМ!$D$34:$D$777,СВЦЭМ!$A$34:$A$777,$A41,СВЦЭМ!$B$34:$B$777,G$11)+'СЕТ СН'!$F$11+СВЦЭМ!$D$10+'СЕТ СН'!$F$6-'СЕТ СН'!$F$23</f>
        <v>1259.64726294</v>
      </c>
      <c r="H41" s="36">
        <f>SUMIFS(СВЦЭМ!$D$34:$D$777,СВЦЭМ!$A$34:$A$777,$A41,СВЦЭМ!$B$34:$B$777,H$11)+'СЕТ СН'!$F$11+СВЦЭМ!$D$10+'СЕТ СН'!$F$6-'СЕТ СН'!$F$23</f>
        <v>1228.24304489</v>
      </c>
      <c r="I41" s="36">
        <f>SUMIFS(СВЦЭМ!$D$34:$D$777,СВЦЭМ!$A$34:$A$777,$A41,СВЦЭМ!$B$34:$B$777,I$11)+'СЕТ СН'!$F$11+СВЦЭМ!$D$10+'СЕТ СН'!$F$6-'СЕТ СН'!$F$23</f>
        <v>1186.0354460900001</v>
      </c>
      <c r="J41" s="36">
        <f>SUMIFS(СВЦЭМ!$D$34:$D$777,СВЦЭМ!$A$34:$A$777,$A41,СВЦЭМ!$B$34:$B$777,J$11)+'СЕТ СН'!$F$11+СВЦЭМ!$D$10+'СЕТ СН'!$F$6-'СЕТ СН'!$F$23</f>
        <v>1149.1683046000001</v>
      </c>
      <c r="K41" s="36">
        <f>SUMIFS(СВЦЭМ!$D$34:$D$777,СВЦЭМ!$A$34:$A$777,$A41,СВЦЭМ!$B$34:$B$777,K$11)+'СЕТ СН'!$F$11+СВЦЭМ!$D$10+'СЕТ СН'!$F$6-'СЕТ СН'!$F$23</f>
        <v>1139.4817817000001</v>
      </c>
      <c r="L41" s="36">
        <f>SUMIFS(СВЦЭМ!$D$34:$D$777,СВЦЭМ!$A$34:$A$777,$A41,СВЦЭМ!$B$34:$B$777,L$11)+'СЕТ СН'!$F$11+СВЦЭМ!$D$10+'СЕТ СН'!$F$6-'СЕТ СН'!$F$23</f>
        <v>1144.4676182999999</v>
      </c>
      <c r="M41" s="36">
        <f>SUMIFS(СВЦЭМ!$D$34:$D$777,СВЦЭМ!$A$34:$A$777,$A41,СВЦЭМ!$B$34:$B$777,M$11)+'СЕТ СН'!$F$11+СВЦЭМ!$D$10+'СЕТ СН'!$F$6-'СЕТ СН'!$F$23</f>
        <v>1159.6603224400001</v>
      </c>
      <c r="N41" s="36">
        <f>SUMIFS(СВЦЭМ!$D$34:$D$777,СВЦЭМ!$A$34:$A$777,$A41,СВЦЭМ!$B$34:$B$777,N$11)+'СЕТ СН'!$F$11+СВЦЭМ!$D$10+'СЕТ СН'!$F$6-'СЕТ СН'!$F$23</f>
        <v>1119.13858774</v>
      </c>
      <c r="O41" s="36">
        <f>SUMIFS(СВЦЭМ!$D$34:$D$777,СВЦЭМ!$A$34:$A$777,$A41,СВЦЭМ!$B$34:$B$777,O$11)+'СЕТ СН'!$F$11+СВЦЭМ!$D$10+'СЕТ СН'!$F$6-'СЕТ СН'!$F$23</f>
        <v>1092.65477463</v>
      </c>
      <c r="P41" s="36">
        <f>SUMIFS(СВЦЭМ!$D$34:$D$777,СВЦЭМ!$A$34:$A$777,$A41,СВЦЭМ!$B$34:$B$777,P$11)+'СЕТ СН'!$F$11+СВЦЭМ!$D$10+'СЕТ СН'!$F$6-'СЕТ СН'!$F$23</f>
        <v>1035.14247507</v>
      </c>
      <c r="Q41" s="36">
        <f>SUMIFS(СВЦЭМ!$D$34:$D$777,СВЦЭМ!$A$34:$A$777,$A41,СВЦЭМ!$B$34:$B$777,Q$11)+'СЕТ СН'!$F$11+СВЦЭМ!$D$10+'СЕТ СН'!$F$6-'СЕТ СН'!$F$23</f>
        <v>1020.3991582900001</v>
      </c>
      <c r="R41" s="36">
        <f>SUMIFS(СВЦЭМ!$D$34:$D$777,СВЦЭМ!$A$34:$A$777,$A41,СВЦЭМ!$B$34:$B$777,R$11)+'СЕТ СН'!$F$11+СВЦЭМ!$D$10+'СЕТ СН'!$F$6-'СЕТ СН'!$F$23</f>
        <v>1018.1241148699999</v>
      </c>
      <c r="S41" s="36">
        <f>SUMIFS(СВЦЭМ!$D$34:$D$777,СВЦЭМ!$A$34:$A$777,$A41,СВЦЭМ!$B$34:$B$777,S$11)+'СЕТ СН'!$F$11+СВЦЭМ!$D$10+'СЕТ СН'!$F$6-'СЕТ СН'!$F$23</f>
        <v>1001.4323142199999</v>
      </c>
      <c r="T41" s="36">
        <f>SUMIFS(СВЦЭМ!$D$34:$D$777,СВЦЭМ!$A$34:$A$777,$A41,СВЦЭМ!$B$34:$B$777,T$11)+'СЕТ СН'!$F$11+СВЦЭМ!$D$10+'СЕТ СН'!$F$6-'СЕТ СН'!$F$23</f>
        <v>931.83437161999996</v>
      </c>
      <c r="U41" s="36">
        <f>SUMIFS(СВЦЭМ!$D$34:$D$777,СВЦЭМ!$A$34:$A$777,$A41,СВЦЭМ!$B$34:$B$777,U$11)+'СЕТ СН'!$F$11+СВЦЭМ!$D$10+'СЕТ СН'!$F$6-'СЕТ СН'!$F$23</f>
        <v>952.85771498999998</v>
      </c>
      <c r="V41" s="36">
        <f>SUMIFS(СВЦЭМ!$D$34:$D$777,СВЦЭМ!$A$34:$A$777,$A41,СВЦЭМ!$B$34:$B$777,V$11)+'СЕТ СН'!$F$11+СВЦЭМ!$D$10+'СЕТ СН'!$F$6-'СЕТ СН'!$F$23</f>
        <v>962.10981186999993</v>
      </c>
      <c r="W41" s="36">
        <f>SUMIFS(СВЦЭМ!$D$34:$D$777,СВЦЭМ!$A$34:$A$777,$A41,СВЦЭМ!$B$34:$B$777,W$11)+'СЕТ СН'!$F$11+СВЦЭМ!$D$10+'СЕТ СН'!$F$6-'СЕТ СН'!$F$23</f>
        <v>951.41261428999996</v>
      </c>
      <c r="X41" s="36">
        <f>SUMIFS(СВЦЭМ!$D$34:$D$777,СВЦЭМ!$A$34:$A$777,$A41,СВЦЭМ!$B$34:$B$777,X$11)+'СЕТ СН'!$F$11+СВЦЭМ!$D$10+'СЕТ СН'!$F$6-'СЕТ СН'!$F$23</f>
        <v>960.23353829999996</v>
      </c>
      <c r="Y41" s="36">
        <f>SUMIFS(СВЦЭМ!$D$34:$D$777,СВЦЭМ!$A$34:$A$777,$A41,СВЦЭМ!$B$34:$B$777,Y$11)+'СЕТ СН'!$F$11+СВЦЭМ!$D$10+'СЕТ СН'!$F$6-'СЕТ СН'!$F$23</f>
        <v>1040.5853494999999</v>
      </c>
    </row>
    <row r="42" spans="1:27" ht="15.75" hidden="1" x14ac:dyDescent="0.2">
      <c r="A42" s="35">
        <f t="shared" si="0"/>
        <v>43435</v>
      </c>
      <c r="B42" s="36">
        <f>SUMIFS(СВЦЭМ!$D$34:$D$777,СВЦЭМ!$A$34:$A$777,$A42,СВЦЭМ!$B$34:$B$777,B$11)+'СЕТ СН'!$F$11+СВЦЭМ!$D$10+'СЕТ СН'!$F$6-'СЕТ СН'!$F$23</f>
        <v>126.26960391999995</v>
      </c>
      <c r="C42" s="36">
        <f>SUMIFS(СВЦЭМ!$D$34:$D$777,СВЦЭМ!$A$34:$A$777,$A42,СВЦЭМ!$B$34:$B$777,C$11)+'СЕТ СН'!$F$11+СВЦЭМ!$D$10+'СЕТ СН'!$F$6-'СЕТ СН'!$F$23</f>
        <v>126.26960391999995</v>
      </c>
      <c r="D42" s="36">
        <f>SUMIFS(СВЦЭМ!$D$34:$D$777,СВЦЭМ!$A$34:$A$777,$A42,СВЦЭМ!$B$34:$B$777,D$11)+'СЕТ СН'!$F$11+СВЦЭМ!$D$10+'СЕТ СН'!$F$6-'СЕТ СН'!$F$23</f>
        <v>126.26960391999995</v>
      </c>
      <c r="E42" s="36">
        <f>SUMIFS(СВЦЭМ!$D$34:$D$777,СВЦЭМ!$A$34:$A$777,$A42,СВЦЭМ!$B$34:$B$777,E$11)+'СЕТ СН'!$F$11+СВЦЭМ!$D$10+'СЕТ СН'!$F$6-'СЕТ СН'!$F$23</f>
        <v>126.26960391999995</v>
      </c>
      <c r="F42" s="36">
        <f>SUMIFS(СВЦЭМ!$D$34:$D$777,СВЦЭМ!$A$34:$A$777,$A42,СВЦЭМ!$B$34:$B$777,F$11)+'СЕТ СН'!$F$11+СВЦЭМ!$D$10+'СЕТ СН'!$F$6-'СЕТ СН'!$F$23</f>
        <v>126.26960391999995</v>
      </c>
      <c r="G42" s="36">
        <f>SUMIFS(СВЦЭМ!$D$34:$D$777,СВЦЭМ!$A$34:$A$777,$A42,СВЦЭМ!$B$34:$B$777,G$11)+'СЕТ СН'!$F$11+СВЦЭМ!$D$10+'СЕТ СН'!$F$6-'СЕТ СН'!$F$23</f>
        <v>126.26960391999995</v>
      </c>
      <c r="H42" s="36">
        <f>SUMIFS(СВЦЭМ!$D$34:$D$777,СВЦЭМ!$A$34:$A$777,$A42,СВЦЭМ!$B$34:$B$777,H$11)+'СЕТ СН'!$F$11+СВЦЭМ!$D$10+'СЕТ СН'!$F$6-'СЕТ СН'!$F$23</f>
        <v>126.26960391999995</v>
      </c>
      <c r="I42" s="36">
        <f>SUMIFS(СВЦЭМ!$D$34:$D$777,СВЦЭМ!$A$34:$A$777,$A42,СВЦЭМ!$B$34:$B$777,I$11)+'СЕТ СН'!$F$11+СВЦЭМ!$D$10+'СЕТ СН'!$F$6-'СЕТ СН'!$F$23</f>
        <v>126.26960391999995</v>
      </c>
      <c r="J42" s="36">
        <f>SUMIFS(СВЦЭМ!$D$34:$D$777,СВЦЭМ!$A$34:$A$777,$A42,СВЦЭМ!$B$34:$B$777,J$11)+'СЕТ СН'!$F$11+СВЦЭМ!$D$10+'СЕТ СН'!$F$6-'СЕТ СН'!$F$23</f>
        <v>126.26960391999995</v>
      </c>
      <c r="K42" s="36">
        <f>SUMIFS(СВЦЭМ!$D$34:$D$777,СВЦЭМ!$A$34:$A$777,$A42,СВЦЭМ!$B$34:$B$777,K$11)+'СЕТ СН'!$F$11+СВЦЭМ!$D$10+'СЕТ СН'!$F$6-'СЕТ СН'!$F$23</f>
        <v>126.26960391999995</v>
      </c>
      <c r="L42" s="36">
        <f>SUMIFS(СВЦЭМ!$D$34:$D$777,СВЦЭМ!$A$34:$A$777,$A42,СВЦЭМ!$B$34:$B$777,L$11)+'СЕТ СН'!$F$11+СВЦЭМ!$D$10+'СЕТ СН'!$F$6-'СЕТ СН'!$F$23</f>
        <v>126.26960391999995</v>
      </c>
      <c r="M42" s="36">
        <f>SUMIFS(СВЦЭМ!$D$34:$D$777,СВЦЭМ!$A$34:$A$777,$A42,СВЦЭМ!$B$34:$B$777,M$11)+'СЕТ СН'!$F$11+СВЦЭМ!$D$10+'СЕТ СН'!$F$6-'СЕТ СН'!$F$23</f>
        <v>126.26960391999995</v>
      </c>
      <c r="N42" s="36">
        <f>SUMIFS(СВЦЭМ!$D$34:$D$777,СВЦЭМ!$A$34:$A$777,$A42,СВЦЭМ!$B$34:$B$777,N$11)+'СЕТ СН'!$F$11+СВЦЭМ!$D$10+'СЕТ СН'!$F$6-'СЕТ СН'!$F$23</f>
        <v>126.26960391999995</v>
      </c>
      <c r="O42" s="36">
        <f>SUMIFS(СВЦЭМ!$D$34:$D$777,СВЦЭМ!$A$34:$A$777,$A42,СВЦЭМ!$B$34:$B$777,O$11)+'СЕТ СН'!$F$11+СВЦЭМ!$D$10+'СЕТ СН'!$F$6-'СЕТ СН'!$F$23</f>
        <v>126.26960391999995</v>
      </c>
      <c r="P42" s="36">
        <f>SUMIFS(СВЦЭМ!$D$34:$D$777,СВЦЭМ!$A$34:$A$777,$A42,СВЦЭМ!$B$34:$B$777,P$11)+'СЕТ СН'!$F$11+СВЦЭМ!$D$10+'СЕТ СН'!$F$6-'СЕТ СН'!$F$23</f>
        <v>126.26960391999995</v>
      </c>
      <c r="Q42" s="36">
        <f>SUMIFS(СВЦЭМ!$D$34:$D$777,СВЦЭМ!$A$34:$A$777,$A42,СВЦЭМ!$B$34:$B$777,Q$11)+'СЕТ СН'!$F$11+СВЦЭМ!$D$10+'СЕТ СН'!$F$6-'СЕТ СН'!$F$23</f>
        <v>126.26960391999995</v>
      </c>
      <c r="R42" s="36">
        <f>SUMIFS(СВЦЭМ!$D$34:$D$777,СВЦЭМ!$A$34:$A$777,$A42,СВЦЭМ!$B$34:$B$777,R$11)+'СЕТ СН'!$F$11+СВЦЭМ!$D$10+'СЕТ СН'!$F$6-'СЕТ СН'!$F$23</f>
        <v>126.26960391999995</v>
      </c>
      <c r="S42" s="36">
        <f>SUMIFS(СВЦЭМ!$D$34:$D$777,СВЦЭМ!$A$34:$A$777,$A42,СВЦЭМ!$B$34:$B$777,S$11)+'СЕТ СН'!$F$11+СВЦЭМ!$D$10+'СЕТ СН'!$F$6-'СЕТ СН'!$F$23</f>
        <v>126.26960391999995</v>
      </c>
      <c r="T42" s="36">
        <f>SUMIFS(СВЦЭМ!$D$34:$D$777,СВЦЭМ!$A$34:$A$777,$A42,СВЦЭМ!$B$34:$B$777,T$11)+'СЕТ СН'!$F$11+СВЦЭМ!$D$10+'СЕТ СН'!$F$6-'СЕТ СН'!$F$23</f>
        <v>126.26960391999995</v>
      </c>
      <c r="U42" s="36">
        <f>SUMIFS(СВЦЭМ!$D$34:$D$777,СВЦЭМ!$A$34:$A$777,$A42,СВЦЭМ!$B$34:$B$777,U$11)+'СЕТ СН'!$F$11+СВЦЭМ!$D$10+'СЕТ СН'!$F$6-'СЕТ СН'!$F$23</f>
        <v>126.26960391999995</v>
      </c>
      <c r="V42" s="36">
        <f>SUMIFS(СВЦЭМ!$D$34:$D$777,СВЦЭМ!$A$34:$A$777,$A42,СВЦЭМ!$B$34:$B$777,V$11)+'СЕТ СН'!$F$11+СВЦЭМ!$D$10+'СЕТ СН'!$F$6-'СЕТ СН'!$F$23</f>
        <v>126.26960391999995</v>
      </c>
      <c r="W42" s="36">
        <f>SUMIFS(СВЦЭМ!$D$34:$D$777,СВЦЭМ!$A$34:$A$777,$A42,СВЦЭМ!$B$34:$B$777,W$11)+'СЕТ СН'!$F$11+СВЦЭМ!$D$10+'СЕТ СН'!$F$6-'СЕТ СН'!$F$23</f>
        <v>126.26960391999995</v>
      </c>
      <c r="X42" s="36">
        <f>SUMIFS(СВЦЭМ!$D$34:$D$777,СВЦЭМ!$A$34:$A$777,$A42,СВЦЭМ!$B$34:$B$777,X$11)+'СЕТ СН'!$F$11+СВЦЭМ!$D$10+'СЕТ СН'!$F$6-'СЕТ СН'!$F$23</f>
        <v>126.26960391999995</v>
      </c>
      <c r="Y42" s="36">
        <f>SUMIFS(СВЦЭМ!$D$34:$D$777,СВЦЭМ!$A$34:$A$777,$A42,СВЦЭМ!$B$34:$B$777,Y$11)+'СЕТ СН'!$F$11+СВЦЭМ!$D$10+'СЕТ СН'!$F$6-'СЕТ СН'!$F$23</f>
        <v>126.26960391999995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01.11.2018</v>
      </c>
      <c r="B48" s="36">
        <f>SUMIFS(СВЦЭМ!$D$34:$D$777,СВЦЭМ!$A$34:$A$777,$A48,СВЦЭМ!$B$34:$B$777,B$47)+'СЕТ СН'!$G$11+СВЦЭМ!$D$10+'СЕТ СН'!$G$6-'СЕТ СН'!$G$23</f>
        <v>1496.14026309</v>
      </c>
      <c r="C48" s="36">
        <f>SUMIFS(СВЦЭМ!$D$34:$D$777,СВЦЭМ!$A$34:$A$777,$A48,СВЦЭМ!$B$34:$B$777,C$47)+'СЕТ СН'!$G$11+СВЦЭМ!$D$10+'СЕТ СН'!$G$6-'СЕТ СН'!$G$23</f>
        <v>1596.4864074500001</v>
      </c>
      <c r="D48" s="36">
        <f>SUMIFS(СВЦЭМ!$D$34:$D$777,СВЦЭМ!$A$34:$A$777,$A48,СВЦЭМ!$B$34:$B$777,D$47)+'СЕТ СН'!$G$11+СВЦЭМ!$D$10+'СЕТ СН'!$G$6-'СЕТ СН'!$G$23</f>
        <v>1674.6250608099999</v>
      </c>
      <c r="E48" s="36">
        <f>SUMIFS(СВЦЭМ!$D$34:$D$777,СВЦЭМ!$A$34:$A$777,$A48,СВЦЭМ!$B$34:$B$777,E$47)+'СЕТ СН'!$G$11+СВЦЭМ!$D$10+'СЕТ СН'!$G$6-'СЕТ СН'!$G$23</f>
        <v>1677.7254021799999</v>
      </c>
      <c r="F48" s="36">
        <f>SUMIFS(СВЦЭМ!$D$34:$D$777,СВЦЭМ!$A$34:$A$777,$A48,СВЦЭМ!$B$34:$B$777,F$47)+'СЕТ СН'!$G$11+СВЦЭМ!$D$10+'СЕТ СН'!$G$6-'СЕТ СН'!$G$23</f>
        <v>1660.4038266300004</v>
      </c>
      <c r="G48" s="36">
        <f>SUMIFS(СВЦЭМ!$D$34:$D$777,СВЦЭМ!$A$34:$A$777,$A48,СВЦЭМ!$B$34:$B$777,G$47)+'СЕТ СН'!$G$11+СВЦЭМ!$D$10+'СЕТ СН'!$G$6-'СЕТ СН'!$G$23</f>
        <v>1638.6873905399998</v>
      </c>
      <c r="H48" s="36">
        <f>SUMIFS(СВЦЭМ!$D$34:$D$777,СВЦЭМ!$A$34:$A$777,$A48,СВЦЭМ!$B$34:$B$777,H$47)+'СЕТ СН'!$G$11+СВЦЭМ!$D$10+'СЕТ СН'!$G$6-'СЕТ СН'!$G$23</f>
        <v>1593.6600911600001</v>
      </c>
      <c r="I48" s="36">
        <f>SUMIFS(СВЦЭМ!$D$34:$D$777,СВЦЭМ!$A$34:$A$777,$A48,СВЦЭМ!$B$34:$B$777,I$47)+'СЕТ СН'!$G$11+СВЦЭМ!$D$10+'СЕТ СН'!$G$6-'СЕТ СН'!$G$23</f>
        <v>1543.87945676</v>
      </c>
      <c r="J48" s="36">
        <f>SUMIFS(СВЦЭМ!$D$34:$D$777,СВЦЭМ!$A$34:$A$777,$A48,СВЦЭМ!$B$34:$B$777,J$47)+'СЕТ СН'!$G$11+СВЦЭМ!$D$10+'СЕТ СН'!$G$6-'СЕТ СН'!$G$23</f>
        <v>1530.8000826500001</v>
      </c>
      <c r="K48" s="36">
        <f>SUMIFS(СВЦЭМ!$D$34:$D$777,СВЦЭМ!$A$34:$A$777,$A48,СВЦЭМ!$B$34:$B$777,K$47)+'СЕТ СН'!$G$11+СВЦЭМ!$D$10+'СЕТ СН'!$G$6-'СЕТ СН'!$G$23</f>
        <v>1517.8727746900001</v>
      </c>
      <c r="L48" s="36">
        <f>SUMIFS(СВЦЭМ!$D$34:$D$777,СВЦЭМ!$A$34:$A$777,$A48,СВЦЭМ!$B$34:$B$777,L$47)+'СЕТ СН'!$G$11+СВЦЭМ!$D$10+'СЕТ СН'!$G$6-'СЕТ СН'!$G$23</f>
        <v>1514.4550803900001</v>
      </c>
      <c r="M48" s="36">
        <f>SUMIFS(СВЦЭМ!$D$34:$D$777,СВЦЭМ!$A$34:$A$777,$A48,СВЦЭМ!$B$34:$B$777,M$47)+'СЕТ СН'!$G$11+СВЦЭМ!$D$10+'СЕТ СН'!$G$6-'СЕТ СН'!$G$23</f>
        <v>1519.7284127</v>
      </c>
      <c r="N48" s="36">
        <f>SUMIFS(СВЦЭМ!$D$34:$D$777,СВЦЭМ!$A$34:$A$777,$A48,СВЦЭМ!$B$34:$B$777,N$47)+'СЕТ СН'!$G$11+СВЦЭМ!$D$10+'СЕТ СН'!$G$6-'СЕТ СН'!$G$23</f>
        <v>1500.76717383</v>
      </c>
      <c r="O48" s="36">
        <f>SUMIFS(СВЦЭМ!$D$34:$D$777,СВЦЭМ!$A$34:$A$777,$A48,СВЦЭМ!$B$34:$B$777,O$47)+'СЕТ СН'!$G$11+СВЦЭМ!$D$10+'СЕТ СН'!$G$6-'СЕТ СН'!$G$23</f>
        <v>1431.8311854900001</v>
      </c>
      <c r="P48" s="36">
        <f>SUMIFS(СВЦЭМ!$D$34:$D$777,СВЦЭМ!$A$34:$A$777,$A48,СВЦЭМ!$B$34:$B$777,P$47)+'СЕТ СН'!$G$11+СВЦЭМ!$D$10+'СЕТ СН'!$G$6-'СЕТ СН'!$G$23</f>
        <v>1369.3171087199999</v>
      </c>
      <c r="Q48" s="36">
        <f>SUMIFS(СВЦЭМ!$D$34:$D$777,СВЦЭМ!$A$34:$A$777,$A48,СВЦЭМ!$B$34:$B$777,Q$47)+'СЕТ СН'!$G$11+СВЦЭМ!$D$10+'СЕТ СН'!$G$6-'СЕТ СН'!$G$23</f>
        <v>1361.36709875</v>
      </c>
      <c r="R48" s="36">
        <f>SUMIFS(СВЦЭМ!$D$34:$D$777,СВЦЭМ!$A$34:$A$777,$A48,СВЦЭМ!$B$34:$B$777,R$47)+'СЕТ СН'!$G$11+СВЦЭМ!$D$10+'СЕТ СН'!$G$6-'СЕТ СН'!$G$23</f>
        <v>1359.7729116</v>
      </c>
      <c r="S48" s="36">
        <f>SUMIFS(СВЦЭМ!$D$34:$D$777,СВЦЭМ!$A$34:$A$777,$A48,СВЦЭМ!$B$34:$B$777,S$47)+'СЕТ СН'!$G$11+СВЦЭМ!$D$10+'СЕТ СН'!$G$6-'СЕТ СН'!$G$23</f>
        <v>1337.2472259599999</v>
      </c>
      <c r="T48" s="36">
        <f>SUMIFS(СВЦЭМ!$D$34:$D$777,СВЦЭМ!$A$34:$A$777,$A48,СВЦЭМ!$B$34:$B$777,T$47)+'СЕТ СН'!$G$11+СВЦЭМ!$D$10+'СЕТ СН'!$G$6-'СЕТ СН'!$G$23</f>
        <v>1294.02237418</v>
      </c>
      <c r="U48" s="36">
        <f>SUMIFS(СВЦЭМ!$D$34:$D$777,СВЦЭМ!$A$34:$A$777,$A48,СВЦЭМ!$B$34:$B$777,U$47)+'СЕТ СН'!$G$11+СВЦЭМ!$D$10+'СЕТ СН'!$G$6-'СЕТ СН'!$G$23</f>
        <v>1293.91001813</v>
      </c>
      <c r="V48" s="36">
        <f>SUMIFS(СВЦЭМ!$D$34:$D$777,СВЦЭМ!$A$34:$A$777,$A48,СВЦЭМ!$B$34:$B$777,V$47)+'СЕТ СН'!$G$11+СВЦЭМ!$D$10+'СЕТ СН'!$G$6-'СЕТ СН'!$G$23</f>
        <v>1306.9054592499997</v>
      </c>
      <c r="W48" s="36">
        <f>SUMIFS(СВЦЭМ!$D$34:$D$777,СВЦЭМ!$A$34:$A$777,$A48,СВЦЭМ!$B$34:$B$777,W$47)+'СЕТ СН'!$G$11+СВЦЭМ!$D$10+'СЕТ СН'!$G$6-'СЕТ СН'!$G$23</f>
        <v>1339.8849409899999</v>
      </c>
      <c r="X48" s="36">
        <f>SUMIFS(СВЦЭМ!$D$34:$D$777,СВЦЭМ!$A$34:$A$777,$A48,СВЦЭМ!$B$34:$B$777,X$47)+'СЕТ СН'!$G$11+СВЦЭМ!$D$10+'СЕТ СН'!$G$6-'СЕТ СН'!$G$23</f>
        <v>1368.4699031499999</v>
      </c>
      <c r="Y48" s="36">
        <f>SUMIFS(СВЦЭМ!$D$34:$D$777,СВЦЭМ!$A$34:$A$777,$A48,СВЦЭМ!$B$34:$B$777,Y$47)+'СЕТ СН'!$G$11+СВЦЭМ!$D$10+'СЕТ СН'!$G$6-'СЕТ СН'!$G$23</f>
        <v>1472.9526954200001</v>
      </c>
      <c r="AA48" s="45"/>
    </row>
    <row r="49" spans="1:25" ht="15.75" x14ac:dyDescent="0.2">
      <c r="A49" s="35">
        <f>A48+1</f>
        <v>43406</v>
      </c>
      <c r="B49" s="36">
        <f>SUMIFS(СВЦЭМ!$D$34:$D$777,СВЦЭМ!$A$34:$A$777,$A49,СВЦЭМ!$B$34:$B$777,B$47)+'СЕТ СН'!$G$11+СВЦЭМ!$D$10+'СЕТ СН'!$G$6-'СЕТ СН'!$G$23</f>
        <v>1492.4977631300001</v>
      </c>
      <c r="C49" s="36">
        <f>SUMIFS(СВЦЭМ!$D$34:$D$777,СВЦЭМ!$A$34:$A$777,$A49,СВЦЭМ!$B$34:$B$777,C$47)+'СЕТ СН'!$G$11+СВЦЭМ!$D$10+'СЕТ СН'!$G$6-'СЕТ СН'!$G$23</f>
        <v>1596.05189655</v>
      </c>
      <c r="D49" s="36">
        <f>SUMIFS(СВЦЭМ!$D$34:$D$777,СВЦЭМ!$A$34:$A$777,$A49,СВЦЭМ!$B$34:$B$777,D$47)+'СЕТ СН'!$G$11+СВЦЭМ!$D$10+'СЕТ СН'!$G$6-'СЕТ СН'!$G$23</f>
        <v>1649.83123028</v>
      </c>
      <c r="E49" s="36">
        <f>SUMIFS(СВЦЭМ!$D$34:$D$777,СВЦЭМ!$A$34:$A$777,$A49,СВЦЭМ!$B$34:$B$777,E$47)+'СЕТ СН'!$G$11+СВЦЭМ!$D$10+'СЕТ СН'!$G$6-'СЕТ СН'!$G$23</f>
        <v>1648.6881792200002</v>
      </c>
      <c r="F49" s="36">
        <f>SUMIFS(СВЦЭМ!$D$34:$D$777,СВЦЭМ!$A$34:$A$777,$A49,СВЦЭМ!$B$34:$B$777,F$47)+'СЕТ СН'!$G$11+СВЦЭМ!$D$10+'СЕТ СН'!$G$6-'СЕТ СН'!$G$23</f>
        <v>1645.5500122800004</v>
      </c>
      <c r="G49" s="36">
        <f>SUMIFS(СВЦЭМ!$D$34:$D$777,СВЦЭМ!$A$34:$A$777,$A49,СВЦЭМ!$B$34:$B$777,G$47)+'СЕТ СН'!$G$11+СВЦЭМ!$D$10+'СЕТ СН'!$G$6-'СЕТ СН'!$G$23</f>
        <v>1570.5729871000001</v>
      </c>
      <c r="H49" s="36">
        <f>SUMIFS(СВЦЭМ!$D$34:$D$777,СВЦЭМ!$A$34:$A$777,$A49,СВЦЭМ!$B$34:$B$777,H$47)+'СЕТ СН'!$G$11+СВЦЭМ!$D$10+'СЕТ СН'!$G$6-'СЕТ СН'!$G$23</f>
        <v>1540.8692627200001</v>
      </c>
      <c r="I49" s="36">
        <f>SUMIFS(СВЦЭМ!$D$34:$D$777,СВЦЭМ!$A$34:$A$777,$A49,СВЦЭМ!$B$34:$B$777,I$47)+'СЕТ СН'!$G$11+СВЦЭМ!$D$10+'СЕТ СН'!$G$6-'СЕТ СН'!$G$23</f>
        <v>1534.09555591</v>
      </c>
      <c r="J49" s="36">
        <f>SUMIFS(СВЦЭМ!$D$34:$D$777,СВЦЭМ!$A$34:$A$777,$A49,СВЦЭМ!$B$34:$B$777,J$47)+'СЕТ СН'!$G$11+СВЦЭМ!$D$10+'СЕТ СН'!$G$6-'СЕТ СН'!$G$23</f>
        <v>1499.7637205999999</v>
      </c>
      <c r="K49" s="36">
        <f>SUMIFS(СВЦЭМ!$D$34:$D$777,СВЦЭМ!$A$34:$A$777,$A49,СВЦЭМ!$B$34:$B$777,K$47)+'СЕТ СН'!$G$11+СВЦЭМ!$D$10+'СЕТ СН'!$G$6-'СЕТ СН'!$G$23</f>
        <v>1490.45079534</v>
      </c>
      <c r="L49" s="36">
        <f>SUMIFS(СВЦЭМ!$D$34:$D$777,СВЦЭМ!$A$34:$A$777,$A49,СВЦЭМ!$B$34:$B$777,L$47)+'СЕТ СН'!$G$11+СВЦЭМ!$D$10+'СЕТ СН'!$G$6-'СЕТ СН'!$G$23</f>
        <v>1490.3124707700001</v>
      </c>
      <c r="M49" s="36">
        <f>SUMIFS(СВЦЭМ!$D$34:$D$777,СВЦЭМ!$A$34:$A$777,$A49,СВЦЭМ!$B$34:$B$777,M$47)+'СЕТ СН'!$G$11+СВЦЭМ!$D$10+'СЕТ СН'!$G$6-'СЕТ СН'!$G$23</f>
        <v>1492.1547459200001</v>
      </c>
      <c r="N49" s="36">
        <f>SUMIFS(СВЦЭМ!$D$34:$D$777,СВЦЭМ!$A$34:$A$777,$A49,СВЦЭМ!$B$34:$B$777,N$47)+'СЕТ СН'!$G$11+СВЦЭМ!$D$10+'СЕТ СН'!$G$6-'СЕТ СН'!$G$23</f>
        <v>1457.3958521300001</v>
      </c>
      <c r="O49" s="36">
        <f>SUMIFS(СВЦЭМ!$D$34:$D$777,СВЦЭМ!$A$34:$A$777,$A49,СВЦЭМ!$B$34:$B$777,O$47)+'СЕТ СН'!$G$11+СВЦЭМ!$D$10+'СЕТ СН'!$G$6-'СЕТ СН'!$G$23</f>
        <v>1397.82554458</v>
      </c>
      <c r="P49" s="36">
        <f>SUMIFS(СВЦЭМ!$D$34:$D$777,СВЦЭМ!$A$34:$A$777,$A49,СВЦЭМ!$B$34:$B$777,P$47)+'СЕТ СН'!$G$11+СВЦЭМ!$D$10+'СЕТ СН'!$G$6-'СЕТ СН'!$G$23</f>
        <v>1338.7602510699999</v>
      </c>
      <c r="Q49" s="36">
        <f>SUMIFS(СВЦЭМ!$D$34:$D$777,СВЦЭМ!$A$34:$A$777,$A49,СВЦЭМ!$B$34:$B$777,Q$47)+'СЕТ СН'!$G$11+СВЦЭМ!$D$10+'СЕТ СН'!$G$6-'СЕТ СН'!$G$23</f>
        <v>1323.1642230399998</v>
      </c>
      <c r="R49" s="36">
        <f>SUMIFS(СВЦЭМ!$D$34:$D$777,СВЦЭМ!$A$34:$A$777,$A49,СВЦЭМ!$B$34:$B$777,R$47)+'СЕТ СН'!$G$11+СВЦЭМ!$D$10+'СЕТ СН'!$G$6-'СЕТ СН'!$G$23</f>
        <v>1325.6201415699998</v>
      </c>
      <c r="S49" s="36">
        <f>SUMIFS(СВЦЭМ!$D$34:$D$777,СВЦЭМ!$A$34:$A$777,$A49,СВЦЭМ!$B$34:$B$777,S$47)+'СЕТ СН'!$G$11+СВЦЭМ!$D$10+'СЕТ СН'!$G$6-'СЕТ СН'!$G$23</f>
        <v>1297.51740449</v>
      </c>
      <c r="T49" s="36">
        <f>SUMIFS(СВЦЭМ!$D$34:$D$777,СВЦЭМ!$A$34:$A$777,$A49,СВЦЭМ!$B$34:$B$777,T$47)+'СЕТ СН'!$G$11+СВЦЭМ!$D$10+'СЕТ СН'!$G$6-'СЕТ СН'!$G$23</f>
        <v>1247.76450178</v>
      </c>
      <c r="U49" s="36">
        <f>SUMIFS(СВЦЭМ!$D$34:$D$777,СВЦЭМ!$A$34:$A$777,$A49,СВЦЭМ!$B$34:$B$777,U$47)+'СЕТ СН'!$G$11+СВЦЭМ!$D$10+'СЕТ СН'!$G$6-'СЕТ СН'!$G$23</f>
        <v>1250.5110644900001</v>
      </c>
      <c r="V49" s="36">
        <f>SUMIFS(СВЦЭМ!$D$34:$D$777,СВЦЭМ!$A$34:$A$777,$A49,СВЦЭМ!$B$34:$B$777,V$47)+'СЕТ СН'!$G$11+СВЦЭМ!$D$10+'СЕТ СН'!$G$6-'СЕТ СН'!$G$23</f>
        <v>1264.3315435</v>
      </c>
      <c r="W49" s="36">
        <f>SUMIFS(СВЦЭМ!$D$34:$D$777,СВЦЭМ!$A$34:$A$777,$A49,СВЦЭМ!$B$34:$B$777,W$47)+'СЕТ СН'!$G$11+СВЦЭМ!$D$10+'СЕТ СН'!$G$6-'СЕТ СН'!$G$23</f>
        <v>1293.11228682</v>
      </c>
      <c r="X49" s="36">
        <f>SUMIFS(СВЦЭМ!$D$34:$D$777,СВЦЭМ!$A$34:$A$777,$A49,СВЦЭМ!$B$34:$B$777,X$47)+'СЕТ СН'!$G$11+СВЦЭМ!$D$10+'СЕТ СН'!$G$6-'СЕТ СН'!$G$23</f>
        <v>1308.0445089999998</v>
      </c>
      <c r="Y49" s="36">
        <f>SUMIFS(СВЦЭМ!$D$34:$D$777,СВЦЭМ!$A$34:$A$777,$A49,СВЦЭМ!$B$34:$B$777,Y$47)+'СЕТ СН'!$G$11+СВЦЭМ!$D$10+'СЕТ СН'!$G$6-'СЕТ СН'!$G$23</f>
        <v>1394.14221681</v>
      </c>
    </row>
    <row r="50" spans="1:25" ht="15.75" x14ac:dyDescent="0.2">
      <c r="A50" s="35">
        <f t="shared" ref="A50:A78" si="1">A49+1</f>
        <v>43407</v>
      </c>
      <c r="B50" s="36">
        <f>SUMIFS(СВЦЭМ!$D$34:$D$777,СВЦЭМ!$A$34:$A$777,$A50,СВЦЭМ!$B$34:$B$777,B$47)+'СЕТ СН'!$G$11+СВЦЭМ!$D$10+'СЕТ СН'!$G$6-'СЕТ СН'!$G$23</f>
        <v>1477.42819878</v>
      </c>
      <c r="C50" s="36">
        <f>SUMIFS(СВЦЭМ!$D$34:$D$777,СВЦЭМ!$A$34:$A$777,$A50,СВЦЭМ!$B$34:$B$777,C$47)+'СЕТ СН'!$G$11+СВЦЭМ!$D$10+'СЕТ СН'!$G$6-'СЕТ СН'!$G$23</f>
        <v>1577.49418743</v>
      </c>
      <c r="D50" s="36">
        <f>SUMIFS(СВЦЭМ!$D$34:$D$777,СВЦЭМ!$A$34:$A$777,$A50,СВЦЭМ!$B$34:$B$777,D$47)+'СЕТ СН'!$G$11+СВЦЭМ!$D$10+'СЕТ СН'!$G$6-'СЕТ СН'!$G$23</f>
        <v>1639.0048801500002</v>
      </c>
      <c r="E50" s="36">
        <f>SUMIFS(СВЦЭМ!$D$34:$D$777,СВЦЭМ!$A$34:$A$777,$A50,СВЦЭМ!$B$34:$B$777,E$47)+'СЕТ СН'!$G$11+СВЦЭМ!$D$10+'СЕТ СН'!$G$6-'СЕТ СН'!$G$23</f>
        <v>1642.18416806</v>
      </c>
      <c r="F50" s="36">
        <f>SUMIFS(СВЦЭМ!$D$34:$D$777,СВЦЭМ!$A$34:$A$777,$A50,СВЦЭМ!$B$34:$B$777,F$47)+'СЕТ СН'!$G$11+СВЦЭМ!$D$10+'СЕТ СН'!$G$6-'СЕТ СН'!$G$23</f>
        <v>1632.1861329600001</v>
      </c>
      <c r="G50" s="36">
        <f>SUMIFS(СВЦЭМ!$D$34:$D$777,СВЦЭМ!$A$34:$A$777,$A50,СВЦЭМ!$B$34:$B$777,G$47)+'СЕТ СН'!$G$11+СВЦЭМ!$D$10+'СЕТ СН'!$G$6-'СЕТ СН'!$G$23</f>
        <v>1616.9106431099999</v>
      </c>
      <c r="H50" s="36">
        <f>SUMIFS(СВЦЭМ!$D$34:$D$777,СВЦЭМ!$A$34:$A$777,$A50,СВЦЭМ!$B$34:$B$777,H$47)+'СЕТ СН'!$G$11+СВЦЭМ!$D$10+'СЕТ СН'!$G$6-'СЕТ СН'!$G$23</f>
        <v>1588.1399690200001</v>
      </c>
      <c r="I50" s="36">
        <f>SUMIFS(СВЦЭМ!$D$34:$D$777,СВЦЭМ!$A$34:$A$777,$A50,СВЦЭМ!$B$34:$B$777,I$47)+'СЕТ СН'!$G$11+СВЦЭМ!$D$10+'СЕТ СН'!$G$6-'СЕТ СН'!$G$23</f>
        <v>1528.2875326600001</v>
      </c>
      <c r="J50" s="36">
        <f>SUMIFS(СВЦЭМ!$D$34:$D$777,СВЦЭМ!$A$34:$A$777,$A50,СВЦЭМ!$B$34:$B$777,J$47)+'СЕТ СН'!$G$11+СВЦЭМ!$D$10+'СЕТ СН'!$G$6-'СЕТ СН'!$G$23</f>
        <v>1477.0451947199999</v>
      </c>
      <c r="K50" s="36">
        <f>SUMIFS(СВЦЭМ!$D$34:$D$777,СВЦЭМ!$A$34:$A$777,$A50,СВЦЭМ!$B$34:$B$777,K$47)+'СЕТ СН'!$G$11+СВЦЭМ!$D$10+'СЕТ СН'!$G$6-'СЕТ СН'!$G$23</f>
        <v>1460.9243229000001</v>
      </c>
      <c r="L50" s="36">
        <f>SUMIFS(СВЦЭМ!$D$34:$D$777,СВЦЭМ!$A$34:$A$777,$A50,СВЦЭМ!$B$34:$B$777,L$47)+'СЕТ СН'!$G$11+СВЦЭМ!$D$10+'СЕТ СН'!$G$6-'СЕТ СН'!$G$23</f>
        <v>1463.0191672600001</v>
      </c>
      <c r="M50" s="36">
        <f>SUMIFS(СВЦЭМ!$D$34:$D$777,СВЦЭМ!$A$34:$A$777,$A50,СВЦЭМ!$B$34:$B$777,M$47)+'СЕТ СН'!$G$11+СВЦЭМ!$D$10+'СЕТ СН'!$G$6-'СЕТ СН'!$G$23</f>
        <v>1468.1754104700001</v>
      </c>
      <c r="N50" s="36">
        <f>SUMIFS(СВЦЭМ!$D$34:$D$777,СВЦЭМ!$A$34:$A$777,$A50,СВЦЭМ!$B$34:$B$777,N$47)+'СЕТ СН'!$G$11+СВЦЭМ!$D$10+'СЕТ СН'!$G$6-'СЕТ СН'!$G$23</f>
        <v>1454.8650268900001</v>
      </c>
      <c r="O50" s="36">
        <f>SUMIFS(СВЦЭМ!$D$34:$D$777,СВЦЭМ!$A$34:$A$777,$A50,СВЦЭМ!$B$34:$B$777,O$47)+'СЕТ СН'!$G$11+СВЦЭМ!$D$10+'СЕТ СН'!$G$6-'СЕТ СН'!$G$23</f>
        <v>1399.3317300400001</v>
      </c>
      <c r="P50" s="36">
        <f>SUMIFS(СВЦЭМ!$D$34:$D$777,СВЦЭМ!$A$34:$A$777,$A50,СВЦЭМ!$B$34:$B$777,P$47)+'СЕТ СН'!$G$11+СВЦЭМ!$D$10+'СЕТ СН'!$G$6-'СЕТ СН'!$G$23</f>
        <v>1335.9560888699998</v>
      </c>
      <c r="Q50" s="36">
        <f>SUMIFS(СВЦЭМ!$D$34:$D$777,СВЦЭМ!$A$34:$A$777,$A50,СВЦЭМ!$B$34:$B$777,Q$47)+'СЕТ СН'!$G$11+СВЦЭМ!$D$10+'СЕТ СН'!$G$6-'СЕТ СН'!$G$23</f>
        <v>1325.7270804199998</v>
      </c>
      <c r="R50" s="36">
        <f>SUMIFS(СВЦЭМ!$D$34:$D$777,СВЦЭМ!$A$34:$A$777,$A50,СВЦЭМ!$B$34:$B$777,R$47)+'СЕТ СН'!$G$11+СВЦЭМ!$D$10+'СЕТ СН'!$G$6-'СЕТ СН'!$G$23</f>
        <v>1302.3419599499998</v>
      </c>
      <c r="S50" s="36">
        <f>SUMIFS(СВЦЭМ!$D$34:$D$777,СВЦЭМ!$A$34:$A$777,$A50,СВЦЭМ!$B$34:$B$777,S$47)+'СЕТ СН'!$G$11+СВЦЭМ!$D$10+'СЕТ СН'!$G$6-'СЕТ СН'!$G$23</f>
        <v>1265.0675205299999</v>
      </c>
      <c r="T50" s="36">
        <f>SUMIFS(СВЦЭМ!$D$34:$D$777,СВЦЭМ!$A$34:$A$777,$A50,СВЦЭМ!$B$34:$B$777,T$47)+'СЕТ СН'!$G$11+СВЦЭМ!$D$10+'СЕТ СН'!$G$6-'СЕТ СН'!$G$23</f>
        <v>1206.9157700199999</v>
      </c>
      <c r="U50" s="36">
        <f>SUMIFS(СВЦЭМ!$D$34:$D$777,СВЦЭМ!$A$34:$A$777,$A50,СВЦЭМ!$B$34:$B$777,U$47)+'СЕТ СН'!$G$11+СВЦЭМ!$D$10+'СЕТ СН'!$G$6-'СЕТ СН'!$G$23</f>
        <v>1196.6389450799998</v>
      </c>
      <c r="V50" s="36">
        <f>SUMIFS(СВЦЭМ!$D$34:$D$777,СВЦЭМ!$A$34:$A$777,$A50,СВЦЭМ!$B$34:$B$777,V$47)+'СЕТ СН'!$G$11+СВЦЭМ!$D$10+'СЕТ СН'!$G$6-'СЕТ СН'!$G$23</f>
        <v>1222.4103915299997</v>
      </c>
      <c r="W50" s="36">
        <f>SUMIFS(СВЦЭМ!$D$34:$D$777,СВЦЭМ!$A$34:$A$777,$A50,СВЦЭМ!$B$34:$B$777,W$47)+'СЕТ СН'!$G$11+СВЦЭМ!$D$10+'СЕТ СН'!$G$6-'СЕТ СН'!$G$23</f>
        <v>1244.3851834299999</v>
      </c>
      <c r="X50" s="36">
        <f>SUMIFS(СВЦЭМ!$D$34:$D$777,СВЦЭМ!$A$34:$A$777,$A50,СВЦЭМ!$B$34:$B$777,X$47)+'СЕТ СН'!$G$11+СВЦЭМ!$D$10+'СЕТ СН'!$G$6-'СЕТ СН'!$G$23</f>
        <v>1285.2704327699998</v>
      </c>
      <c r="Y50" s="36">
        <f>SUMIFS(СВЦЭМ!$D$34:$D$777,СВЦЭМ!$A$34:$A$777,$A50,СВЦЭМ!$B$34:$B$777,Y$47)+'СЕТ СН'!$G$11+СВЦЭМ!$D$10+'СЕТ СН'!$G$6-'СЕТ СН'!$G$23</f>
        <v>1365.14046706</v>
      </c>
    </row>
    <row r="51" spans="1:25" ht="15.75" x14ac:dyDescent="0.2">
      <c r="A51" s="35">
        <f t="shared" si="1"/>
        <v>43408</v>
      </c>
      <c r="B51" s="36">
        <f>SUMIFS(СВЦЭМ!$D$34:$D$777,СВЦЭМ!$A$34:$A$777,$A51,СВЦЭМ!$B$34:$B$777,B$47)+'СЕТ СН'!$G$11+СВЦЭМ!$D$10+'СЕТ СН'!$G$6-'СЕТ СН'!$G$23</f>
        <v>1437.9409654400001</v>
      </c>
      <c r="C51" s="36">
        <f>SUMIFS(СВЦЭМ!$D$34:$D$777,СВЦЭМ!$A$34:$A$777,$A51,СВЦЭМ!$B$34:$B$777,C$47)+'СЕТ СН'!$G$11+СВЦЭМ!$D$10+'СЕТ СН'!$G$6-'СЕТ СН'!$G$23</f>
        <v>1540.15179057</v>
      </c>
      <c r="D51" s="36">
        <f>SUMIFS(СВЦЭМ!$D$34:$D$777,СВЦЭМ!$A$34:$A$777,$A51,СВЦЭМ!$B$34:$B$777,D$47)+'СЕТ СН'!$G$11+СВЦЭМ!$D$10+'СЕТ СН'!$G$6-'СЕТ СН'!$G$23</f>
        <v>1633.1661723699999</v>
      </c>
      <c r="E51" s="36">
        <f>SUMIFS(СВЦЭМ!$D$34:$D$777,СВЦЭМ!$A$34:$A$777,$A51,СВЦЭМ!$B$34:$B$777,E$47)+'СЕТ СН'!$G$11+СВЦЭМ!$D$10+'СЕТ СН'!$G$6-'СЕТ СН'!$G$23</f>
        <v>1682.52258699</v>
      </c>
      <c r="F51" s="36">
        <f>SUMIFS(СВЦЭМ!$D$34:$D$777,СВЦЭМ!$A$34:$A$777,$A51,СВЦЭМ!$B$34:$B$777,F$47)+'СЕТ СН'!$G$11+СВЦЭМ!$D$10+'СЕТ СН'!$G$6-'СЕТ СН'!$G$23</f>
        <v>1675.2875805600002</v>
      </c>
      <c r="G51" s="36">
        <f>SUMIFS(СВЦЭМ!$D$34:$D$777,СВЦЭМ!$A$34:$A$777,$A51,СВЦЭМ!$B$34:$B$777,G$47)+'СЕТ СН'!$G$11+СВЦЭМ!$D$10+'СЕТ СН'!$G$6-'СЕТ СН'!$G$23</f>
        <v>1660.8504898000001</v>
      </c>
      <c r="H51" s="36">
        <f>SUMIFS(СВЦЭМ!$D$34:$D$777,СВЦЭМ!$A$34:$A$777,$A51,СВЦЭМ!$B$34:$B$777,H$47)+'СЕТ СН'!$G$11+СВЦЭМ!$D$10+'СЕТ СН'!$G$6-'СЕТ СН'!$G$23</f>
        <v>1638.6993086000002</v>
      </c>
      <c r="I51" s="36">
        <f>SUMIFS(СВЦЭМ!$D$34:$D$777,СВЦЭМ!$A$34:$A$777,$A51,СВЦЭМ!$B$34:$B$777,I$47)+'СЕТ СН'!$G$11+СВЦЭМ!$D$10+'СЕТ СН'!$G$6-'СЕТ СН'!$G$23</f>
        <v>1597.66980988</v>
      </c>
      <c r="J51" s="36">
        <f>SUMIFS(СВЦЭМ!$D$34:$D$777,СВЦЭМ!$A$34:$A$777,$A51,СВЦЭМ!$B$34:$B$777,J$47)+'СЕТ СН'!$G$11+СВЦЭМ!$D$10+'СЕТ СН'!$G$6-'СЕТ СН'!$G$23</f>
        <v>1546.07544899</v>
      </c>
      <c r="K51" s="36">
        <f>SUMIFS(СВЦЭМ!$D$34:$D$777,СВЦЭМ!$A$34:$A$777,$A51,СВЦЭМ!$B$34:$B$777,K$47)+'СЕТ СН'!$G$11+СВЦЭМ!$D$10+'СЕТ СН'!$G$6-'СЕТ СН'!$G$23</f>
        <v>1502.8336369900001</v>
      </c>
      <c r="L51" s="36">
        <f>SUMIFS(СВЦЭМ!$D$34:$D$777,СВЦЭМ!$A$34:$A$777,$A51,СВЦЭМ!$B$34:$B$777,L$47)+'СЕТ СН'!$G$11+СВЦЭМ!$D$10+'СЕТ СН'!$G$6-'СЕТ СН'!$G$23</f>
        <v>1468.9063994600001</v>
      </c>
      <c r="M51" s="36">
        <f>SUMIFS(СВЦЭМ!$D$34:$D$777,СВЦЭМ!$A$34:$A$777,$A51,СВЦЭМ!$B$34:$B$777,M$47)+'СЕТ СН'!$G$11+СВЦЭМ!$D$10+'СЕТ СН'!$G$6-'СЕТ СН'!$G$23</f>
        <v>1460.8258202500001</v>
      </c>
      <c r="N51" s="36">
        <f>SUMIFS(СВЦЭМ!$D$34:$D$777,СВЦЭМ!$A$34:$A$777,$A51,СВЦЭМ!$B$34:$B$777,N$47)+'СЕТ СН'!$G$11+СВЦЭМ!$D$10+'СЕТ СН'!$G$6-'СЕТ СН'!$G$23</f>
        <v>1430.33264201</v>
      </c>
      <c r="O51" s="36">
        <f>SUMIFS(СВЦЭМ!$D$34:$D$777,СВЦЭМ!$A$34:$A$777,$A51,СВЦЭМ!$B$34:$B$777,O$47)+'СЕТ СН'!$G$11+СВЦЭМ!$D$10+'СЕТ СН'!$G$6-'СЕТ СН'!$G$23</f>
        <v>1391.9695951599999</v>
      </c>
      <c r="P51" s="36">
        <f>SUMIFS(СВЦЭМ!$D$34:$D$777,СВЦЭМ!$A$34:$A$777,$A51,СВЦЭМ!$B$34:$B$777,P$47)+'СЕТ СН'!$G$11+СВЦЭМ!$D$10+'СЕТ СН'!$G$6-'СЕТ СН'!$G$23</f>
        <v>1324.9543099100001</v>
      </c>
      <c r="Q51" s="36">
        <f>SUMIFS(СВЦЭМ!$D$34:$D$777,СВЦЭМ!$A$34:$A$777,$A51,СВЦЭМ!$B$34:$B$777,Q$47)+'СЕТ СН'!$G$11+СВЦЭМ!$D$10+'СЕТ СН'!$G$6-'СЕТ СН'!$G$23</f>
        <v>1307.7339867199998</v>
      </c>
      <c r="R51" s="36">
        <f>SUMIFS(СВЦЭМ!$D$34:$D$777,СВЦЭМ!$A$34:$A$777,$A51,СВЦЭМ!$B$34:$B$777,R$47)+'СЕТ СН'!$G$11+СВЦЭМ!$D$10+'СЕТ СН'!$G$6-'СЕТ СН'!$G$23</f>
        <v>1294.0449107099998</v>
      </c>
      <c r="S51" s="36">
        <f>SUMIFS(СВЦЭМ!$D$34:$D$777,СВЦЭМ!$A$34:$A$777,$A51,СВЦЭМ!$B$34:$B$777,S$47)+'СЕТ СН'!$G$11+СВЦЭМ!$D$10+'СЕТ СН'!$G$6-'СЕТ СН'!$G$23</f>
        <v>1265.9298060199999</v>
      </c>
      <c r="T51" s="36">
        <f>SUMIFS(СВЦЭМ!$D$34:$D$777,СВЦЭМ!$A$34:$A$777,$A51,СВЦЭМ!$B$34:$B$777,T$47)+'СЕТ СН'!$G$11+СВЦЭМ!$D$10+'СЕТ СН'!$G$6-'СЕТ СН'!$G$23</f>
        <v>1215.9079007199998</v>
      </c>
      <c r="U51" s="36">
        <f>SUMIFS(СВЦЭМ!$D$34:$D$777,СВЦЭМ!$A$34:$A$777,$A51,СВЦЭМ!$B$34:$B$777,U$47)+'СЕТ СН'!$G$11+СВЦЭМ!$D$10+'СЕТ СН'!$G$6-'СЕТ СН'!$G$23</f>
        <v>1209.8721637099998</v>
      </c>
      <c r="V51" s="36">
        <f>SUMIFS(СВЦЭМ!$D$34:$D$777,СВЦЭМ!$A$34:$A$777,$A51,СВЦЭМ!$B$34:$B$777,V$47)+'СЕТ СН'!$G$11+СВЦЭМ!$D$10+'СЕТ СН'!$G$6-'СЕТ СН'!$G$23</f>
        <v>1184.1450541599997</v>
      </c>
      <c r="W51" s="36">
        <f>SUMIFS(СВЦЭМ!$D$34:$D$777,СВЦЭМ!$A$34:$A$777,$A51,СВЦЭМ!$B$34:$B$777,W$47)+'СЕТ СН'!$G$11+СВЦЭМ!$D$10+'СЕТ СН'!$G$6-'СЕТ СН'!$G$23</f>
        <v>1205.4866853200001</v>
      </c>
      <c r="X51" s="36">
        <f>SUMIFS(СВЦЭМ!$D$34:$D$777,СВЦЭМ!$A$34:$A$777,$A51,СВЦЭМ!$B$34:$B$777,X$47)+'СЕТ СН'!$G$11+СВЦЭМ!$D$10+'СЕТ СН'!$G$6-'СЕТ СН'!$G$23</f>
        <v>1237.5529914499998</v>
      </c>
      <c r="Y51" s="36">
        <f>SUMIFS(СВЦЭМ!$D$34:$D$777,СВЦЭМ!$A$34:$A$777,$A51,СВЦЭМ!$B$34:$B$777,Y$47)+'СЕТ СН'!$G$11+СВЦЭМ!$D$10+'СЕТ СН'!$G$6-'СЕТ СН'!$G$23</f>
        <v>1323.1324738799999</v>
      </c>
    </row>
    <row r="52" spans="1:25" ht="15.75" x14ac:dyDescent="0.2">
      <c r="A52" s="35">
        <f t="shared" si="1"/>
        <v>43409</v>
      </c>
      <c r="B52" s="36">
        <f>SUMIFS(СВЦЭМ!$D$34:$D$777,СВЦЭМ!$A$34:$A$777,$A52,СВЦЭМ!$B$34:$B$777,B$47)+'СЕТ СН'!$G$11+СВЦЭМ!$D$10+'СЕТ СН'!$G$6-'СЕТ СН'!$G$23</f>
        <v>1451.7384385299999</v>
      </c>
      <c r="C52" s="36">
        <f>SUMIFS(СВЦЭМ!$D$34:$D$777,СВЦЭМ!$A$34:$A$777,$A52,СВЦЭМ!$B$34:$B$777,C$47)+'СЕТ СН'!$G$11+СВЦЭМ!$D$10+'СЕТ СН'!$G$6-'СЕТ СН'!$G$23</f>
        <v>1561.2879275</v>
      </c>
      <c r="D52" s="36">
        <f>SUMIFS(СВЦЭМ!$D$34:$D$777,СВЦЭМ!$A$34:$A$777,$A52,СВЦЭМ!$B$34:$B$777,D$47)+'СЕТ СН'!$G$11+СВЦЭМ!$D$10+'СЕТ СН'!$G$6-'СЕТ СН'!$G$23</f>
        <v>1662.2629684399999</v>
      </c>
      <c r="E52" s="36">
        <f>SUMIFS(СВЦЭМ!$D$34:$D$777,СВЦЭМ!$A$34:$A$777,$A52,СВЦЭМ!$B$34:$B$777,E$47)+'СЕТ СН'!$G$11+СВЦЭМ!$D$10+'СЕТ СН'!$G$6-'СЕТ СН'!$G$23</f>
        <v>1692.89384247</v>
      </c>
      <c r="F52" s="36">
        <f>SUMIFS(СВЦЭМ!$D$34:$D$777,СВЦЭМ!$A$34:$A$777,$A52,СВЦЭМ!$B$34:$B$777,F$47)+'СЕТ СН'!$G$11+СВЦЭМ!$D$10+'СЕТ СН'!$G$6-'СЕТ СН'!$G$23</f>
        <v>1678.9439057899999</v>
      </c>
      <c r="G52" s="36">
        <f>SUMIFS(СВЦЭМ!$D$34:$D$777,СВЦЭМ!$A$34:$A$777,$A52,СВЦЭМ!$B$34:$B$777,G$47)+'СЕТ СН'!$G$11+СВЦЭМ!$D$10+'СЕТ СН'!$G$6-'СЕТ СН'!$G$23</f>
        <v>1662.00611871</v>
      </c>
      <c r="H52" s="36">
        <f>SUMIFS(СВЦЭМ!$D$34:$D$777,СВЦЭМ!$A$34:$A$777,$A52,СВЦЭМ!$B$34:$B$777,H$47)+'СЕТ СН'!$G$11+СВЦЭМ!$D$10+'СЕТ СН'!$G$6-'СЕТ СН'!$G$23</f>
        <v>1636.4544735999998</v>
      </c>
      <c r="I52" s="36">
        <f>SUMIFS(СВЦЭМ!$D$34:$D$777,СВЦЭМ!$A$34:$A$777,$A52,СВЦЭМ!$B$34:$B$777,I$47)+'СЕТ СН'!$G$11+СВЦЭМ!$D$10+'СЕТ СН'!$G$6-'СЕТ СН'!$G$23</f>
        <v>1578.2399153800002</v>
      </c>
      <c r="J52" s="36">
        <f>SUMIFS(СВЦЭМ!$D$34:$D$777,СВЦЭМ!$A$34:$A$777,$A52,СВЦЭМ!$B$34:$B$777,J$47)+'СЕТ СН'!$G$11+СВЦЭМ!$D$10+'СЕТ СН'!$G$6-'СЕТ СН'!$G$23</f>
        <v>1524.0079089600001</v>
      </c>
      <c r="K52" s="36">
        <f>SUMIFS(СВЦЭМ!$D$34:$D$777,СВЦЭМ!$A$34:$A$777,$A52,СВЦЭМ!$B$34:$B$777,K$47)+'СЕТ СН'!$G$11+СВЦЭМ!$D$10+'СЕТ СН'!$G$6-'СЕТ СН'!$G$23</f>
        <v>1481.5825549400001</v>
      </c>
      <c r="L52" s="36">
        <f>SUMIFS(СВЦЭМ!$D$34:$D$777,СВЦЭМ!$A$34:$A$777,$A52,СВЦЭМ!$B$34:$B$777,L$47)+'СЕТ СН'!$G$11+СВЦЭМ!$D$10+'СЕТ СН'!$G$6-'СЕТ СН'!$G$23</f>
        <v>1469.2356940500001</v>
      </c>
      <c r="M52" s="36">
        <f>SUMIFS(СВЦЭМ!$D$34:$D$777,СВЦЭМ!$A$34:$A$777,$A52,СВЦЭМ!$B$34:$B$777,M$47)+'СЕТ СН'!$G$11+СВЦЭМ!$D$10+'СЕТ СН'!$G$6-'СЕТ СН'!$G$23</f>
        <v>1452.2736381500001</v>
      </c>
      <c r="N52" s="36">
        <f>SUMIFS(СВЦЭМ!$D$34:$D$777,СВЦЭМ!$A$34:$A$777,$A52,СВЦЭМ!$B$34:$B$777,N$47)+'СЕТ СН'!$G$11+СВЦЭМ!$D$10+'СЕТ СН'!$G$6-'СЕТ СН'!$G$23</f>
        <v>1421.85404595</v>
      </c>
      <c r="O52" s="36">
        <f>SUMIFS(СВЦЭМ!$D$34:$D$777,СВЦЭМ!$A$34:$A$777,$A52,СВЦЭМ!$B$34:$B$777,O$47)+'СЕТ СН'!$G$11+СВЦЭМ!$D$10+'СЕТ СН'!$G$6-'СЕТ СН'!$G$23</f>
        <v>1392.0342443300001</v>
      </c>
      <c r="P52" s="36">
        <f>SUMIFS(СВЦЭМ!$D$34:$D$777,СВЦЭМ!$A$34:$A$777,$A52,СВЦЭМ!$B$34:$B$777,P$47)+'СЕТ СН'!$G$11+СВЦЭМ!$D$10+'СЕТ СН'!$G$6-'СЕТ СН'!$G$23</f>
        <v>1329.7304926900001</v>
      </c>
      <c r="Q52" s="36">
        <f>SUMIFS(СВЦЭМ!$D$34:$D$777,СВЦЭМ!$A$34:$A$777,$A52,СВЦЭМ!$B$34:$B$777,Q$47)+'СЕТ СН'!$G$11+СВЦЭМ!$D$10+'СЕТ СН'!$G$6-'СЕТ СН'!$G$23</f>
        <v>1315.4238942500001</v>
      </c>
      <c r="R52" s="36">
        <f>SUMIFS(СВЦЭМ!$D$34:$D$777,СВЦЭМ!$A$34:$A$777,$A52,СВЦЭМ!$B$34:$B$777,R$47)+'СЕТ СН'!$G$11+СВЦЭМ!$D$10+'СЕТ СН'!$G$6-'СЕТ СН'!$G$23</f>
        <v>1301.0130885799999</v>
      </c>
      <c r="S52" s="36">
        <f>SUMIFS(СВЦЭМ!$D$34:$D$777,СВЦЭМ!$A$34:$A$777,$A52,СВЦЭМ!$B$34:$B$777,S$47)+'СЕТ СН'!$G$11+СВЦЭМ!$D$10+'СЕТ СН'!$G$6-'СЕТ СН'!$G$23</f>
        <v>1271.5592983500001</v>
      </c>
      <c r="T52" s="36">
        <f>SUMIFS(СВЦЭМ!$D$34:$D$777,СВЦЭМ!$A$34:$A$777,$A52,СВЦЭМ!$B$34:$B$777,T$47)+'СЕТ СН'!$G$11+СВЦЭМ!$D$10+'СЕТ СН'!$G$6-'СЕТ СН'!$G$23</f>
        <v>1226.6468283199997</v>
      </c>
      <c r="U52" s="36">
        <f>SUMIFS(СВЦЭМ!$D$34:$D$777,СВЦЭМ!$A$34:$A$777,$A52,СВЦЭМ!$B$34:$B$777,U$47)+'СЕТ СН'!$G$11+СВЦЭМ!$D$10+'СЕТ СН'!$G$6-'СЕТ СН'!$G$23</f>
        <v>1230.0771023500001</v>
      </c>
      <c r="V52" s="36">
        <f>SUMIFS(СВЦЭМ!$D$34:$D$777,СВЦЭМ!$A$34:$A$777,$A52,СВЦЭМ!$B$34:$B$777,V$47)+'СЕТ СН'!$G$11+СВЦЭМ!$D$10+'СЕТ СН'!$G$6-'СЕТ СН'!$G$23</f>
        <v>1239.89269418</v>
      </c>
      <c r="W52" s="36">
        <f>SUMIFS(СВЦЭМ!$D$34:$D$777,СВЦЭМ!$A$34:$A$777,$A52,СВЦЭМ!$B$34:$B$777,W$47)+'СЕТ СН'!$G$11+СВЦЭМ!$D$10+'СЕТ СН'!$G$6-'СЕТ СН'!$G$23</f>
        <v>1255.9531393899997</v>
      </c>
      <c r="X52" s="36">
        <f>SUMIFS(СВЦЭМ!$D$34:$D$777,СВЦЭМ!$A$34:$A$777,$A52,СВЦЭМ!$B$34:$B$777,X$47)+'СЕТ СН'!$G$11+СВЦЭМ!$D$10+'СЕТ СН'!$G$6-'СЕТ СН'!$G$23</f>
        <v>1272.9338208599997</v>
      </c>
      <c r="Y52" s="36">
        <f>SUMIFS(СВЦЭМ!$D$34:$D$777,СВЦЭМ!$A$34:$A$777,$A52,СВЦЭМ!$B$34:$B$777,Y$47)+'СЕТ СН'!$G$11+СВЦЭМ!$D$10+'СЕТ СН'!$G$6-'СЕТ СН'!$G$23</f>
        <v>1381.57889385</v>
      </c>
    </row>
    <row r="53" spans="1:25" ht="15.75" x14ac:dyDescent="0.2">
      <c r="A53" s="35">
        <f t="shared" si="1"/>
        <v>43410</v>
      </c>
      <c r="B53" s="36">
        <f>SUMIFS(СВЦЭМ!$D$34:$D$777,СВЦЭМ!$A$34:$A$777,$A53,СВЦЭМ!$B$34:$B$777,B$47)+'СЕТ СН'!$G$11+СВЦЭМ!$D$10+'СЕТ СН'!$G$6-'СЕТ СН'!$G$23</f>
        <v>1508.9674440900001</v>
      </c>
      <c r="C53" s="36">
        <f>SUMIFS(СВЦЭМ!$D$34:$D$777,СВЦЭМ!$A$34:$A$777,$A53,СВЦЭМ!$B$34:$B$777,C$47)+'СЕТ СН'!$G$11+СВЦЭМ!$D$10+'СЕТ СН'!$G$6-'СЕТ СН'!$G$23</f>
        <v>1597.2585633900001</v>
      </c>
      <c r="D53" s="36">
        <f>SUMIFS(СВЦЭМ!$D$34:$D$777,СВЦЭМ!$A$34:$A$777,$A53,СВЦЭМ!$B$34:$B$777,D$47)+'СЕТ СН'!$G$11+СВЦЭМ!$D$10+'СЕТ СН'!$G$6-'СЕТ СН'!$G$23</f>
        <v>1651.97867709</v>
      </c>
      <c r="E53" s="36">
        <f>SUMIFS(СВЦЭМ!$D$34:$D$777,СВЦЭМ!$A$34:$A$777,$A53,СВЦЭМ!$B$34:$B$777,E$47)+'СЕТ СН'!$G$11+СВЦЭМ!$D$10+'СЕТ СН'!$G$6-'СЕТ СН'!$G$23</f>
        <v>1659.0091163799998</v>
      </c>
      <c r="F53" s="36">
        <f>SUMIFS(СВЦЭМ!$D$34:$D$777,СВЦЭМ!$A$34:$A$777,$A53,СВЦЭМ!$B$34:$B$777,F$47)+'СЕТ СН'!$G$11+СВЦЭМ!$D$10+'СЕТ СН'!$G$6-'СЕТ СН'!$G$23</f>
        <v>1647.5881627400004</v>
      </c>
      <c r="G53" s="36">
        <f>SUMIFS(СВЦЭМ!$D$34:$D$777,СВЦЭМ!$A$34:$A$777,$A53,СВЦЭМ!$B$34:$B$777,G$47)+'СЕТ СН'!$G$11+СВЦЭМ!$D$10+'СЕТ СН'!$G$6-'СЕТ СН'!$G$23</f>
        <v>1635.7972620600003</v>
      </c>
      <c r="H53" s="36">
        <f>SUMIFS(СВЦЭМ!$D$34:$D$777,СВЦЭМ!$A$34:$A$777,$A53,СВЦЭМ!$B$34:$B$777,H$47)+'СЕТ СН'!$G$11+СВЦЭМ!$D$10+'СЕТ СН'!$G$6-'СЕТ СН'!$G$23</f>
        <v>1600.6576694500002</v>
      </c>
      <c r="I53" s="36">
        <f>SUMIFS(СВЦЭМ!$D$34:$D$777,СВЦЭМ!$A$34:$A$777,$A53,СВЦЭМ!$B$34:$B$777,I$47)+'СЕТ СН'!$G$11+СВЦЭМ!$D$10+'СЕТ СН'!$G$6-'СЕТ СН'!$G$23</f>
        <v>1508.89919908</v>
      </c>
      <c r="J53" s="36">
        <f>SUMIFS(СВЦЭМ!$D$34:$D$777,СВЦЭМ!$A$34:$A$777,$A53,СВЦЭМ!$B$34:$B$777,J$47)+'СЕТ СН'!$G$11+СВЦЭМ!$D$10+'СЕТ СН'!$G$6-'СЕТ СН'!$G$23</f>
        <v>1472.2833561699999</v>
      </c>
      <c r="K53" s="36">
        <f>SUMIFS(СВЦЭМ!$D$34:$D$777,СВЦЭМ!$A$34:$A$777,$A53,СВЦЭМ!$B$34:$B$777,K$47)+'СЕТ СН'!$G$11+СВЦЭМ!$D$10+'СЕТ СН'!$G$6-'СЕТ СН'!$G$23</f>
        <v>1484.46202644</v>
      </c>
      <c r="L53" s="36">
        <f>SUMIFS(СВЦЭМ!$D$34:$D$777,СВЦЭМ!$A$34:$A$777,$A53,СВЦЭМ!$B$34:$B$777,L$47)+'СЕТ СН'!$G$11+СВЦЭМ!$D$10+'СЕТ СН'!$G$6-'СЕТ СН'!$G$23</f>
        <v>1496.2815257500001</v>
      </c>
      <c r="M53" s="36">
        <f>SUMIFS(СВЦЭМ!$D$34:$D$777,СВЦЭМ!$A$34:$A$777,$A53,СВЦЭМ!$B$34:$B$777,M$47)+'СЕТ СН'!$G$11+СВЦЭМ!$D$10+'СЕТ СН'!$G$6-'СЕТ СН'!$G$23</f>
        <v>1476.5083767600001</v>
      </c>
      <c r="N53" s="36">
        <f>SUMIFS(СВЦЭМ!$D$34:$D$777,СВЦЭМ!$A$34:$A$777,$A53,СВЦЭМ!$B$34:$B$777,N$47)+'СЕТ СН'!$G$11+СВЦЭМ!$D$10+'СЕТ СН'!$G$6-'СЕТ СН'!$G$23</f>
        <v>1437.91000315</v>
      </c>
      <c r="O53" s="36">
        <f>SUMIFS(СВЦЭМ!$D$34:$D$777,СВЦЭМ!$A$34:$A$777,$A53,СВЦЭМ!$B$34:$B$777,O$47)+'СЕТ СН'!$G$11+СВЦЭМ!$D$10+'СЕТ СН'!$G$6-'СЕТ СН'!$G$23</f>
        <v>1393.97306559</v>
      </c>
      <c r="P53" s="36">
        <f>SUMIFS(СВЦЭМ!$D$34:$D$777,СВЦЭМ!$A$34:$A$777,$A53,СВЦЭМ!$B$34:$B$777,P$47)+'СЕТ СН'!$G$11+СВЦЭМ!$D$10+'СЕТ СН'!$G$6-'СЕТ СН'!$G$23</f>
        <v>1328.2260931400001</v>
      </c>
      <c r="Q53" s="36">
        <f>SUMIFS(СВЦЭМ!$D$34:$D$777,СВЦЭМ!$A$34:$A$777,$A53,СВЦЭМ!$B$34:$B$777,Q$47)+'СЕТ СН'!$G$11+СВЦЭМ!$D$10+'СЕТ СН'!$G$6-'СЕТ СН'!$G$23</f>
        <v>1307.2194941499997</v>
      </c>
      <c r="R53" s="36">
        <f>SUMIFS(СВЦЭМ!$D$34:$D$777,СВЦЭМ!$A$34:$A$777,$A53,СВЦЭМ!$B$34:$B$777,R$47)+'СЕТ СН'!$G$11+СВЦЭМ!$D$10+'СЕТ СН'!$G$6-'СЕТ СН'!$G$23</f>
        <v>1309.6730533</v>
      </c>
      <c r="S53" s="36">
        <f>SUMIFS(СВЦЭМ!$D$34:$D$777,СВЦЭМ!$A$34:$A$777,$A53,СВЦЭМ!$B$34:$B$777,S$47)+'СЕТ СН'!$G$11+СВЦЭМ!$D$10+'СЕТ СН'!$G$6-'СЕТ СН'!$G$23</f>
        <v>1299.6907292299998</v>
      </c>
      <c r="T53" s="36">
        <f>SUMIFS(СВЦЭМ!$D$34:$D$777,СВЦЭМ!$A$34:$A$777,$A53,СВЦЭМ!$B$34:$B$777,T$47)+'СЕТ СН'!$G$11+СВЦЭМ!$D$10+'СЕТ СН'!$G$6-'СЕТ СН'!$G$23</f>
        <v>1274.7466192900001</v>
      </c>
      <c r="U53" s="36">
        <f>SUMIFS(СВЦЭМ!$D$34:$D$777,СВЦЭМ!$A$34:$A$777,$A53,СВЦЭМ!$B$34:$B$777,U$47)+'СЕТ СН'!$G$11+СВЦЭМ!$D$10+'СЕТ СН'!$G$6-'СЕТ СН'!$G$23</f>
        <v>1283.27386806</v>
      </c>
      <c r="V53" s="36">
        <f>SUMIFS(СВЦЭМ!$D$34:$D$777,СВЦЭМ!$A$34:$A$777,$A53,СВЦЭМ!$B$34:$B$777,V$47)+'СЕТ СН'!$G$11+СВЦЭМ!$D$10+'СЕТ СН'!$G$6-'СЕТ СН'!$G$23</f>
        <v>1297.1410161899998</v>
      </c>
      <c r="W53" s="36">
        <f>SUMIFS(СВЦЭМ!$D$34:$D$777,СВЦЭМ!$A$34:$A$777,$A53,СВЦЭМ!$B$34:$B$777,W$47)+'СЕТ СН'!$G$11+СВЦЭМ!$D$10+'СЕТ СН'!$G$6-'СЕТ СН'!$G$23</f>
        <v>1305.7179286599999</v>
      </c>
      <c r="X53" s="36">
        <f>SUMIFS(СВЦЭМ!$D$34:$D$777,СВЦЭМ!$A$34:$A$777,$A53,СВЦЭМ!$B$34:$B$777,X$47)+'СЕТ СН'!$G$11+СВЦЭМ!$D$10+'СЕТ СН'!$G$6-'СЕТ СН'!$G$23</f>
        <v>1321.4646038999999</v>
      </c>
      <c r="Y53" s="36">
        <f>SUMIFS(СВЦЭМ!$D$34:$D$777,СВЦЭМ!$A$34:$A$777,$A53,СВЦЭМ!$B$34:$B$777,Y$47)+'СЕТ СН'!$G$11+СВЦЭМ!$D$10+'СЕТ СН'!$G$6-'СЕТ СН'!$G$23</f>
        <v>1420.32683933</v>
      </c>
    </row>
    <row r="54" spans="1:25" ht="15.75" x14ac:dyDescent="0.2">
      <c r="A54" s="35">
        <f t="shared" si="1"/>
        <v>43411</v>
      </c>
      <c r="B54" s="36">
        <f>SUMIFS(СВЦЭМ!$D$34:$D$777,СВЦЭМ!$A$34:$A$777,$A54,СВЦЭМ!$B$34:$B$777,B$47)+'СЕТ СН'!$G$11+СВЦЭМ!$D$10+'СЕТ СН'!$G$6-'СЕТ СН'!$G$23</f>
        <v>1551.0380139000001</v>
      </c>
      <c r="C54" s="36">
        <f>SUMIFS(СВЦЭМ!$D$34:$D$777,СВЦЭМ!$A$34:$A$777,$A54,СВЦЭМ!$B$34:$B$777,C$47)+'СЕТ СН'!$G$11+СВЦЭМ!$D$10+'СЕТ СН'!$G$6-'СЕТ СН'!$G$23</f>
        <v>1634.75438794</v>
      </c>
      <c r="D54" s="36">
        <f>SUMIFS(СВЦЭМ!$D$34:$D$777,СВЦЭМ!$A$34:$A$777,$A54,СВЦЭМ!$B$34:$B$777,D$47)+'СЕТ СН'!$G$11+СВЦЭМ!$D$10+'СЕТ СН'!$G$6-'СЕТ СН'!$G$23</f>
        <v>1711.47622125</v>
      </c>
      <c r="E54" s="36">
        <f>SUMIFS(СВЦЭМ!$D$34:$D$777,СВЦЭМ!$A$34:$A$777,$A54,СВЦЭМ!$B$34:$B$777,E$47)+'СЕТ СН'!$G$11+СВЦЭМ!$D$10+'СЕТ СН'!$G$6-'СЕТ СН'!$G$23</f>
        <v>1712.17907642</v>
      </c>
      <c r="F54" s="36">
        <f>SUMIFS(СВЦЭМ!$D$34:$D$777,СВЦЭМ!$A$34:$A$777,$A54,СВЦЭМ!$B$34:$B$777,F$47)+'СЕТ СН'!$G$11+СВЦЭМ!$D$10+'СЕТ СН'!$G$6-'СЕТ СН'!$G$23</f>
        <v>1708.5007147900001</v>
      </c>
      <c r="G54" s="36">
        <f>SUMIFS(СВЦЭМ!$D$34:$D$777,СВЦЭМ!$A$34:$A$777,$A54,СВЦЭМ!$B$34:$B$777,G$47)+'СЕТ СН'!$G$11+СВЦЭМ!$D$10+'СЕТ СН'!$G$6-'СЕТ СН'!$G$23</f>
        <v>1685.0862294400004</v>
      </c>
      <c r="H54" s="36">
        <f>SUMIFS(СВЦЭМ!$D$34:$D$777,СВЦЭМ!$A$34:$A$777,$A54,СВЦЭМ!$B$34:$B$777,H$47)+'СЕТ СН'!$G$11+СВЦЭМ!$D$10+'СЕТ СН'!$G$6-'СЕТ СН'!$G$23</f>
        <v>1625.9492155400003</v>
      </c>
      <c r="I54" s="36">
        <f>SUMIFS(СВЦЭМ!$D$34:$D$777,СВЦЭМ!$A$34:$A$777,$A54,СВЦЭМ!$B$34:$B$777,I$47)+'СЕТ СН'!$G$11+СВЦЭМ!$D$10+'СЕТ СН'!$G$6-'СЕТ СН'!$G$23</f>
        <v>1540.16971201</v>
      </c>
      <c r="J54" s="36">
        <f>SUMIFS(СВЦЭМ!$D$34:$D$777,СВЦЭМ!$A$34:$A$777,$A54,СВЦЭМ!$B$34:$B$777,J$47)+'СЕТ СН'!$G$11+СВЦЭМ!$D$10+'СЕТ СН'!$G$6-'СЕТ СН'!$G$23</f>
        <v>1503.8139064300001</v>
      </c>
      <c r="K54" s="36">
        <f>SUMIFS(СВЦЭМ!$D$34:$D$777,СВЦЭМ!$A$34:$A$777,$A54,СВЦЭМ!$B$34:$B$777,K$47)+'СЕТ СН'!$G$11+СВЦЭМ!$D$10+'СЕТ СН'!$G$6-'СЕТ СН'!$G$23</f>
        <v>1493.42274453</v>
      </c>
      <c r="L54" s="36">
        <f>SUMIFS(СВЦЭМ!$D$34:$D$777,СВЦЭМ!$A$34:$A$777,$A54,СВЦЭМ!$B$34:$B$777,L$47)+'СЕТ СН'!$G$11+СВЦЭМ!$D$10+'СЕТ СН'!$G$6-'СЕТ СН'!$G$23</f>
        <v>1489.6074261400001</v>
      </c>
      <c r="M54" s="36">
        <f>SUMIFS(СВЦЭМ!$D$34:$D$777,СВЦЭМ!$A$34:$A$777,$A54,СВЦЭМ!$B$34:$B$777,M$47)+'СЕТ СН'!$G$11+СВЦЭМ!$D$10+'СЕТ СН'!$G$6-'СЕТ СН'!$G$23</f>
        <v>1495.9836926200001</v>
      </c>
      <c r="N54" s="36">
        <f>SUMIFS(СВЦЭМ!$D$34:$D$777,СВЦЭМ!$A$34:$A$777,$A54,СВЦЭМ!$B$34:$B$777,N$47)+'СЕТ СН'!$G$11+СВЦЭМ!$D$10+'СЕТ СН'!$G$6-'СЕТ СН'!$G$23</f>
        <v>1468.1382944300001</v>
      </c>
      <c r="O54" s="36">
        <f>SUMIFS(СВЦЭМ!$D$34:$D$777,СВЦЭМ!$A$34:$A$777,$A54,СВЦЭМ!$B$34:$B$777,O$47)+'СЕТ СН'!$G$11+СВЦЭМ!$D$10+'СЕТ СН'!$G$6-'СЕТ СН'!$G$23</f>
        <v>1416.00826886</v>
      </c>
      <c r="P54" s="36">
        <f>SUMIFS(СВЦЭМ!$D$34:$D$777,СВЦЭМ!$A$34:$A$777,$A54,СВЦЭМ!$B$34:$B$777,P$47)+'СЕТ СН'!$G$11+СВЦЭМ!$D$10+'СЕТ СН'!$G$6-'СЕТ СН'!$G$23</f>
        <v>1345.2298766499998</v>
      </c>
      <c r="Q54" s="36">
        <f>SUMIFS(СВЦЭМ!$D$34:$D$777,СВЦЭМ!$A$34:$A$777,$A54,СВЦЭМ!$B$34:$B$777,Q$47)+'СЕТ СН'!$G$11+СВЦЭМ!$D$10+'СЕТ СН'!$G$6-'СЕТ СН'!$G$23</f>
        <v>1323.9061353100001</v>
      </c>
      <c r="R54" s="36">
        <f>SUMIFS(СВЦЭМ!$D$34:$D$777,СВЦЭМ!$A$34:$A$777,$A54,СВЦЭМ!$B$34:$B$777,R$47)+'СЕТ СН'!$G$11+СВЦЭМ!$D$10+'СЕТ СН'!$G$6-'СЕТ СН'!$G$23</f>
        <v>1323.1068791100001</v>
      </c>
      <c r="S54" s="36">
        <f>SUMIFS(СВЦЭМ!$D$34:$D$777,СВЦЭМ!$A$34:$A$777,$A54,СВЦЭМ!$B$34:$B$777,S$47)+'СЕТ СН'!$G$11+СВЦЭМ!$D$10+'СЕТ СН'!$G$6-'СЕТ СН'!$G$23</f>
        <v>1324.1708550999997</v>
      </c>
      <c r="T54" s="36">
        <f>SUMIFS(СВЦЭМ!$D$34:$D$777,СВЦЭМ!$A$34:$A$777,$A54,СВЦЭМ!$B$34:$B$777,T$47)+'СЕТ СН'!$G$11+СВЦЭМ!$D$10+'СЕТ СН'!$G$6-'СЕТ СН'!$G$23</f>
        <v>1294.4579656400001</v>
      </c>
      <c r="U54" s="36">
        <f>SUMIFS(СВЦЭМ!$D$34:$D$777,СВЦЭМ!$A$34:$A$777,$A54,СВЦЭМ!$B$34:$B$777,U$47)+'СЕТ СН'!$G$11+СВЦЭМ!$D$10+'СЕТ СН'!$G$6-'СЕТ СН'!$G$23</f>
        <v>1303.07714953</v>
      </c>
      <c r="V54" s="36">
        <f>SUMIFS(СВЦЭМ!$D$34:$D$777,СВЦЭМ!$A$34:$A$777,$A54,СВЦЭМ!$B$34:$B$777,V$47)+'СЕТ СН'!$G$11+СВЦЭМ!$D$10+'СЕТ СН'!$G$6-'СЕТ СН'!$G$23</f>
        <v>1303.5040977799999</v>
      </c>
      <c r="W54" s="36">
        <f>SUMIFS(СВЦЭМ!$D$34:$D$777,СВЦЭМ!$A$34:$A$777,$A54,СВЦЭМ!$B$34:$B$777,W$47)+'СЕТ СН'!$G$11+СВЦЭМ!$D$10+'СЕТ СН'!$G$6-'СЕТ СН'!$G$23</f>
        <v>1311.510405</v>
      </c>
      <c r="X54" s="36">
        <f>SUMIFS(СВЦЭМ!$D$34:$D$777,СВЦЭМ!$A$34:$A$777,$A54,СВЦЭМ!$B$34:$B$777,X$47)+'СЕТ СН'!$G$11+СВЦЭМ!$D$10+'СЕТ СН'!$G$6-'СЕТ СН'!$G$23</f>
        <v>1317.7761702399998</v>
      </c>
      <c r="Y54" s="36">
        <f>SUMIFS(СВЦЭМ!$D$34:$D$777,СВЦЭМ!$A$34:$A$777,$A54,СВЦЭМ!$B$34:$B$777,Y$47)+'СЕТ СН'!$G$11+СВЦЭМ!$D$10+'СЕТ СН'!$G$6-'СЕТ СН'!$G$23</f>
        <v>1412.3490595400001</v>
      </c>
    </row>
    <row r="55" spans="1:25" ht="15.75" x14ac:dyDescent="0.2">
      <c r="A55" s="35">
        <f t="shared" si="1"/>
        <v>43412</v>
      </c>
      <c r="B55" s="36">
        <f>SUMIFS(СВЦЭМ!$D$34:$D$777,СВЦЭМ!$A$34:$A$777,$A55,СВЦЭМ!$B$34:$B$777,B$47)+'СЕТ СН'!$G$11+СВЦЭМ!$D$10+'СЕТ СН'!$G$6-'СЕТ СН'!$G$23</f>
        <v>1527.9806372300002</v>
      </c>
      <c r="C55" s="36">
        <f>SUMIFS(СВЦЭМ!$D$34:$D$777,СВЦЭМ!$A$34:$A$777,$A55,СВЦЭМ!$B$34:$B$777,C$47)+'СЕТ СН'!$G$11+СВЦЭМ!$D$10+'СЕТ СН'!$G$6-'СЕТ СН'!$G$23</f>
        <v>1633.0810685500001</v>
      </c>
      <c r="D55" s="36">
        <f>SUMIFS(СВЦЭМ!$D$34:$D$777,СВЦЭМ!$A$34:$A$777,$A55,СВЦЭМ!$B$34:$B$777,D$47)+'СЕТ СН'!$G$11+СВЦЭМ!$D$10+'СЕТ СН'!$G$6-'СЕТ СН'!$G$23</f>
        <v>1673.4593119299998</v>
      </c>
      <c r="E55" s="36">
        <f>SUMIFS(СВЦЭМ!$D$34:$D$777,СВЦЭМ!$A$34:$A$777,$A55,СВЦЭМ!$B$34:$B$777,E$47)+'СЕТ СН'!$G$11+СВЦЭМ!$D$10+'СЕТ СН'!$G$6-'СЕТ СН'!$G$23</f>
        <v>1668.9760311500004</v>
      </c>
      <c r="F55" s="36">
        <f>SUMIFS(СВЦЭМ!$D$34:$D$777,СВЦЭМ!$A$34:$A$777,$A55,СВЦЭМ!$B$34:$B$777,F$47)+'СЕТ СН'!$G$11+СВЦЭМ!$D$10+'СЕТ СН'!$G$6-'СЕТ СН'!$G$23</f>
        <v>1670.26438405</v>
      </c>
      <c r="G55" s="36">
        <f>SUMIFS(СВЦЭМ!$D$34:$D$777,СВЦЭМ!$A$34:$A$777,$A55,СВЦЭМ!$B$34:$B$777,G$47)+'СЕТ СН'!$G$11+СВЦЭМ!$D$10+'СЕТ СН'!$G$6-'СЕТ СН'!$G$23</f>
        <v>1671.1086481700004</v>
      </c>
      <c r="H55" s="36">
        <f>SUMIFS(СВЦЭМ!$D$34:$D$777,СВЦЭМ!$A$34:$A$777,$A55,СВЦЭМ!$B$34:$B$777,H$47)+'СЕТ СН'!$G$11+СВЦЭМ!$D$10+'СЕТ СН'!$G$6-'СЕТ СН'!$G$23</f>
        <v>1602.5312873399998</v>
      </c>
      <c r="I55" s="36">
        <f>SUMIFS(СВЦЭМ!$D$34:$D$777,СВЦЭМ!$A$34:$A$777,$A55,СВЦЭМ!$B$34:$B$777,I$47)+'СЕТ СН'!$G$11+СВЦЭМ!$D$10+'СЕТ СН'!$G$6-'СЕТ СН'!$G$23</f>
        <v>1497.61692197</v>
      </c>
      <c r="J55" s="36">
        <f>SUMIFS(СВЦЭМ!$D$34:$D$777,СВЦЭМ!$A$34:$A$777,$A55,СВЦЭМ!$B$34:$B$777,J$47)+'СЕТ СН'!$G$11+СВЦЭМ!$D$10+'СЕТ СН'!$G$6-'СЕТ СН'!$G$23</f>
        <v>1480.7808587</v>
      </c>
      <c r="K55" s="36">
        <f>SUMIFS(СВЦЭМ!$D$34:$D$777,СВЦЭМ!$A$34:$A$777,$A55,СВЦЭМ!$B$34:$B$777,K$47)+'СЕТ СН'!$G$11+СВЦЭМ!$D$10+'СЕТ СН'!$G$6-'СЕТ СН'!$G$23</f>
        <v>1472.7766692600001</v>
      </c>
      <c r="L55" s="36">
        <f>SUMIFS(СВЦЭМ!$D$34:$D$777,СВЦЭМ!$A$34:$A$777,$A55,СВЦЭМ!$B$34:$B$777,L$47)+'СЕТ СН'!$G$11+СВЦЭМ!$D$10+'СЕТ СН'!$G$6-'СЕТ СН'!$G$23</f>
        <v>1470.7865209000001</v>
      </c>
      <c r="M55" s="36">
        <f>SUMIFS(СВЦЭМ!$D$34:$D$777,СВЦЭМ!$A$34:$A$777,$A55,СВЦЭМ!$B$34:$B$777,M$47)+'СЕТ СН'!$G$11+СВЦЭМ!$D$10+'СЕТ СН'!$G$6-'СЕТ СН'!$G$23</f>
        <v>1474.8003858700001</v>
      </c>
      <c r="N55" s="36">
        <f>SUMIFS(СВЦЭМ!$D$34:$D$777,СВЦЭМ!$A$34:$A$777,$A55,СВЦЭМ!$B$34:$B$777,N$47)+'СЕТ СН'!$G$11+СВЦЭМ!$D$10+'СЕТ СН'!$G$6-'СЕТ СН'!$G$23</f>
        <v>1451.3359041200001</v>
      </c>
      <c r="O55" s="36">
        <f>SUMIFS(СВЦЭМ!$D$34:$D$777,СВЦЭМ!$A$34:$A$777,$A55,СВЦЭМ!$B$34:$B$777,O$47)+'СЕТ СН'!$G$11+СВЦЭМ!$D$10+'СЕТ СН'!$G$6-'СЕТ СН'!$G$23</f>
        <v>1385.44443512</v>
      </c>
      <c r="P55" s="36">
        <f>SUMIFS(СВЦЭМ!$D$34:$D$777,СВЦЭМ!$A$34:$A$777,$A55,СВЦЭМ!$B$34:$B$777,P$47)+'СЕТ СН'!$G$11+СВЦЭМ!$D$10+'СЕТ СН'!$G$6-'СЕТ СН'!$G$23</f>
        <v>1325.4142151400001</v>
      </c>
      <c r="Q55" s="36">
        <f>SUMIFS(СВЦЭМ!$D$34:$D$777,СВЦЭМ!$A$34:$A$777,$A55,СВЦЭМ!$B$34:$B$777,Q$47)+'СЕТ СН'!$G$11+СВЦЭМ!$D$10+'СЕТ СН'!$G$6-'СЕТ СН'!$G$23</f>
        <v>1315.4021398099999</v>
      </c>
      <c r="R55" s="36">
        <f>SUMIFS(СВЦЭМ!$D$34:$D$777,СВЦЭМ!$A$34:$A$777,$A55,СВЦЭМ!$B$34:$B$777,R$47)+'СЕТ СН'!$G$11+СВЦЭМ!$D$10+'СЕТ СН'!$G$6-'СЕТ СН'!$G$23</f>
        <v>1320.0493659999997</v>
      </c>
      <c r="S55" s="36">
        <f>SUMIFS(СВЦЭМ!$D$34:$D$777,СВЦЭМ!$A$34:$A$777,$A55,СВЦЭМ!$B$34:$B$777,S$47)+'СЕТ СН'!$G$11+СВЦЭМ!$D$10+'СЕТ СН'!$G$6-'СЕТ СН'!$G$23</f>
        <v>1309.11730773</v>
      </c>
      <c r="T55" s="36">
        <f>SUMIFS(СВЦЭМ!$D$34:$D$777,СВЦЭМ!$A$34:$A$777,$A55,СВЦЭМ!$B$34:$B$777,T$47)+'СЕТ СН'!$G$11+СВЦЭМ!$D$10+'СЕТ СН'!$G$6-'СЕТ СН'!$G$23</f>
        <v>1275.1150626499998</v>
      </c>
      <c r="U55" s="36">
        <f>SUMIFS(СВЦЭМ!$D$34:$D$777,СВЦЭМ!$A$34:$A$777,$A55,СВЦЭМ!$B$34:$B$777,U$47)+'СЕТ СН'!$G$11+СВЦЭМ!$D$10+'СЕТ СН'!$G$6-'СЕТ СН'!$G$23</f>
        <v>1294.0524028199998</v>
      </c>
      <c r="V55" s="36">
        <f>SUMIFS(СВЦЭМ!$D$34:$D$777,СВЦЭМ!$A$34:$A$777,$A55,СВЦЭМ!$B$34:$B$777,V$47)+'СЕТ СН'!$G$11+СВЦЭМ!$D$10+'СЕТ СН'!$G$6-'СЕТ СН'!$G$23</f>
        <v>1304.0030201599998</v>
      </c>
      <c r="W55" s="36">
        <f>SUMIFS(СВЦЭМ!$D$34:$D$777,СВЦЭМ!$A$34:$A$777,$A55,СВЦЭМ!$B$34:$B$777,W$47)+'СЕТ СН'!$G$11+СВЦЭМ!$D$10+'СЕТ СН'!$G$6-'СЕТ СН'!$G$23</f>
        <v>1302.9825188499999</v>
      </c>
      <c r="X55" s="36">
        <f>SUMIFS(СВЦЭМ!$D$34:$D$777,СВЦЭМ!$A$34:$A$777,$A55,СВЦЭМ!$B$34:$B$777,X$47)+'СЕТ СН'!$G$11+СВЦЭМ!$D$10+'СЕТ СН'!$G$6-'СЕТ СН'!$G$23</f>
        <v>1324.70214867</v>
      </c>
      <c r="Y55" s="36">
        <f>SUMIFS(СВЦЭМ!$D$34:$D$777,СВЦЭМ!$A$34:$A$777,$A55,СВЦЭМ!$B$34:$B$777,Y$47)+'СЕТ СН'!$G$11+СВЦЭМ!$D$10+'СЕТ СН'!$G$6-'СЕТ СН'!$G$23</f>
        <v>1429.7662737200001</v>
      </c>
    </row>
    <row r="56" spans="1:25" ht="15.75" x14ac:dyDescent="0.2">
      <c r="A56" s="35">
        <f t="shared" si="1"/>
        <v>43413</v>
      </c>
      <c r="B56" s="36">
        <f>SUMIFS(СВЦЭМ!$D$34:$D$777,СВЦЭМ!$A$34:$A$777,$A56,СВЦЭМ!$B$34:$B$777,B$47)+'СЕТ СН'!$G$11+СВЦЭМ!$D$10+'СЕТ СН'!$G$6-'СЕТ СН'!$G$23</f>
        <v>1542.17039331</v>
      </c>
      <c r="C56" s="36">
        <f>SUMIFS(СВЦЭМ!$D$34:$D$777,СВЦЭМ!$A$34:$A$777,$A56,СВЦЭМ!$B$34:$B$777,C$47)+'СЕТ СН'!$G$11+СВЦЭМ!$D$10+'СЕТ СН'!$G$6-'СЕТ СН'!$G$23</f>
        <v>1608.8826212200001</v>
      </c>
      <c r="D56" s="36">
        <f>SUMIFS(СВЦЭМ!$D$34:$D$777,СВЦЭМ!$A$34:$A$777,$A56,СВЦЭМ!$B$34:$B$777,D$47)+'СЕТ СН'!$G$11+СВЦЭМ!$D$10+'СЕТ СН'!$G$6-'СЕТ СН'!$G$23</f>
        <v>1686.9012781800002</v>
      </c>
      <c r="E56" s="36">
        <f>SUMIFS(СВЦЭМ!$D$34:$D$777,СВЦЭМ!$A$34:$A$777,$A56,СВЦЭМ!$B$34:$B$777,E$47)+'СЕТ СН'!$G$11+СВЦЭМ!$D$10+'СЕТ СН'!$G$6-'СЕТ СН'!$G$23</f>
        <v>1698.2976859500004</v>
      </c>
      <c r="F56" s="36">
        <f>SUMIFS(СВЦЭМ!$D$34:$D$777,СВЦЭМ!$A$34:$A$777,$A56,СВЦЭМ!$B$34:$B$777,F$47)+'СЕТ СН'!$G$11+СВЦЭМ!$D$10+'СЕТ СН'!$G$6-'СЕТ СН'!$G$23</f>
        <v>1682.1403660699998</v>
      </c>
      <c r="G56" s="36">
        <f>SUMIFS(СВЦЭМ!$D$34:$D$777,СВЦЭМ!$A$34:$A$777,$A56,СВЦЭМ!$B$34:$B$777,G$47)+'СЕТ СН'!$G$11+СВЦЭМ!$D$10+'СЕТ СН'!$G$6-'СЕТ СН'!$G$23</f>
        <v>1658.65973893</v>
      </c>
      <c r="H56" s="36">
        <f>SUMIFS(СВЦЭМ!$D$34:$D$777,СВЦЭМ!$A$34:$A$777,$A56,СВЦЭМ!$B$34:$B$777,H$47)+'СЕТ СН'!$G$11+СВЦЭМ!$D$10+'СЕТ СН'!$G$6-'СЕТ СН'!$G$23</f>
        <v>1599.77139459</v>
      </c>
      <c r="I56" s="36">
        <f>SUMIFS(СВЦЭМ!$D$34:$D$777,СВЦЭМ!$A$34:$A$777,$A56,СВЦЭМ!$B$34:$B$777,I$47)+'СЕТ СН'!$G$11+СВЦЭМ!$D$10+'СЕТ СН'!$G$6-'СЕТ СН'!$G$23</f>
        <v>1522.3949281600001</v>
      </c>
      <c r="J56" s="36">
        <f>SUMIFS(СВЦЭМ!$D$34:$D$777,СВЦЭМ!$A$34:$A$777,$A56,СВЦЭМ!$B$34:$B$777,J$47)+'СЕТ СН'!$G$11+СВЦЭМ!$D$10+'СЕТ СН'!$G$6-'СЕТ СН'!$G$23</f>
        <v>1504.0499488800001</v>
      </c>
      <c r="K56" s="36">
        <f>SUMIFS(СВЦЭМ!$D$34:$D$777,СВЦЭМ!$A$34:$A$777,$A56,СВЦЭМ!$B$34:$B$777,K$47)+'СЕТ СН'!$G$11+СВЦЭМ!$D$10+'СЕТ СН'!$G$6-'СЕТ СН'!$G$23</f>
        <v>1493.18364451</v>
      </c>
      <c r="L56" s="36">
        <f>SUMIFS(СВЦЭМ!$D$34:$D$777,СВЦЭМ!$A$34:$A$777,$A56,СВЦЭМ!$B$34:$B$777,L$47)+'СЕТ СН'!$G$11+СВЦЭМ!$D$10+'СЕТ СН'!$G$6-'СЕТ СН'!$G$23</f>
        <v>1481.7783038499999</v>
      </c>
      <c r="M56" s="36">
        <f>SUMIFS(СВЦЭМ!$D$34:$D$777,СВЦЭМ!$A$34:$A$777,$A56,СВЦЭМ!$B$34:$B$777,M$47)+'СЕТ СН'!$G$11+СВЦЭМ!$D$10+'СЕТ СН'!$G$6-'СЕТ СН'!$G$23</f>
        <v>1469.6767732400001</v>
      </c>
      <c r="N56" s="36">
        <f>SUMIFS(СВЦЭМ!$D$34:$D$777,СВЦЭМ!$A$34:$A$777,$A56,СВЦЭМ!$B$34:$B$777,N$47)+'СЕТ СН'!$G$11+СВЦЭМ!$D$10+'СЕТ СН'!$G$6-'СЕТ СН'!$G$23</f>
        <v>1424.96641075</v>
      </c>
      <c r="O56" s="36">
        <f>SUMIFS(СВЦЭМ!$D$34:$D$777,СВЦЭМ!$A$34:$A$777,$A56,СВЦЭМ!$B$34:$B$777,O$47)+'СЕТ СН'!$G$11+СВЦЭМ!$D$10+'СЕТ СН'!$G$6-'СЕТ СН'!$G$23</f>
        <v>1363.25658643</v>
      </c>
      <c r="P56" s="36">
        <f>SUMIFS(СВЦЭМ!$D$34:$D$777,СВЦЭМ!$A$34:$A$777,$A56,СВЦЭМ!$B$34:$B$777,P$47)+'СЕТ СН'!$G$11+СВЦЭМ!$D$10+'СЕТ СН'!$G$6-'СЕТ СН'!$G$23</f>
        <v>1298.0546183900001</v>
      </c>
      <c r="Q56" s="36">
        <f>SUMIFS(СВЦЭМ!$D$34:$D$777,СВЦЭМ!$A$34:$A$777,$A56,СВЦЭМ!$B$34:$B$777,Q$47)+'СЕТ СН'!$G$11+СВЦЭМ!$D$10+'СЕТ СН'!$G$6-'СЕТ СН'!$G$23</f>
        <v>1288.1009789899999</v>
      </c>
      <c r="R56" s="36">
        <f>SUMIFS(СВЦЭМ!$D$34:$D$777,СВЦЭМ!$A$34:$A$777,$A56,СВЦЭМ!$B$34:$B$777,R$47)+'СЕТ СН'!$G$11+СВЦЭМ!$D$10+'СЕТ СН'!$G$6-'СЕТ СН'!$G$23</f>
        <v>1290.18880971</v>
      </c>
      <c r="S56" s="36">
        <f>SUMIFS(СВЦЭМ!$D$34:$D$777,СВЦЭМ!$A$34:$A$777,$A56,СВЦЭМ!$B$34:$B$777,S$47)+'СЕТ СН'!$G$11+СВЦЭМ!$D$10+'СЕТ СН'!$G$6-'СЕТ СН'!$G$23</f>
        <v>1279.7034949700001</v>
      </c>
      <c r="T56" s="36">
        <f>SUMIFS(СВЦЭМ!$D$34:$D$777,СВЦЭМ!$A$34:$A$777,$A56,СВЦЭМ!$B$34:$B$777,T$47)+'СЕТ СН'!$G$11+СВЦЭМ!$D$10+'СЕТ СН'!$G$6-'СЕТ СН'!$G$23</f>
        <v>1276.58363607</v>
      </c>
      <c r="U56" s="36">
        <f>SUMIFS(СВЦЭМ!$D$34:$D$777,СВЦЭМ!$A$34:$A$777,$A56,СВЦЭМ!$B$34:$B$777,U$47)+'СЕТ СН'!$G$11+СВЦЭМ!$D$10+'СЕТ СН'!$G$6-'СЕТ СН'!$G$23</f>
        <v>1281.8927264700001</v>
      </c>
      <c r="V56" s="36">
        <f>SUMIFS(СВЦЭМ!$D$34:$D$777,СВЦЭМ!$A$34:$A$777,$A56,СВЦЭМ!$B$34:$B$777,V$47)+'СЕТ СН'!$G$11+СВЦЭМ!$D$10+'СЕТ СН'!$G$6-'СЕТ СН'!$G$23</f>
        <v>1280.18327666</v>
      </c>
      <c r="W56" s="36">
        <f>SUMIFS(СВЦЭМ!$D$34:$D$777,СВЦЭМ!$A$34:$A$777,$A56,СВЦЭМ!$B$34:$B$777,W$47)+'СЕТ СН'!$G$11+СВЦЭМ!$D$10+'СЕТ СН'!$G$6-'СЕТ СН'!$G$23</f>
        <v>1288.32897043</v>
      </c>
      <c r="X56" s="36">
        <f>SUMIFS(СВЦЭМ!$D$34:$D$777,СВЦЭМ!$A$34:$A$777,$A56,СВЦЭМ!$B$34:$B$777,X$47)+'СЕТ СН'!$G$11+СВЦЭМ!$D$10+'СЕТ СН'!$G$6-'СЕТ СН'!$G$23</f>
        <v>1297.27037888</v>
      </c>
      <c r="Y56" s="36">
        <f>SUMIFS(СВЦЭМ!$D$34:$D$777,СВЦЭМ!$A$34:$A$777,$A56,СВЦЭМ!$B$34:$B$777,Y$47)+'СЕТ СН'!$G$11+СВЦЭМ!$D$10+'СЕТ СН'!$G$6-'СЕТ СН'!$G$23</f>
        <v>1393.92602038</v>
      </c>
    </row>
    <row r="57" spans="1:25" ht="15.75" x14ac:dyDescent="0.2">
      <c r="A57" s="35">
        <f t="shared" si="1"/>
        <v>43414</v>
      </c>
      <c r="B57" s="36">
        <f>SUMIFS(СВЦЭМ!$D$34:$D$777,СВЦЭМ!$A$34:$A$777,$A57,СВЦЭМ!$B$34:$B$777,B$47)+'СЕТ СН'!$G$11+СВЦЭМ!$D$10+'СЕТ СН'!$G$6-'СЕТ СН'!$G$23</f>
        <v>1466.0231454100001</v>
      </c>
      <c r="C57" s="36">
        <f>SUMIFS(СВЦЭМ!$D$34:$D$777,СВЦЭМ!$A$34:$A$777,$A57,СВЦЭМ!$B$34:$B$777,C$47)+'СЕТ СН'!$G$11+СВЦЭМ!$D$10+'СЕТ СН'!$G$6-'СЕТ СН'!$G$23</f>
        <v>1543.8369854500002</v>
      </c>
      <c r="D57" s="36">
        <f>SUMIFS(СВЦЭМ!$D$34:$D$777,СВЦЭМ!$A$34:$A$777,$A57,СВЦЭМ!$B$34:$B$777,D$47)+'СЕТ СН'!$G$11+СВЦЭМ!$D$10+'СЕТ СН'!$G$6-'СЕТ СН'!$G$23</f>
        <v>1574.6748644400002</v>
      </c>
      <c r="E57" s="36">
        <f>SUMIFS(СВЦЭМ!$D$34:$D$777,СВЦЭМ!$A$34:$A$777,$A57,СВЦЭМ!$B$34:$B$777,E$47)+'СЕТ СН'!$G$11+СВЦЭМ!$D$10+'СЕТ СН'!$G$6-'СЕТ СН'!$G$23</f>
        <v>1617.27277912</v>
      </c>
      <c r="F57" s="36">
        <f>SUMIFS(СВЦЭМ!$D$34:$D$777,СВЦЭМ!$A$34:$A$777,$A57,СВЦЭМ!$B$34:$B$777,F$47)+'СЕТ СН'!$G$11+СВЦЭМ!$D$10+'СЕТ СН'!$G$6-'СЕТ СН'!$G$23</f>
        <v>1615.2936076200003</v>
      </c>
      <c r="G57" s="36">
        <f>SUMIFS(СВЦЭМ!$D$34:$D$777,СВЦЭМ!$A$34:$A$777,$A57,СВЦЭМ!$B$34:$B$777,G$47)+'СЕТ СН'!$G$11+СВЦЭМ!$D$10+'СЕТ СН'!$G$6-'СЕТ СН'!$G$23</f>
        <v>1593.4289142100001</v>
      </c>
      <c r="H57" s="36">
        <f>SUMIFS(СВЦЭМ!$D$34:$D$777,СВЦЭМ!$A$34:$A$777,$A57,СВЦЭМ!$B$34:$B$777,H$47)+'СЕТ СН'!$G$11+СВЦЭМ!$D$10+'СЕТ СН'!$G$6-'СЕТ СН'!$G$23</f>
        <v>1542.8845958300001</v>
      </c>
      <c r="I57" s="36">
        <f>SUMIFS(СВЦЭМ!$D$34:$D$777,СВЦЭМ!$A$34:$A$777,$A57,СВЦЭМ!$B$34:$B$777,I$47)+'СЕТ СН'!$G$11+СВЦЭМ!$D$10+'СЕТ СН'!$G$6-'СЕТ СН'!$G$23</f>
        <v>1482.15122569</v>
      </c>
      <c r="J57" s="36">
        <f>SUMIFS(СВЦЭМ!$D$34:$D$777,СВЦЭМ!$A$34:$A$777,$A57,СВЦЭМ!$B$34:$B$777,J$47)+'СЕТ СН'!$G$11+СВЦЭМ!$D$10+'СЕТ СН'!$G$6-'СЕТ СН'!$G$23</f>
        <v>1426.4590256700001</v>
      </c>
      <c r="K57" s="36">
        <f>SUMIFS(СВЦЭМ!$D$34:$D$777,СВЦЭМ!$A$34:$A$777,$A57,СВЦЭМ!$B$34:$B$777,K$47)+'СЕТ СН'!$G$11+СВЦЭМ!$D$10+'СЕТ СН'!$G$6-'СЕТ СН'!$G$23</f>
        <v>1413.1549262799999</v>
      </c>
      <c r="L57" s="36">
        <f>SUMIFS(СВЦЭМ!$D$34:$D$777,СВЦЭМ!$A$34:$A$777,$A57,СВЦЭМ!$B$34:$B$777,L$47)+'СЕТ СН'!$G$11+СВЦЭМ!$D$10+'СЕТ СН'!$G$6-'СЕТ СН'!$G$23</f>
        <v>1423.596544</v>
      </c>
      <c r="M57" s="36">
        <f>SUMIFS(СВЦЭМ!$D$34:$D$777,СВЦЭМ!$A$34:$A$777,$A57,СВЦЭМ!$B$34:$B$777,M$47)+'СЕТ СН'!$G$11+СВЦЭМ!$D$10+'СЕТ СН'!$G$6-'СЕТ СН'!$G$23</f>
        <v>1413.40753707</v>
      </c>
      <c r="N57" s="36">
        <f>SUMIFS(СВЦЭМ!$D$34:$D$777,СВЦЭМ!$A$34:$A$777,$A57,СВЦЭМ!$B$34:$B$777,N$47)+'СЕТ СН'!$G$11+СВЦЭМ!$D$10+'СЕТ СН'!$G$6-'СЕТ СН'!$G$23</f>
        <v>1382.32907778</v>
      </c>
      <c r="O57" s="36">
        <f>SUMIFS(СВЦЭМ!$D$34:$D$777,СВЦЭМ!$A$34:$A$777,$A57,СВЦЭМ!$B$34:$B$777,O$47)+'СЕТ СН'!$G$11+СВЦЭМ!$D$10+'СЕТ СН'!$G$6-'СЕТ СН'!$G$23</f>
        <v>1344.7792030699998</v>
      </c>
      <c r="P57" s="36">
        <f>SUMIFS(СВЦЭМ!$D$34:$D$777,СВЦЭМ!$A$34:$A$777,$A57,СВЦЭМ!$B$34:$B$777,P$47)+'СЕТ СН'!$G$11+СВЦЭМ!$D$10+'СЕТ СН'!$G$6-'СЕТ СН'!$G$23</f>
        <v>1280.8748728400001</v>
      </c>
      <c r="Q57" s="36">
        <f>SUMIFS(СВЦЭМ!$D$34:$D$777,СВЦЭМ!$A$34:$A$777,$A57,СВЦЭМ!$B$34:$B$777,Q$47)+'СЕТ СН'!$G$11+СВЦЭМ!$D$10+'СЕТ СН'!$G$6-'СЕТ СН'!$G$23</f>
        <v>1270.3979647900001</v>
      </c>
      <c r="R57" s="36">
        <f>SUMIFS(СВЦЭМ!$D$34:$D$777,СВЦЭМ!$A$34:$A$777,$A57,СВЦЭМ!$B$34:$B$777,R$47)+'СЕТ СН'!$G$11+СВЦЭМ!$D$10+'СЕТ СН'!$G$6-'СЕТ СН'!$G$23</f>
        <v>1258.7818567199997</v>
      </c>
      <c r="S57" s="36">
        <f>SUMIFS(СВЦЭМ!$D$34:$D$777,СВЦЭМ!$A$34:$A$777,$A57,СВЦЭМ!$B$34:$B$777,S$47)+'СЕТ СН'!$G$11+СВЦЭМ!$D$10+'СЕТ СН'!$G$6-'СЕТ СН'!$G$23</f>
        <v>1231.1334524499998</v>
      </c>
      <c r="T57" s="36">
        <f>SUMIFS(СВЦЭМ!$D$34:$D$777,СВЦЭМ!$A$34:$A$777,$A57,СВЦЭМ!$B$34:$B$777,T$47)+'СЕТ СН'!$G$11+СВЦЭМ!$D$10+'СЕТ СН'!$G$6-'СЕТ СН'!$G$23</f>
        <v>1195.2482735499998</v>
      </c>
      <c r="U57" s="36">
        <f>SUMIFS(СВЦЭМ!$D$34:$D$777,СВЦЭМ!$A$34:$A$777,$A57,СВЦЭМ!$B$34:$B$777,U$47)+'СЕТ СН'!$G$11+СВЦЭМ!$D$10+'СЕТ СН'!$G$6-'СЕТ СН'!$G$23</f>
        <v>1197.3334742699999</v>
      </c>
      <c r="V57" s="36">
        <f>SUMIFS(СВЦЭМ!$D$34:$D$777,СВЦЭМ!$A$34:$A$777,$A57,СВЦЭМ!$B$34:$B$777,V$47)+'СЕТ СН'!$G$11+СВЦЭМ!$D$10+'СЕТ СН'!$G$6-'СЕТ СН'!$G$23</f>
        <v>1213.2452622400001</v>
      </c>
      <c r="W57" s="36">
        <f>SUMIFS(СВЦЭМ!$D$34:$D$777,СВЦЭМ!$A$34:$A$777,$A57,СВЦЭМ!$B$34:$B$777,W$47)+'СЕТ СН'!$G$11+СВЦЭМ!$D$10+'СЕТ СН'!$G$6-'СЕТ СН'!$G$23</f>
        <v>1235.6525293599998</v>
      </c>
      <c r="X57" s="36">
        <f>SUMIFS(СВЦЭМ!$D$34:$D$777,СВЦЭМ!$A$34:$A$777,$A57,СВЦЭМ!$B$34:$B$777,X$47)+'СЕТ СН'!$G$11+СВЦЭМ!$D$10+'СЕТ СН'!$G$6-'СЕТ СН'!$G$23</f>
        <v>1266.1033026</v>
      </c>
      <c r="Y57" s="36">
        <f>SUMIFS(СВЦЭМ!$D$34:$D$777,СВЦЭМ!$A$34:$A$777,$A57,СВЦЭМ!$B$34:$B$777,Y$47)+'СЕТ СН'!$G$11+СВЦЭМ!$D$10+'СЕТ СН'!$G$6-'СЕТ СН'!$G$23</f>
        <v>1371.4110717200001</v>
      </c>
    </row>
    <row r="58" spans="1:25" ht="15.75" x14ac:dyDescent="0.2">
      <c r="A58" s="35">
        <f t="shared" si="1"/>
        <v>43415</v>
      </c>
      <c r="B58" s="36">
        <f>SUMIFS(СВЦЭМ!$D$34:$D$777,СВЦЭМ!$A$34:$A$777,$A58,СВЦЭМ!$B$34:$B$777,B$47)+'СЕТ СН'!$G$11+СВЦЭМ!$D$10+'СЕТ СН'!$G$6-'СЕТ СН'!$G$23</f>
        <v>1440.0447968600001</v>
      </c>
      <c r="C58" s="36">
        <f>SUMIFS(СВЦЭМ!$D$34:$D$777,СВЦЭМ!$A$34:$A$777,$A58,СВЦЭМ!$B$34:$B$777,C$47)+'СЕТ СН'!$G$11+СВЦЭМ!$D$10+'СЕТ СН'!$G$6-'СЕТ СН'!$G$23</f>
        <v>1529.3503940600001</v>
      </c>
      <c r="D58" s="36">
        <f>SUMIFS(СВЦЭМ!$D$34:$D$777,СВЦЭМ!$A$34:$A$777,$A58,СВЦЭМ!$B$34:$B$777,D$47)+'СЕТ СН'!$G$11+СВЦЭМ!$D$10+'СЕТ СН'!$G$6-'СЕТ СН'!$G$23</f>
        <v>1581.5940770100001</v>
      </c>
      <c r="E58" s="36">
        <f>SUMIFS(СВЦЭМ!$D$34:$D$777,СВЦЭМ!$A$34:$A$777,$A58,СВЦЭМ!$B$34:$B$777,E$47)+'СЕТ СН'!$G$11+СВЦЭМ!$D$10+'СЕТ СН'!$G$6-'СЕТ СН'!$G$23</f>
        <v>1577.2173247600001</v>
      </c>
      <c r="F58" s="36">
        <f>SUMIFS(СВЦЭМ!$D$34:$D$777,СВЦЭМ!$A$34:$A$777,$A58,СВЦЭМ!$B$34:$B$777,F$47)+'СЕТ СН'!$G$11+СВЦЭМ!$D$10+'СЕТ СН'!$G$6-'СЕТ СН'!$G$23</f>
        <v>1574.4213307100001</v>
      </c>
      <c r="G58" s="36">
        <f>SUMIFS(СВЦЭМ!$D$34:$D$777,СВЦЭМ!$A$34:$A$777,$A58,СВЦЭМ!$B$34:$B$777,G$47)+'СЕТ СН'!$G$11+СВЦЭМ!$D$10+'СЕТ СН'!$G$6-'СЕТ СН'!$G$23</f>
        <v>1564.3105305900001</v>
      </c>
      <c r="H58" s="36">
        <f>SUMIFS(СВЦЭМ!$D$34:$D$777,СВЦЭМ!$A$34:$A$777,$A58,СВЦЭМ!$B$34:$B$777,H$47)+'СЕТ СН'!$G$11+СВЦЭМ!$D$10+'СЕТ СН'!$G$6-'СЕТ СН'!$G$23</f>
        <v>1551.9614736000001</v>
      </c>
      <c r="I58" s="36">
        <f>SUMIFS(СВЦЭМ!$D$34:$D$777,СВЦЭМ!$A$34:$A$777,$A58,СВЦЭМ!$B$34:$B$777,I$47)+'СЕТ СН'!$G$11+СВЦЭМ!$D$10+'СЕТ СН'!$G$6-'СЕТ СН'!$G$23</f>
        <v>1518.3099728900002</v>
      </c>
      <c r="J58" s="36">
        <f>SUMIFS(СВЦЭМ!$D$34:$D$777,СВЦЭМ!$A$34:$A$777,$A58,СВЦЭМ!$B$34:$B$777,J$47)+'СЕТ СН'!$G$11+СВЦЭМ!$D$10+'СЕТ СН'!$G$6-'СЕТ СН'!$G$23</f>
        <v>1469.3863488500001</v>
      </c>
      <c r="K58" s="36">
        <f>SUMIFS(СВЦЭМ!$D$34:$D$777,СВЦЭМ!$A$34:$A$777,$A58,СВЦЭМ!$B$34:$B$777,K$47)+'СЕТ СН'!$G$11+СВЦЭМ!$D$10+'СЕТ СН'!$G$6-'СЕТ СН'!$G$23</f>
        <v>1440.9354554199999</v>
      </c>
      <c r="L58" s="36">
        <f>SUMIFS(СВЦЭМ!$D$34:$D$777,СВЦЭМ!$A$34:$A$777,$A58,СВЦЭМ!$B$34:$B$777,L$47)+'СЕТ СН'!$G$11+СВЦЭМ!$D$10+'СЕТ СН'!$G$6-'СЕТ СН'!$G$23</f>
        <v>1427.9634528900001</v>
      </c>
      <c r="M58" s="36">
        <f>SUMIFS(СВЦЭМ!$D$34:$D$777,СВЦЭМ!$A$34:$A$777,$A58,СВЦЭМ!$B$34:$B$777,M$47)+'СЕТ СН'!$G$11+СВЦЭМ!$D$10+'СЕТ СН'!$G$6-'СЕТ СН'!$G$23</f>
        <v>1428.7581212</v>
      </c>
      <c r="N58" s="36">
        <f>SUMIFS(СВЦЭМ!$D$34:$D$777,СВЦЭМ!$A$34:$A$777,$A58,СВЦЭМ!$B$34:$B$777,N$47)+'СЕТ СН'!$G$11+СВЦЭМ!$D$10+'СЕТ СН'!$G$6-'СЕТ СН'!$G$23</f>
        <v>1402.96269487</v>
      </c>
      <c r="O58" s="36">
        <f>SUMIFS(СВЦЭМ!$D$34:$D$777,СВЦЭМ!$A$34:$A$777,$A58,СВЦЭМ!$B$34:$B$777,O$47)+'СЕТ СН'!$G$11+СВЦЭМ!$D$10+'СЕТ СН'!$G$6-'СЕТ СН'!$G$23</f>
        <v>1346.6318154000001</v>
      </c>
      <c r="P58" s="36">
        <f>SUMIFS(СВЦЭМ!$D$34:$D$777,СВЦЭМ!$A$34:$A$777,$A58,СВЦЭМ!$B$34:$B$777,P$47)+'СЕТ СН'!$G$11+СВЦЭМ!$D$10+'СЕТ СН'!$G$6-'СЕТ СН'!$G$23</f>
        <v>1289.52408698</v>
      </c>
      <c r="Q58" s="36">
        <f>SUMIFS(СВЦЭМ!$D$34:$D$777,СВЦЭМ!$A$34:$A$777,$A58,СВЦЭМ!$B$34:$B$777,Q$47)+'СЕТ СН'!$G$11+СВЦЭМ!$D$10+'СЕТ СН'!$G$6-'СЕТ СН'!$G$23</f>
        <v>1277.77373171</v>
      </c>
      <c r="R58" s="36">
        <f>SUMIFS(СВЦЭМ!$D$34:$D$777,СВЦЭМ!$A$34:$A$777,$A58,СВЦЭМ!$B$34:$B$777,R$47)+'СЕТ СН'!$G$11+СВЦЭМ!$D$10+'СЕТ СН'!$G$6-'СЕТ СН'!$G$23</f>
        <v>1267.4158251200001</v>
      </c>
      <c r="S58" s="36">
        <f>SUMIFS(СВЦЭМ!$D$34:$D$777,СВЦЭМ!$A$34:$A$777,$A58,СВЦЭМ!$B$34:$B$777,S$47)+'СЕТ СН'!$G$11+СВЦЭМ!$D$10+'СЕТ СН'!$G$6-'СЕТ СН'!$G$23</f>
        <v>1235.4217589</v>
      </c>
      <c r="T58" s="36">
        <f>SUMIFS(СВЦЭМ!$D$34:$D$777,СВЦЭМ!$A$34:$A$777,$A58,СВЦЭМ!$B$34:$B$777,T$47)+'СЕТ СН'!$G$11+СВЦЭМ!$D$10+'СЕТ СН'!$G$6-'СЕТ СН'!$G$23</f>
        <v>1204.2556090099997</v>
      </c>
      <c r="U58" s="36">
        <f>SUMIFS(СВЦЭМ!$D$34:$D$777,СВЦЭМ!$A$34:$A$777,$A58,СВЦЭМ!$B$34:$B$777,U$47)+'СЕТ СН'!$G$11+СВЦЭМ!$D$10+'СЕТ СН'!$G$6-'СЕТ СН'!$G$23</f>
        <v>1203.1117657999998</v>
      </c>
      <c r="V58" s="36">
        <f>SUMIFS(СВЦЭМ!$D$34:$D$777,СВЦЭМ!$A$34:$A$777,$A58,СВЦЭМ!$B$34:$B$777,V$47)+'СЕТ СН'!$G$11+СВЦЭМ!$D$10+'СЕТ СН'!$G$6-'СЕТ СН'!$G$23</f>
        <v>1221.6973770099999</v>
      </c>
      <c r="W58" s="36">
        <f>SUMIFS(СВЦЭМ!$D$34:$D$777,СВЦЭМ!$A$34:$A$777,$A58,СВЦЭМ!$B$34:$B$777,W$47)+'СЕТ СН'!$G$11+СВЦЭМ!$D$10+'СЕТ СН'!$G$6-'СЕТ СН'!$G$23</f>
        <v>1246.5665744200001</v>
      </c>
      <c r="X58" s="36">
        <f>SUMIFS(СВЦЭМ!$D$34:$D$777,СВЦЭМ!$A$34:$A$777,$A58,СВЦЭМ!$B$34:$B$777,X$47)+'СЕТ СН'!$G$11+СВЦЭМ!$D$10+'СЕТ СН'!$G$6-'СЕТ СН'!$G$23</f>
        <v>1270.6931005000001</v>
      </c>
      <c r="Y58" s="36">
        <f>SUMIFS(СВЦЭМ!$D$34:$D$777,СВЦЭМ!$A$34:$A$777,$A58,СВЦЭМ!$B$34:$B$777,Y$47)+'СЕТ СН'!$G$11+СВЦЭМ!$D$10+'СЕТ СН'!$G$6-'СЕТ СН'!$G$23</f>
        <v>1370.1099129700001</v>
      </c>
    </row>
    <row r="59" spans="1:25" ht="15.75" x14ac:dyDescent="0.2">
      <c r="A59" s="35">
        <f t="shared" si="1"/>
        <v>43416</v>
      </c>
      <c r="B59" s="36">
        <f>SUMIFS(СВЦЭМ!$D$34:$D$777,СВЦЭМ!$A$34:$A$777,$A59,СВЦЭМ!$B$34:$B$777,B$47)+'СЕТ СН'!$G$11+СВЦЭМ!$D$10+'СЕТ СН'!$G$6-'СЕТ СН'!$G$23</f>
        <v>1436.88621646</v>
      </c>
      <c r="C59" s="36">
        <f>SUMIFS(СВЦЭМ!$D$34:$D$777,СВЦЭМ!$A$34:$A$777,$A59,СВЦЭМ!$B$34:$B$777,C$47)+'СЕТ СН'!$G$11+СВЦЭМ!$D$10+'СЕТ СН'!$G$6-'СЕТ СН'!$G$23</f>
        <v>1531.1008355900001</v>
      </c>
      <c r="D59" s="36">
        <f>SUMIFS(СВЦЭМ!$D$34:$D$777,СВЦЭМ!$A$34:$A$777,$A59,СВЦЭМ!$B$34:$B$777,D$47)+'СЕТ СН'!$G$11+СВЦЭМ!$D$10+'СЕТ СН'!$G$6-'СЕТ СН'!$G$23</f>
        <v>1592.78931246</v>
      </c>
      <c r="E59" s="36">
        <f>SUMIFS(СВЦЭМ!$D$34:$D$777,СВЦЭМ!$A$34:$A$777,$A59,СВЦЭМ!$B$34:$B$777,E$47)+'СЕТ СН'!$G$11+СВЦЭМ!$D$10+'СЕТ СН'!$G$6-'СЕТ СН'!$G$23</f>
        <v>1590.06583045</v>
      </c>
      <c r="F59" s="36">
        <f>SUMIFS(СВЦЭМ!$D$34:$D$777,СВЦЭМ!$A$34:$A$777,$A59,СВЦЭМ!$B$34:$B$777,F$47)+'СЕТ СН'!$G$11+СВЦЭМ!$D$10+'СЕТ СН'!$G$6-'СЕТ СН'!$G$23</f>
        <v>1587.7364034500001</v>
      </c>
      <c r="G59" s="36">
        <f>SUMIFS(СВЦЭМ!$D$34:$D$777,СВЦЭМ!$A$34:$A$777,$A59,СВЦЭМ!$B$34:$B$777,G$47)+'СЕТ СН'!$G$11+СВЦЭМ!$D$10+'СЕТ СН'!$G$6-'СЕТ СН'!$G$23</f>
        <v>1586.23444393</v>
      </c>
      <c r="H59" s="36">
        <f>SUMIFS(СВЦЭМ!$D$34:$D$777,СВЦЭМ!$A$34:$A$777,$A59,СВЦЭМ!$B$34:$B$777,H$47)+'СЕТ СН'!$G$11+СВЦЭМ!$D$10+'СЕТ СН'!$G$6-'СЕТ СН'!$G$23</f>
        <v>1545.8114202200002</v>
      </c>
      <c r="I59" s="36">
        <f>SUMIFS(СВЦЭМ!$D$34:$D$777,СВЦЭМ!$A$34:$A$777,$A59,СВЦЭМ!$B$34:$B$777,I$47)+'СЕТ СН'!$G$11+СВЦЭМ!$D$10+'СЕТ СН'!$G$6-'СЕТ СН'!$G$23</f>
        <v>1489.87536985</v>
      </c>
      <c r="J59" s="36">
        <f>SUMIFS(СВЦЭМ!$D$34:$D$777,СВЦЭМ!$A$34:$A$777,$A59,СВЦЭМ!$B$34:$B$777,J$47)+'СЕТ СН'!$G$11+СВЦЭМ!$D$10+'СЕТ СН'!$G$6-'СЕТ СН'!$G$23</f>
        <v>1452.7731400800001</v>
      </c>
      <c r="K59" s="36">
        <f>SUMIFS(СВЦЭМ!$D$34:$D$777,СВЦЭМ!$A$34:$A$777,$A59,СВЦЭМ!$B$34:$B$777,K$47)+'СЕТ СН'!$G$11+СВЦЭМ!$D$10+'СЕТ СН'!$G$6-'СЕТ СН'!$G$23</f>
        <v>1451.5132985</v>
      </c>
      <c r="L59" s="36">
        <f>SUMIFS(СВЦЭМ!$D$34:$D$777,СВЦЭМ!$A$34:$A$777,$A59,СВЦЭМ!$B$34:$B$777,L$47)+'СЕТ СН'!$G$11+СВЦЭМ!$D$10+'СЕТ СН'!$G$6-'СЕТ СН'!$G$23</f>
        <v>1441.6498374100001</v>
      </c>
      <c r="M59" s="36">
        <f>SUMIFS(СВЦЭМ!$D$34:$D$777,СВЦЭМ!$A$34:$A$777,$A59,СВЦЭМ!$B$34:$B$777,M$47)+'СЕТ СН'!$G$11+СВЦЭМ!$D$10+'СЕТ СН'!$G$6-'СЕТ СН'!$G$23</f>
        <v>1437.8624394000001</v>
      </c>
      <c r="N59" s="36">
        <f>SUMIFS(СВЦЭМ!$D$34:$D$777,СВЦЭМ!$A$34:$A$777,$A59,СВЦЭМ!$B$34:$B$777,N$47)+'СЕТ СН'!$G$11+СВЦЭМ!$D$10+'СЕТ СН'!$G$6-'СЕТ СН'!$G$23</f>
        <v>1407.70176062</v>
      </c>
      <c r="O59" s="36">
        <f>SUMIFS(СВЦЭМ!$D$34:$D$777,СВЦЭМ!$A$34:$A$777,$A59,СВЦЭМ!$B$34:$B$777,O$47)+'СЕТ СН'!$G$11+СВЦЭМ!$D$10+'СЕТ СН'!$G$6-'СЕТ СН'!$G$23</f>
        <v>1366.5566546300001</v>
      </c>
      <c r="P59" s="36">
        <f>SUMIFS(СВЦЭМ!$D$34:$D$777,СВЦЭМ!$A$34:$A$777,$A59,СВЦЭМ!$B$34:$B$777,P$47)+'СЕТ СН'!$G$11+СВЦЭМ!$D$10+'СЕТ СН'!$G$6-'СЕТ СН'!$G$23</f>
        <v>1298.28688298</v>
      </c>
      <c r="Q59" s="36">
        <f>SUMIFS(СВЦЭМ!$D$34:$D$777,СВЦЭМ!$A$34:$A$777,$A59,СВЦЭМ!$B$34:$B$777,Q$47)+'СЕТ СН'!$G$11+СВЦЭМ!$D$10+'СЕТ СН'!$G$6-'СЕТ СН'!$G$23</f>
        <v>1287.40128869</v>
      </c>
      <c r="R59" s="36">
        <f>SUMIFS(СВЦЭМ!$D$34:$D$777,СВЦЭМ!$A$34:$A$777,$A59,СВЦЭМ!$B$34:$B$777,R$47)+'СЕТ СН'!$G$11+СВЦЭМ!$D$10+'СЕТ СН'!$G$6-'СЕТ СН'!$G$23</f>
        <v>1276.1452580199998</v>
      </c>
      <c r="S59" s="36">
        <f>SUMIFS(СВЦЭМ!$D$34:$D$777,СВЦЭМ!$A$34:$A$777,$A59,СВЦЭМ!$B$34:$B$777,S$47)+'СЕТ СН'!$G$11+СВЦЭМ!$D$10+'СЕТ СН'!$G$6-'СЕТ СН'!$G$23</f>
        <v>1249.50009086</v>
      </c>
      <c r="T59" s="36">
        <f>SUMIFS(СВЦЭМ!$D$34:$D$777,СВЦЭМ!$A$34:$A$777,$A59,СВЦЭМ!$B$34:$B$777,T$47)+'СЕТ СН'!$G$11+СВЦЭМ!$D$10+'СЕТ СН'!$G$6-'СЕТ СН'!$G$23</f>
        <v>1234.99514993</v>
      </c>
      <c r="U59" s="36">
        <f>SUMIFS(СВЦЭМ!$D$34:$D$777,СВЦЭМ!$A$34:$A$777,$A59,СВЦЭМ!$B$34:$B$777,U$47)+'СЕТ СН'!$G$11+СВЦЭМ!$D$10+'СЕТ СН'!$G$6-'СЕТ СН'!$G$23</f>
        <v>1236.4098630099998</v>
      </c>
      <c r="V59" s="36">
        <f>SUMIFS(СВЦЭМ!$D$34:$D$777,СВЦЭМ!$A$34:$A$777,$A59,СВЦЭМ!$B$34:$B$777,V$47)+'СЕТ СН'!$G$11+СВЦЭМ!$D$10+'СЕТ СН'!$G$6-'СЕТ СН'!$G$23</f>
        <v>1237.98949201</v>
      </c>
      <c r="W59" s="36">
        <f>SUMIFS(СВЦЭМ!$D$34:$D$777,СВЦЭМ!$A$34:$A$777,$A59,СВЦЭМ!$B$34:$B$777,W$47)+'СЕТ СН'!$G$11+СВЦЭМ!$D$10+'СЕТ СН'!$G$6-'СЕТ СН'!$G$23</f>
        <v>1245.2186360400001</v>
      </c>
      <c r="X59" s="36">
        <f>SUMIFS(СВЦЭМ!$D$34:$D$777,СВЦЭМ!$A$34:$A$777,$A59,СВЦЭМ!$B$34:$B$777,X$47)+'СЕТ СН'!$G$11+СВЦЭМ!$D$10+'СЕТ СН'!$G$6-'СЕТ СН'!$G$23</f>
        <v>1276.86776594</v>
      </c>
      <c r="Y59" s="36">
        <f>SUMIFS(СВЦЭМ!$D$34:$D$777,СВЦЭМ!$A$34:$A$777,$A59,СВЦЭМ!$B$34:$B$777,Y$47)+'СЕТ СН'!$G$11+СВЦЭМ!$D$10+'СЕТ СН'!$G$6-'СЕТ СН'!$G$23</f>
        <v>1379.5020533700001</v>
      </c>
    </row>
    <row r="60" spans="1:25" ht="15.75" x14ac:dyDescent="0.2">
      <c r="A60" s="35">
        <f t="shared" si="1"/>
        <v>43417</v>
      </c>
      <c r="B60" s="36">
        <f>SUMIFS(СВЦЭМ!$D$34:$D$777,СВЦЭМ!$A$34:$A$777,$A60,СВЦЭМ!$B$34:$B$777,B$47)+'СЕТ СН'!$G$11+СВЦЭМ!$D$10+'СЕТ СН'!$G$6-'СЕТ СН'!$G$23</f>
        <v>1467.0555613700001</v>
      </c>
      <c r="C60" s="36">
        <f>SUMIFS(СВЦЭМ!$D$34:$D$777,СВЦЭМ!$A$34:$A$777,$A60,СВЦЭМ!$B$34:$B$777,C$47)+'СЕТ СН'!$G$11+СВЦЭМ!$D$10+'СЕТ СН'!$G$6-'СЕТ СН'!$G$23</f>
        <v>1541.0900268100002</v>
      </c>
      <c r="D60" s="36">
        <f>SUMIFS(СВЦЭМ!$D$34:$D$777,СВЦЭМ!$A$34:$A$777,$A60,СВЦЭМ!$B$34:$B$777,D$47)+'СЕТ СН'!$G$11+СВЦЭМ!$D$10+'СЕТ СН'!$G$6-'СЕТ СН'!$G$23</f>
        <v>1567.9539701900001</v>
      </c>
      <c r="E60" s="36">
        <f>SUMIFS(СВЦЭМ!$D$34:$D$777,СВЦЭМ!$A$34:$A$777,$A60,СВЦЭМ!$B$34:$B$777,E$47)+'СЕТ СН'!$G$11+СВЦЭМ!$D$10+'СЕТ СН'!$G$6-'СЕТ СН'!$G$23</f>
        <v>1565.4007033600001</v>
      </c>
      <c r="F60" s="36">
        <f>SUMIFS(СВЦЭМ!$D$34:$D$777,СВЦЭМ!$A$34:$A$777,$A60,СВЦЭМ!$B$34:$B$777,F$47)+'СЕТ СН'!$G$11+СВЦЭМ!$D$10+'СЕТ СН'!$G$6-'СЕТ СН'!$G$23</f>
        <v>1566.28731184</v>
      </c>
      <c r="G60" s="36">
        <f>SUMIFS(СВЦЭМ!$D$34:$D$777,СВЦЭМ!$A$34:$A$777,$A60,СВЦЭМ!$B$34:$B$777,G$47)+'СЕТ СН'!$G$11+СВЦЭМ!$D$10+'СЕТ СН'!$G$6-'СЕТ СН'!$G$23</f>
        <v>1573.04224133</v>
      </c>
      <c r="H60" s="36">
        <f>SUMIFS(СВЦЭМ!$D$34:$D$777,СВЦЭМ!$A$34:$A$777,$A60,СВЦЭМ!$B$34:$B$777,H$47)+'СЕТ СН'!$G$11+СВЦЭМ!$D$10+'СЕТ СН'!$G$6-'СЕТ СН'!$G$23</f>
        <v>1537.5475204400002</v>
      </c>
      <c r="I60" s="36">
        <f>SUMIFS(СВЦЭМ!$D$34:$D$777,СВЦЭМ!$A$34:$A$777,$A60,СВЦЭМ!$B$34:$B$777,I$47)+'СЕТ СН'!$G$11+СВЦЭМ!$D$10+'СЕТ СН'!$G$6-'СЕТ СН'!$G$23</f>
        <v>1472.16835285</v>
      </c>
      <c r="J60" s="36">
        <f>SUMIFS(СВЦЭМ!$D$34:$D$777,СВЦЭМ!$A$34:$A$777,$A60,СВЦЭМ!$B$34:$B$777,J$47)+'СЕТ СН'!$G$11+СВЦЭМ!$D$10+'СЕТ СН'!$G$6-'СЕТ СН'!$G$23</f>
        <v>1456.9372839</v>
      </c>
      <c r="K60" s="36">
        <f>SUMIFS(СВЦЭМ!$D$34:$D$777,СВЦЭМ!$A$34:$A$777,$A60,СВЦЭМ!$B$34:$B$777,K$47)+'СЕТ СН'!$G$11+СВЦЭМ!$D$10+'СЕТ СН'!$G$6-'СЕТ СН'!$G$23</f>
        <v>1442.6817390200001</v>
      </c>
      <c r="L60" s="36">
        <f>SUMIFS(СВЦЭМ!$D$34:$D$777,СВЦЭМ!$A$34:$A$777,$A60,СВЦЭМ!$B$34:$B$777,L$47)+'СЕТ СН'!$G$11+СВЦЭМ!$D$10+'СЕТ СН'!$G$6-'СЕТ СН'!$G$23</f>
        <v>1438.28999131</v>
      </c>
      <c r="M60" s="36">
        <f>SUMIFS(СВЦЭМ!$D$34:$D$777,СВЦЭМ!$A$34:$A$777,$A60,СВЦЭМ!$B$34:$B$777,M$47)+'СЕТ СН'!$G$11+СВЦЭМ!$D$10+'СЕТ СН'!$G$6-'СЕТ СН'!$G$23</f>
        <v>1437.3514682100001</v>
      </c>
      <c r="N60" s="36">
        <f>SUMIFS(СВЦЭМ!$D$34:$D$777,СВЦЭМ!$A$34:$A$777,$A60,СВЦЭМ!$B$34:$B$777,N$47)+'СЕТ СН'!$G$11+СВЦЭМ!$D$10+'СЕТ СН'!$G$6-'СЕТ СН'!$G$23</f>
        <v>1404.1458232800001</v>
      </c>
      <c r="O60" s="36">
        <f>SUMIFS(СВЦЭМ!$D$34:$D$777,СВЦЭМ!$A$34:$A$777,$A60,СВЦЭМ!$B$34:$B$777,O$47)+'СЕТ СН'!$G$11+СВЦЭМ!$D$10+'СЕТ СН'!$G$6-'СЕТ СН'!$G$23</f>
        <v>1360.3923167600001</v>
      </c>
      <c r="P60" s="36">
        <f>SUMIFS(СВЦЭМ!$D$34:$D$777,СВЦЭМ!$A$34:$A$777,$A60,СВЦЭМ!$B$34:$B$777,P$47)+'СЕТ СН'!$G$11+СВЦЭМ!$D$10+'СЕТ СН'!$G$6-'СЕТ СН'!$G$23</f>
        <v>1298.3030543499999</v>
      </c>
      <c r="Q60" s="36">
        <f>SUMIFS(СВЦЭМ!$D$34:$D$777,СВЦЭМ!$A$34:$A$777,$A60,СВЦЭМ!$B$34:$B$777,Q$47)+'СЕТ СН'!$G$11+СВЦЭМ!$D$10+'СЕТ СН'!$G$6-'СЕТ СН'!$G$23</f>
        <v>1287.15061655</v>
      </c>
      <c r="R60" s="36">
        <f>SUMIFS(СВЦЭМ!$D$34:$D$777,СВЦЭМ!$A$34:$A$777,$A60,СВЦЭМ!$B$34:$B$777,R$47)+'СЕТ СН'!$G$11+СВЦЭМ!$D$10+'СЕТ СН'!$G$6-'СЕТ СН'!$G$23</f>
        <v>1298.14830407</v>
      </c>
      <c r="S60" s="36">
        <f>SUMIFS(СВЦЭМ!$D$34:$D$777,СВЦЭМ!$A$34:$A$777,$A60,СВЦЭМ!$B$34:$B$777,S$47)+'СЕТ СН'!$G$11+СВЦЭМ!$D$10+'СЕТ СН'!$G$6-'СЕТ СН'!$G$23</f>
        <v>1274.0278722799999</v>
      </c>
      <c r="T60" s="36">
        <f>SUMIFS(СВЦЭМ!$D$34:$D$777,СВЦЭМ!$A$34:$A$777,$A60,СВЦЭМ!$B$34:$B$777,T$47)+'СЕТ СН'!$G$11+СВЦЭМ!$D$10+'СЕТ СН'!$G$6-'СЕТ СН'!$G$23</f>
        <v>1231.9225525100001</v>
      </c>
      <c r="U60" s="36">
        <f>SUMIFS(СВЦЭМ!$D$34:$D$777,СВЦЭМ!$A$34:$A$777,$A60,СВЦЭМ!$B$34:$B$777,U$47)+'СЕТ СН'!$G$11+СВЦЭМ!$D$10+'СЕТ СН'!$G$6-'СЕТ СН'!$G$23</f>
        <v>1233.0754867400001</v>
      </c>
      <c r="V60" s="36">
        <f>SUMIFS(СВЦЭМ!$D$34:$D$777,СВЦЭМ!$A$34:$A$777,$A60,СВЦЭМ!$B$34:$B$777,V$47)+'СЕТ СН'!$G$11+СВЦЭМ!$D$10+'СЕТ СН'!$G$6-'СЕТ СН'!$G$23</f>
        <v>1238.3910234300001</v>
      </c>
      <c r="W60" s="36">
        <f>SUMIFS(СВЦЭМ!$D$34:$D$777,СВЦЭМ!$A$34:$A$777,$A60,СВЦЭМ!$B$34:$B$777,W$47)+'СЕТ СН'!$G$11+СВЦЭМ!$D$10+'СЕТ СН'!$G$6-'СЕТ СН'!$G$23</f>
        <v>1244.2823343800001</v>
      </c>
      <c r="X60" s="36">
        <f>SUMIFS(СВЦЭМ!$D$34:$D$777,СВЦЭМ!$A$34:$A$777,$A60,СВЦЭМ!$B$34:$B$777,X$47)+'СЕТ СН'!$G$11+СВЦЭМ!$D$10+'СЕТ СН'!$G$6-'СЕТ СН'!$G$23</f>
        <v>1278.2731629800001</v>
      </c>
      <c r="Y60" s="36">
        <f>SUMIFS(СВЦЭМ!$D$34:$D$777,СВЦЭМ!$A$34:$A$777,$A60,СВЦЭМ!$B$34:$B$777,Y$47)+'СЕТ СН'!$G$11+СВЦЭМ!$D$10+'СЕТ СН'!$G$6-'СЕТ СН'!$G$23</f>
        <v>1378.36828924</v>
      </c>
    </row>
    <row r="61" spans="1:25" ht="15.75" x14ac:dyDescent="0.2">
      <c r="A61" s="35">
        <f t="shared" si="1"/>
        <v>43418</v>
      </c>
      <c r="B61" s="36">
        <f>SUMIFS(СВЦЭМ!$D$34:$D$777,СВЦЭМ!$A$34:$A$777,$A61,СВЦЭМ!$B$34:$B$777,B$47)+'СЕТ СН'!$G$11+СВЦЭМ!$D$10+'СЕТ СН'!$G$6-'СЕТ СН'!$G$23</f>
        <v>1471.1973432</v>
      </c>
      <c r="C61" s="36">
        <f>SUMIFS(СВЦЭМ!$D$34:$D$777,СВЦЭМ!$A$34:$A$777,$A61,СВЦЭМ!$B$34:$B$777,C$47)+'СЕТ СН'!$G$11+СВЦЭМ!$D$10+'СЕТ СН'!$G$6-'СЕТ СН'!$G$23</f>
        <v>1548.7775627200001</v>
      </c>
      <c r="D61" s="36">
        <f>SUMIFS(СВЦЭМ!$D$34:$D$777,СВЦЭМ!$A$34:$A$777,$A61,СВЦЭМ!$B$34:$B$777,D$47)+'СЕТ СН'!$G$11+СВЦЭМ!$D$10+'СЕТ СН'!$G$6-'СЕТ СН'!$G$23</f>
        <v>1567.0026946300002</v>
      </c>
      <c r="E61" s="36">
        <f>SUMIFS(СВЦЭМ!$D$34:$D$777,СВЦЭМ!$A$34:$A$777,$A61,СВЦЭМ!$B$34:$B$777,E$47)+'СЕТ СН'!$G$11+СВЦЭМ!$D$10+'СЕТ СН'!$G$6-'СЕТ СН'!$G$23</f>
        <v>1566.0032732100001</v>
      </c>
      <c r="F61" s="36">
        <f>SUMIFS(СВЦЭМ!$D$34:$D$777,СВЦЭМ!$A$34:$A$777,$A61,СВЦЭМ!$B$34:$B$777,F$47)+'СЕТ СН'!$G$11+СВЦЭМ!$D$10+'СЕТ СН'!$G$6-'СЕТ СН'!$G$23</f>
        <v>1566.8459794800001</v>
      </c>
      <c r="G61" s="36">
        <f>SUMIFS(СВЦЭМ!$D$34:$D$777,СВЦЭМ!$A$34:$A$777,$A61,СВЦЭМ!$B$34:$B$777,G$47)+'СЕТ СН'!$G$11+СВЦЭМ!$D$10+'СЕТ СН'!$G$6-'СЕТ СН'!$G$23</f>
        <v>1573.70048808</v>
      </c>
      <c r="H61" s="36">
        <f>SUMIFS(СВЦЭМ!$D$34:$D$777,СВЦЭМ!$A$34:$A$777,$A61,СВЦЭМ!$B$34:$B$777,H$47)+'СЕТ СН'!$G$11+СВЦЭМ!$D$10+'СЕТ СН'!$G$6-'СЕТ СН'!$G$23</f>
        <v>1537.8972849300001</v>
      </c>
      <c r="I61" s="36">
        <f>SUMIFS(СВЦЭМ!$D$34:$D$777,СВЦЭМ!$A$34:$A$777,$A61,СВЦЭМ!$B$34:$B$777,I$47)+'СЕТ СН'!$G$11+СВЦЭМ!$D$10+'СЕТ СН'!$G$6-'СЕТ СН'!$G$23</f>
        <v>1463.2830672300001</v>
      </c>
      <c r="J61" s="36">
        <f>SUMIFS(СВЦЭМ!$D$34:$D$777,СВЦЭМ!$A$34:$A$777,$A61,СВЦЭМ!$B$34:$B$777,J$47)+'СЕТ СН'!$G$11+СВЦЭМ!$D$10+'СЕТ СН'!$G$6-'СЕТ СН'!$G$23</f>
        <v>1456.8551178800001</v>
      </c>
      <c r="K61" s="36">
        <f>SUMIFS(СВЦЭМ!$D$34:$D$777,СВЦЭМ!$A$34:$A$777,$A61,СВЦЭМ!$B$34:$B$777,K$47)+'СЕТ СН'!$G$11+СВЦЭМ!$D$10+'СЕТ СН'!$G$6-'СЕТ СН'!$G$23</f>
        <v>1450.9438184200001</v>
      </c>
      <c r="L61" s="36">
        <f>SUMIFS(СВЦЭМ!$D$34:$D$777,СВЦЭМ!$A$34:$A$777,$A61,СВЦЭМ!$B$34:$B$777,L$47)+'СЕТ СН'!$G$11+СВЦЭМ!$D$10+'СЕТ СН'!$G$6-'СЕТ СН'!$G$23</f>
        <v>1455.75500779</v>
      </c>
      <c r="M61" s="36">
        <f>SUMIFS(СВЦЭМ!$D$34:$D$777,СВЦЭМ!$A$34:$A$777,$A61,СВЦЭМ!$B$34:$B$777,M$47)+'СЕТ СН'!$G$11+СВЦЭМ!$D$10+'СЕТ СН'!$G$6-'СЕТ СН'!$G$23</f>
        <v>1461.1057671999999</v>
      </c>
      <c r="N61" s="36">
        <f>SUMIFS(СВЦЭМ!$D$34:$D$777,СВЦЭМ!$A$34:$A$777,$A61,СВЦЭМ!$B$34:$B$777,N$47)+'СЕТ СН'!$G$11+СВЦЭМ!$D$10+'СЕТ СН'!$G$6-'СЕТ СН'!$G$23</f>
        <v>1412.22733662</v>
      </c>
      <c r="O61" s="36">
        <f>SUMIFS(СВЦЭМ!$D$34:$D$777,СВЦЭМ!$A$34:$A$777,$A61,СВЦЭМ!$B$34:$B$777,O$47)+'СЕТ СН'!$G$11+СВЦЭМ!$D$10+'СЕТ СН'!$G$6-'СЕТ СН'!$G$23</f>
        <v>1384.1853867300001</v>
      </c>
      <c r="P61" s="36">
        <f>SUMIFS(СВЦЭМ!$D$34:$D$777,СВЦЭМ!$A$34:$A$777,$A61,СВЦЭМ!$B$34:$B$777,P$47)+'СЕТ СН'!$G$11+СВЦЭМ!$D$10+'СЕТ СН'!$G$6-'СЕТ СН'!$G$23</f>
        <v>1322.4353265599998</v>
      </c>
      <c r="Q61" s="36">
        <f>SUMIFS(СВЦЭМ!$D$34:$D$777,СВЦЭМ!$A$34:$A$777,$A61,СВЦЭМ!$B$34:$B$777,Q$47)+'СЕТ СН'!$G$11+СВЦЭМ!$D$10+'СЕТ СН'!$G$6-'СЕТ СН'!$G$23</f>
        <v>1298.1910302400001</v>
      </c>
      <c r="R61" s="36">
        <f>SUMIFS(СВЦЭМ!$D$34:$D$777,СВЦЭМ!$A$34:$A$777,$A61,СВЦЭМ!$B$34:$B$777,R$47)+'СЕТ СН'!$G$11+СВЦЭМ!$D$10+'СЕТ СН'!$G$6-'СЕТ СН'!$G$23</f>
        <v>1301.7439769299999</v>
      </c>
      <c r="S61" s="36">
        <f>SUMIFS(СВЦЭМ!$D$34:$D$777,СВЦЭМ!$A$34:$A$777,$A61,СВЦЭМ!$B$34:$B$777,S$47)+'СЕТ СН'!$G$11+СВЦЭМ!$D$10+'СЕТ СН'!$G$6-'СЕТ СН'!$G$23</f>
        <v>1272.5666677099998</v>
      </c>
      <c r="T61" s="36">
        <f>SUMIFS(СВЦЭМ!$D$34:$D$777,СВЦЭМ!$A$34:$A$777,$A61,СВЦЭМ!$B$34:$B$777,T$47)+'СЕТ СН'!$G$11+СВЦЭМ!$D$10+'СЕТ СН'!$G$6-'СЕТ СН'!$G$23</f>
        <v>1225.33987523</v>
      </c>
      <c r="U61" s="36">
        <f>SUMIFS(СВЦЭМ!$D$34:$D$777,СВЦЭМ!$A$34:$A$777,$A61,СВЦЭМ!$B$34:$B$777,U$47)+'СЕТ СН'!$G$11+СВЦЭМ!$D$10+'СЕТ СН'!$G$6-'СЕТ СН'!$G$23</f>
        <v>1241.1867042599997</v>
      </c>
      <c r="V61" s="36">
        <f>SUMIFS(СВЦЭМ!$D$34:$D$777,СВЦЭМ!$A$34:$A$777,$A61,СВЦЭМ!$B$34:$B$777,V$47)+'СЕТ СН'!$G$11+СВЦЭМ!$D$10+'СЕТ СН'!$G$6-'СЕТ СН'!$G$23</f>
        <v>1259.67633587</v>
      </c>
      <c r="W61" s="36">
        <f>SUMIFS(СВЦЭМ!$D$34:$D$777,СВЦЭМ!$A$34:$A$777,$A61,СВЦЭМ!$B$34:$B$777,W$47)+'СЕТ СН'!$G$11+СВЦЭМ!$D$10+'СЕТ СН'!$G$6-'СЕТ СН'!$G$23</f>
        <v>1235.3293317799998</v>
      </c>
      <c r="X61" s="36">
        <f>SUMIFS(СВЦЭМ!$D$34:$D$777,СВЦЭМ!$A$34:$A$777,$A61,СВЦЭМ!$B$34:$B$777,X$47)+'СЕТ СН'!$G$11+СВЦЭМ!$D$10+'СЕТ СН'!$G$6-'СЕТ СН'!$G$23</f>
        <v>1257.9817332100001</v>
      </c>
      <c r="Y61" s="36">
        <f>SUMIFS(СВЦЭМ!$D$34:$D$777,СВЦЭМ!$A$34:$A$777,$A61,СВЦЭМ!$B$34:$B$777,Y$47)+'СЕТ СН'!$G$11+СВЦЭМ!$D$10+'СЕТ СН'!$G$6-'СЕТ СН'!$G$23</f>
        <v>1353.40341915</v>
      </c>
    </row>
    <row r="62" spans="1:25" ht="15.75" x14ac:dyDescent="0.2">
      <c r="A62" s="35">
        <f t="shared" si="1"/>
        <v>43419</v>
      </c>
      <c r="B62" s="36">
        <f>SUMIFS(СВЦЭМ!$D$34:$D$777,СВЦЭМ!$A$34:$A$777,$A62,СВЦЭМ!$B$34:$B$777,B$47)+'СЕТ СН'!$G$11+СВЦЭМ!$D$10+'СЕТ СН'!$G$6-'СЕТ СН'!$G$23</f>
        <v>1456.6147816800001</v>
      </c>
      <c r="C62" s="36">
        <f>SUMIFS(СВЦЭМ!$D$34:$D$777,СВЦЭМ!$A$34:$A$777,$A62,СВЦЭМ!$B$34:$B$777,C$47)+'СЕТ СН'!$G$11+СВЦЭМ!$D$10+'СЕТ СН'!$G$6-'СЕТ СН'!$G$23</f>
        <v>1548.18737259</v>
      </c>
      <c r="D62" s="36">
        <f>SUMIFS(СВЦЭМ!$D$34:$D$777,СВЦЭМ!$A$34:$A$777,$A62,СВЦЭМ!$B$34:$B$777,D$47)+'СЕТ СН'!$G$11+СВЦЭМ!$D$10+'СЕТ СН'!$G$6-'СЕТ СН'!$G$23</f>
        <v>1569.60717858</v>
      </c>
      <c r="E62" s="36">
        <f>SUMIFS(СВЦЭМ!$D$34:$D$777,СВЦЭМ!$A$34:$A$777,$A62,СВЦЭМ!$B$34:$B$777,E$47)+'СЕТ СН'!$G$11+СВЦЭМ!$D$10+'СЕТ СН'!$G$6-'СЕТ СН'!$G$23</f>
        <v>1565.3199262200001</v>
      </c>
      <c r="F62" s="36">
        <f>SUMIFS(СВЦЭМ!$D$34:$D$777,СВЦЭМ!$A$34:$A$777,$A62,СВЦЭМ!$B$34:$B$777,F$47)+'СЕТ СН'!$G$11+СВЦЭМ!$D$10+'СЕТ СН'!$G$6-'СЕТ СН'!$G$23</f>
        <v>1565.0765172600002</v>
      </c>
      <c r="G62" s="36">
        <f>SUMIFS(СВЦЭМ!$D$34:$D$777,СВЦЭМ!$A$34:$A$777,$A62,СВЦЭМ!$B$34:$B$777,G$47)+'СЕТ СН'!$G$11+СВЦЭМ!$D$10+'СЕТ СН'!$G$6-'СЕТ СН'!$G$23</f>
        <v>1572.6732012800001</v>
      </c>
      <c r="H62" s="36">
        <f>SUMIFS(СВЦЭМ!$D$34:$D$777,СВЦЭМ!$A$34:$A$777,$A62,СВЦЭМ!$B$34:$B$777,H$47)+'СЕТ СН'!$G$11+СВЦЭМ!$D$10+'СЕТ СН'!$G$6-'СЕТ СН'!$G$23</f>
        <v>1536.2697385400002</v>
      </c>
      <c r="I62" s="36">
        <f>SUMIFS(СВЦЭМ!$D$34:$D$777,СВЦЭМ!$A$34:$A$777,$A62,СВЦЭМ!$B$34:$B$777,I$47)+'СЕТ СН'!$G$11+СВЦЭМ!$D$10+'СЕТ СН'!$G$6-'СЕТ СН'!$G$23</f>
        <v>1459.0572337799999</v>
      </c>
      <c r="J62" s="36">
        <f>SUMIFS(СВЦЭМ!$D$34:$D$777,СВЦЭМ!$A$34:$A$777,$A62,СВЦЭМ!$B$34:$B$777,J$47)+'СЕТ СН'!$G$11+СВЦЭМ!$D$10+'СЕТ СН'!$G$6-'СЕТ СН'!$G$23</f>
        <v>1449.7905207700001</v>
      </c>
      <c r="K62" s="36">
        <f>SUMIFS(СВЦЭМ!$D$34:$D$777,СВЦЭМ!$A$34:$A$777,$A62,СВЦЭМ!$B$34:$B$777,K$47)+'СЕТ СН'!$G$11+СВЦЭМ!$D$10+'СЕТ СН'!$G$6-'СЕТ СН'!$G$23</f>
        <v>1452.17154742</v>
      </c>
      <c r="L62" s="36">
        <f>SUMIFS(СВЦЭМ!$D$34:$D$777,СВЦЭМ!$A$34:$A$777,$A62,СВЦЭМ!$B$34:$B$777,L$47)+'СЕТ СН'!$G$11+СВЦЭМ!$D$10+'СЕТ СН'!$G$6-'СЕТ СН'!$G$23</f>
        <v>1451.7907423199999</v>
      </c>
      <c r="M62" s="36">
        <f>SUMIFS(СВЦЭМ!$D$34:$D$777,СВЦЭМ!$A$34:$A$777,$A62,СВЦЭМ!$B$34:$B$777,M$47)+'СЕТ СН'!$G$11+СВЦЭМ!$D$10+'СЕТ СН'!$G$6-'СЕТ СН'!$G$23</f>
        <v>1456.64771217</v>
      </c>
      <c r="N62" s="36">
        <f>SUMIFS(СВЦЭМ!$D$34:$D$777,СВЦЭМ!$A$34:$A$777,$A62,СВЦЭМ!$B$34:$B$777,N$47)+'СЕТ СН'!$G$11+СВЦЭМ!$D$10+'СЕТ СН'!$G$6-'СЕТ СН'!$G$23</f>
        <v>1400.4393230200001</v>
      </c>
      <c r="O62" s="36">
        <f>SUMIFS(СВЦЭМ!$D$34:$D$777,СВЦЭМ!$A$34:$A$777,$A62,СВЦЭМ!$B$34:$B$777,O$47)+'СЕТ СН'!$G$11+СВЦЭМ!$D$10+'СЕТ СН'!$G$6-'СЕТ СН'!$G$23</f>
        <v>1359.9554530800001</v>
      </c>
      <c r="P62" s="36">
        <f>SUMIFS(СВЦЭМ!$D$34:$D$777,СВЦЭМ!$A$34:$A$777,$A62,СВЦЭМ!$B$34:$B$777,P$47)+'СЕТ СН'!$G$11+СВЦЭМ!$D$10+'СЕТ СН'!$G$6-'СЕТ СН'!$G$23</f>
        <v>1298.5123225699999</v>
      </c>
      <c r="Q62" s="36">
        <f>SUMIFS(СВЦЭМ!$D$34:$D$777,СВЦЭМ!$A$34:$A$777,$A62,СВЦЭМ!$B$34:$B$777,Q$47)+'СЕТ СН'!$G$11+СВЦЭМ!$D$10+'СЕТ СН'!$G$6-'СЕТ СН'!$G$23</f>
        <v>1277.79375243</v>
      </c>
      <c r="R62" s="36">
        <f>SUMIFS(СВЦЭМ!$D$34:$D$777,СВЦЭМ!$A$34:$A$777,$A62,СВЦЭМ!$B$34:$B$777,R$47)+'СЕТ СН'!$G$11+СВЦЭМ!$D$10+'СЕТ СН'!$G$6-'СЕТ СН'!$G$23</f>
        <v>1286.8513211099998</v>
      </c>
      <c r="S62" s="36">
        <f>SUMIFS(СВЦЭМ!$D$34:$D$777,СВЦЭМ!$A$34:$A$777,$A62,СВЦЭМ!$B$34:$B$777,S$47)+'СЕТ СН'!$G$11+СВЦЭМ!$D$10+'СЕТ СН'!$G$6-'СЕТ СН'!$G$23</f>
        <v>1259.78592699</v>
      </c>
      <c r="T62" s="36">
        <f>SUMIFS(СВЦЭМ!$D$34:$D$777,СВЦЭМ!$A$34:$A$777,$A62,СВЦЭМ!$B$34:$B$777,T$47)+'СЕТ СН'!$G$11+СВЦЭМ!$D$10+'СЕТ СН'!$G$6-'СЕТ СН'!$G$23</f>
        <v>1213.5349471899999</v>
      </c>
      <c r="U62" s="36">
        <f>SUMIFS(СВЦЭМ!$D$34:$D$777,СВЦЭМ!$A$34:$A$777,$A62,СВЦЭМ!$B$34:$B$777,U$47)+'СЕТ СН'!$G$11+СВЦЭМ!$D$10+'СЕТ СН'!$G$6-'СЕТ СН'!$G$23</f>
        <v>1215.0199226</v>
      </c>
      <c r="V62" s="36">
        <f>SUMIFS(СВЦЭМ!$D$34:$D$777,СВЦЭМ!$A$34:$A$777,$A62,СВЦЭМ!$B$34:$B$777,V$47)+'СЕТ СН'!$G$11+СВЦЭМ!$D$10+'СЕТ СН'!$G$6-'СЕТ СН'!$G$23</f>
        <v>1241.2421984399998</v>
      </c>
      <c r="W62" s="36">
        <f>SUMIFS(СВЦЭМ!$D$34:$D$777,СВЦЭМ!$A$34:$A$777,$A62,СВЦЭМ!$B$34:$B$777,W$47)+'СЕТ СН'!$G$11+СВЦЭМ!$D$10+'СЕТ СН'!$G$6-'СЕТ СН'!$G$23</f>
        <v>1259.4435325599998</v>
      </c>
      <c r="X62" s="36">
        <f>SUMIFS(СВЦЭМ!$D$34:$D$777,СВЦЭМ!$A$34:$A$777,$A62,СВЦЭМ!$B$34:$B$777,X$47)+'СЕТ СН'!$G$11+СВЦЭМ!$D$10+'СЕТ СН'!$G$6-'СЕТ СН'!$G$23</f>
        <v>1281.9772717800001</v>
      </c>
      <c r="Y62" s="36">
        <f>SUMIFS(СВЦЭМ!$D$34:$D$777,СВЦЭМ!$A$34:$A$777,$A62,СВЦЭМ!$B$34:$B$777,Y$47)+'СЕТ СН'!$G$11+СВЦЭМ!$D$10+'СЕТ СН'!$G$6-'СЕТ СН'!$G$23</f>
        <v>1385.1522175699999</v>
      </c>
    </row>
    <row r="63" spans="1:25" ht="15.75" x14ac:dyDescent="0.2">
      <c r="A63" s="35">
        <f t="shared" si="1"/>
        <v>43420</v>
      </c>
      <c r="B63" s="36">
        <f>SUMIFS(СВЦЭМ!$D$34:$D$777,СВЦЭМ!$A$34:$A$777,$A63,СВЦЭМ!$B$34:$B$777,B$47)+'СЕТ СН'!$G$11+СВЦЭМ!$D$10+'СЕТ СН'!$G$6-'СЕТ СН'!$G$23</f>
        <v>1473.01767561</v>
      </c>
      <c r="C63" s="36">
        <f>SUMIFS(СВЦЭМ!$D$34:$D$777,СВЦЭМ!$A$34:$A$777,$A63,СВЦЭМ!$B$34:$B$777,C$47)+'СЕТ СН'!$G$11+СВЦЭМ!$D$10+'СЕТ СН'!$G$6-'СЕТ СН'!$G$23</f>
        <v>1502.48271297</v>
      </c>
      <c r="D63" s="36">
        <f>SUMIFS(СВЦЭМ!$D$34:$D$777,СВЦЭМ!$A$34:$A$777,$A63,СВЦЭМ!$B$34:$B$777,D$47)+'СЕТ СН'!$G$11+СВЦЭМ!$D$10+'СЕТ СН'!$G$6-'СЕТ СН'!$G$23</f>
        <v>1566.3957057300001</v>
      </c>
      <c r="E63" s="36">
        <f>SUMIFS(СВЦЭМ!$D$34:$D$777,СВЦЭМ!$A$34:$A$777,$A63,СВЦЭМ!$B$34:$B$777,E$47)+'СЕТ СН'!$G$11+СВЦЭМ!$D$10+'СЕТ СН'!$G$6-'СЕТ СН'!$G$23</f>
        <v>1562.7232162100001</v>
      </c>
      <c r="F63" s="36">
        <f>SUMIFS(СВЦЭМ!$D$34:$D$777,СВЦЭМ!$A$34:$A$777,$A63,СВЦЭМ!$B$34:$B$777,F$47)+'СЕТ СН'!$G$11+СВЦЭМ!$D$10+'СЕТ СН'!$G$6-'СЕТ СН'!$G$23</f>
        <v>1564.9393748800001</v>
      </c>
      <c r="G63" s="36">
        <f>SUMIFS(СВЦЭМ!$D$34:$D$777,СВЦЭМ!$A$34:$A$777,$A63,СВЦЭМ!$B$34:$B$777,G$47)+'СЕТ СН'!$G$11+СВЦЭМ!$D$10+'СЕТ СН'!$G$6-'СЕТ СН'!$G$23</f>
        <v>1557.0967790100001</v>
      </c>
      <c r="H63" s="36">
        <f>SUMIFS(СВЦЭМ!$D$34:$D$777,СВЦЭМ!$A$34:$A$777,$A63,СВЦЭМ!$B$34:$B$777,H$47)+'СЕТ СН'!$G$11+СВЦЭМ!$D$10+'СЕТ СН'!$G$6-'СЕТ СН'!$G$23</f>
        <v>1490.9700564100001</v>
      </c>
      <c r="I63" s="36">
        <f>SUMIFS(СВЦЭМ!$D$34:$D$777,СВЦЭМ!$A$34:$A$777,$A63,СВЦЭМ!$B$34:$B$777,I$47)+'СЕТ СН'!$G$11+СВЦЭМ!$D$10+'СЕТ СН'!$G$6-'СЕТ СН'!$G$23</f>
        <v>1484.58866104</v>
      </c>
      <c r="J63" s="36">
        <f>SUMIFS(СВЦЭМ!$D$34:$D$777,СВЦЭМ!$A$34:$A$777,$A63,СВЦЭМ!$B$34:$B$777,J$47)+'СЕТ СН'!$G$11+СВЦЭМ!$D$10+'СЕТ СН'!$G$6-'СЕТ СН'!$G$23</f>
        <v>1475.6347512500001</v>
      </c>
      <c r="K63" s="36">
        <f>SUMIFS(СВЦЭМ!$D$34:$D$777,СВЦЭМ!$A$34:$A$777,$A63,СВЦЭМ!$B$34:$B$777,K$47)+'СЕТ СН'!$G$11+СВЦЭМ!$D$10+'СЕТ СН'!$G$6-'СЕТ СН'!$G$23</f>
        <v>1480.5916314000001</v>
      </c>
      <c r="L63" s="36">
        <f>SUMIFS(СВЦЭМ!$D$34:$D$777,СВЦЭМ!$A$34:$A$777,$A63,СВЦЭМ!$B$34:$B$777,L$47)+'СЕТ СН'!$G$11+СВЦЭМ!$D$10+'СЕТ СН'!$G$6-'СЕТ СН'!$G$23</f>
        <v>1480.2386930299999</v>
      </c>
      <c r="M63" s="36">
        <f>SUMIFS(СВЦЭМ!$D$34:$D$777,СВЦЭМ!$A$34:$A$777,$A63,СВЦЭМ!$B$34:$B$777,M$47)+'СЕТ СН'!$G$11+СВЦЭМ!$D$10+'СЕТ СН'!$G$6-'СЕТ СН'!$G$23</f>
        <v>1474.9862875900001</v>
      </c>
      <c r="N63" s="36">
        <f>SUMIFS(СВЦЭМ!$D$34:$D$777,СВЦЭМ!$A$34:$A$777,$A63,СВЦЭМ!$B$34:$B$777,N$47)+'СЕТ СН'!$G$11+СВЦЭМ!$D$10+'СЕТ СН'!$G$6-'СЕТ СН'!$G$23</f>
        <v>1461.7934678500001</v>
      </c>
      <c r="O63" s="36">
        <f>SUMIFS(СВЦЭМ!$D$34:$D$777,СВЦЭМ!$A$34:$A$777,$A63,СВЦЭМ!$B$34:$B$777,O$47)+'СЕТ СН'!$G$11+СВЦЭМ!$D$10+'СЕТ СН'!$G$6-'СЕТ СН'!$G$23</f>
        <v>1387.6055707400001</v>
      </c>
      <c r="P63" s="36">
        <f>SUMIFS(СВЦЭМ!$D$34:$D$777,СВЦЭМ!$A$34:$A$777,$A63,СВЦЭМ!$B$34:$B$777,P$47)+'СЕТ СН'!$G$11+СВЦЭМ!$D$10+'СЕТ СН'!$G$6-'СЕТ СН'!$G$23</f>
        <v>1330.1619308300001</v>
      </c>
      <c r="Q63" s="36">
        <f>SUMIFS(СВЦЭМ!$D$34:$D$777,СВЦЭМ!$A$34:$A$777,$A63,СВЦЭМ!$B$34:$B$777,Q$47)+'СЕТ СН'!$G$11+СВЦЭМ!$D$10+'СЕТ СН'!$G$6-'СЕТ СН'!$G$23</f>
        <v>1323.2074518899999</v>
      </c>
      <c r="R63" s="36">
        <f>SUMIFS(СВЦЭМ!$D$34:$D$777,СВЦЭМ!$A$34:$A$777,$A63,СВЦЭМ!$B$34:$B$777,R$47)+'СЕТ СН'!$G$11+СВЦЭМ!$D$10+'СЕТ СН'!$G$6-'СЕТ СН'!$G$23</f>
        <v>1331.9656965599997</v>
      </c>
      <c r="S63" s="36">
        <f>SUMIFS(СВЦЭМ!$D$34:$D$777,СВЦЭМ!$A$34:$A$777,$A63,СВЦЭМ!$B$34:$B$777,S$47)+'СЕТ СН'!$G$11+СВЦЭМ!$D$10+'СЕТ СН'!$G$6-'СЕТ СН'!$G$23</f>
        <v>1289.23208647</v>
      </c>
      <c r="T63" s="36">
        <f>SUMIFS(СВЦЭМ!$D$34:$D$777,СВЦЭМ!$A$34:$A$777,$A63,СВЦЭМ!$B$34:$B$777,T$47)+'СЕТ СН'!$G$11+СВЦЭМ!$D$10+'СЕТ СН'!$G$6-'СЕТ СН'!$G$23</f>
        <v>1281.7956311399998</v>
      </c>
      <c r="U63" s="36">
        <f>SUMIFS(СВЦЭМ!$D$34:$D$777,СВЦЭМ!$A$34:$A$777,$A63,СВЦЭМ!$B$34:$B$777,U$47)+'СЕТ СН'!$G$11+СВЦЭМ!$D$10+'СЕТ СН'!$G$6-'СЕТ СН'!$G$23</f>
        <v>1276.1695838800001</v>
      </c>
      <c r="V63" s="36">
        <f>SUMIFS(СВЦЭМ!$D$34:$D$777,СВЦЭМ!$A$34:$A$777,$A63,СВЦЭМ!$B$34:$B$777,V$47)+'СЕТ СН'!$G$11+СВЦЭМ!$D$10+'СЕТ СН'!$G$6-'СЕТ СН'!$G$23</f>
        <v>1296.8069685800001</v>
      </c>
      <c r="W63" s="36">
        <f>SUMIFS(СВЦЭМ!$D$34:$D$777,СВЦЭМ!$A$34:$A$777,$A63,СВЦЭМ!$B$34:$B$777,W$47)+'СЕТ СН'!$G$11+СВЦЭМ!$D$10+'СЕТ СН'!$G$6-'СЕТ СН'!$G$23</f>
        <v>1302.1041800099997</v>
      </c>
      <c r="X63" s="36">
        <f>SUMIFS(СВЦЭМ!$D$34:$D$777,СВЦЭМ!$A$34:$A$777,$A63,СВЦЭМ!$B$34:$B$777,X$47)+'СЕТ СН'!$G$11+СВЦЭМ!$D$10+'СЕТ СН'!$G$6-'СЕТ СН'!$G$23</f>
        <v>1310.42478209</v>
      </c>
      <c r="Y63" s="36">
        <f>SUMIFS(СВЦЭМ!$D$34:$D$777,СВЦЭМ!$A$34:$A$777,$A63,СВЦЭМ!$B$34:$B$777,Y$47)+'СЕТ СН'!$G$11+СВЦЭМ!$D$10+'СЕТ СН'!$G$6-'СЕТ СН'!$G$23</f>
        <v>1406.08148179</v>
      </c>
    </row>
    <row r="64" spans="1:25" ht="15.75" x14ac:dyDescent="0.2">
      <c r="A64" s="35">
        <f t="shared" si="1"/>
        <v>43421</v>
      </c>
      <c r="B64" s="36">
        <f>SUMIFS(СВЦЭМ!$D$34:$D$777,СВЦЭМ!$A$34:$A$777,$A64,СВЦЭМ!$B$34:$B$777,B$47)+'СЕТ СН'!$G$11+СВЦЭМ!$D$10+'СЕТ СН'!$G$6-'СЕТ СН'!$G$23</f>
        <v>1449.44435251</v>
      </c>
      <c r="C64" s="36">
        <f>SUMIFS(СВЦЭМ!$D$34:$D$777,СВЦЭМ!$A$34:$A$777,$A64,СВЦЭМ!$B$34:$B$777,C$47)+'СЕТ СН'!$G$11+СВЦЭМ!$D$10+'СЕТ СН'!$G$6-'СЕТ СН'!$G$23</f>
        <v>1522.2452261800001</v>
      </c>
      <c r="D64" s="36">
        <f>SUMIFS(СВЦЭМ!$D$34:$D$777,СВЦЭМ!$A$34:$A$777,$A64,СВЦЭМ!$B$34:$B$777,D$47)+'СЕТ СН'!$G$11+СВЦЭМ!$D$10+'СЕТ СН'!$G$6-'СЕТ СН'!$G$23</f>
        <v>1572.39153014</v>
      </c>
      <c r="E64" s="36">
        <f>SUMIFS(СВЦЭМ!$D$34:$D$777,СВЦЭМ!$A$34:$A$777,$A64,СВЦЭМ!$B$34:$B$777,E$47)+'СЕТ СН'!$G$11+СВЦЭМ!$D$10+'СЕТ СН'!$G$6-'СЕТ СН'!$G$23</f>
        <v>1568.38295939</v>
      </c>
      <c r="F64" s="36">
        <f>SUMIFS(СВЦЭМ!$D$34:$D$777,СВЦЭМ!$A$34:$A$777,$A64,СВЦЭМ!$B$34:$B$777,F$47)+'СЕТ СН'!$G$11+СВЦЭМ!$D$10+'СЕТ СН'!$G$6-'СЕТ СН'!$G$23</f>
        <v>1566.53722868</v>
      </c>
      <c r="G64" s="36">
        <f>SUMIFS(СВЦЭМ!$D$34:$D$777,СВЦЭМ!$A$34:$A$777,$A64,СВЦЭМ!$B$34:$B$777,G$47)+'СЕТ СН'!$G$11+СВЦЭМ!$D$10+'СЕТ СН'!$G$6-'СЕТ СН'!$G$23</f>
        <v>1560.4351719400001</v>
      </c>
      <c r="H64" s="36">
        <f>SUMIFS(СВЦЭМ!$D$34:$D$777,СВЦЭМ!$A$34:$A$777,$A64,СВЦЭМ!$B$34:$B$777,H$47)+'СЕТ СН'!$G$11+СВЦЭМ!$D$10+'СЕТ СН'!$G$6-'СЕТ СН'!$G$23</f>
        <v>1535.6095214300001</v>
      </c>
      <c r="I64" s="36">
        <f>SUMIFS(СВЦЭМ!$D$34:$D$777,СВЦЭМ!$A$34:$A$777,$A64,СВЦЭМ!$B$34:$B$777,I$47)+'СЕТ СН'!$G$11+СВЦЭМ!$D$10+'СЕТ СН'!$G$6-'СЕТ СН'!$G$23</f>
        <v>1500.93202589</v>
      </c>
      <c r="J64" s="36">
        <f>SUMIFS(СВЦЭМ!$D$34:$D$777,СВЦЭМ!$A$34:$A$777,$A64,СВЦЭМ!$B$34:$B$777,J$47)+'СЕТ СН'!$G$11+СВЦЭМ!$D$10+'СЕТ СН'!$G$6-'СЕТ СН'!$G$23</f>
        <v>1467.8494225900001</v>
      </c>
      <c r="K64" s="36">
        <f>SUMIFS(СВЦЭМ!$D$34:$D$777,СВЦЭМ!$A$34:$A$777,$A64,СВЦЭМ!$B$34:$B$777,K$47)+'СЕТ СН'!$G$11+СВЦЭМ!$D$10+'СЕТ СН'!$G$6-'СЕТ СН'!$G$23</f>
        <v>1444.1152355300001</v>
      </c>
      <c r="L64" s="36">
        <f>SUMIFS(СВЦЭМ!$D$34:$D$777,СВЦЭМ!$A$34:$A$777,$A64,СВЦЭМ!$B$34:$B$777,L$47)+'СЕТ СН'!$G$11+СВЦЭМ!$D$10+'СЕТ СН'!$G$6-'СЕТ СН'!$G$23</f>
        <v>1446.6871608599999</v>
      </c>
      <c r="M64" s="36">
        <f>SUMIFS(СВЦЭМ!$D$34:$D$777,СВЦЭМ!$A$34:$A$777,$A64,СВЦЭМ!$B$34:$B$777,M$47)+'СЕТ СН'!$G$11+СВЦЭМ!$D$10+'СЕТ СН'!$G$6-'СЕТ СН'!$G$23</f>
        <v>1446.84373074</v>
      </c>
      <c r="N64" s="36">
        <f>SUMIFS(СВЦЭМ!$D$34:$D$777,СВЦЭМ!$A$34:$A$777,$A64,СВЦЭМ!$B$34:$B$777,N$47)+'СЕТ СН'!$G$11+СВЦЭМ!$D$10+'СЕТ СН'!$G$6-'СЕТ СН'!$G$23</f>
        <v>1415.0436412399999</v>
      </c>
      <c r="O64" s="36">
        <f>SUMIFS(СВЦЭМ!$D$34:$D$777,СВЦЭМ!$A$34:$A$777,$A64,СВЦЭМ!$B$34:$B$777,O$47)+'СЕТ СН'!$G$11+СВЦЭМ!$D$10+'СЕТ СН'!$G$6-'СЕТ СН'!$G$23</f>
        <v>1367.3143972600001</v>
      </c>
      <c r="P64" s="36">
        <f>SUMIFS(СВЦЭМ!$D$34:$D$777,СВЦЭМ!$A$34:$A$777,$A64,СВЦЭМ!$B$34:$B$777,P$47)+'СЕТ СН'!$G$11+СВЦЭМ!$D$10+'СЕТ СН'!$G$6-'СЕТ СН'!$G$23</f>
        <v>1289.6296887999997</v>
      </c>
      <c r="Q64" s="36">
        <f>SUMIFS(СВЦЭМ!$D$34:$D$777,СВЦЭМ!$A$34:$A$777,$A64,СВЦЭМ!$B$34:$B$777,Q$47)+'СЕТ СН'!$G$11+СВЦЭМ!$D$10+'СЕТ СН'!$G$6-'СЕТ СН'!$G$23</f>
        <v>1275.6331738099998</v>
      </c>
      <c r="R64" s="36">
        <f>SUMIFS(СВЦЭМ!$D$34:$D$777,СВЦЭМ!$A$34:$A$777,$A64,СВЦЭМ!$B$34:$B$777,R$47)+'СЕТ СН'!$G$11+СВЦЭМ!$D$10+'СЕТ СН'!$G$6-'СЕТ СН'!$G$23</f>
        <v>1274.9072771599999</v>
      </c>
      <c r="S64" s="36">
        <f>SUMIFS(СВЦЭМ!$D$34:$D$777,СВЦЭМ!$A$34:$A$777,$A64,СВЦЭМ!$B$34:$B$777,S$47)+'СЕТ СН'!$G$11+СВЦЭМ!$D$10+'СЕТ СН'!$G$6-'СЕТ СН'!$G$23</f>
        <v>1240.14011557</v>
      </c>
      <c r="T64" s="36">
        <f>SUMIFS(СВЦЭМ!$D$34:$D$777,СВЦЭМ!$A$34:$A$777,$A64,СВЦЭМ!$B$34:$B$777,T$47)+'СЕТ СН'!$G$11+СВЦЭМ!$D$10+'СЕТ СН'!$G$6-'СЕТ СН'!$G$23</f>
        <v>1211.37399185</v>
      </c>
      <c r="U64" s="36">
        <f>SUMIFS(СВЦЭМ!$D$34:$D$777,СВЦЭМ!$A$34:$A$777,$A64,СВЦЭМ!$B$34:$B$777,U$47)+'СЕТ СН'!$G$11+СВЦЭМ!$D$10+'СЕТ СН'!$G$6-'СЕТ СН'!$G$23</f>
        <v>1202.5108427699997</v>
      </c>
      <c r="V64" s="36">
        <f>SUMIFS(СВЦЭМ!$D$34:$D$777,СВЦЭМ!$A$34:$A$777,$A64,СВЦЭМ!$B$34:$B$777,V$47)+'СЕТ СН'!$G$11+СВЦЭМ!$D$10+'СЕТ СН'!$G$6-'СЕТ СН'!$G$23</f>
        <v>1227.5065061</v>
      </c>
      <c r="W64" s="36">
        <f>SUMIFS(СВЦЭМ!$D$34:$D$777,СВЦЭМ!$A$34:$A$777,$A64,СВЦЭМ!$B$34:$B$777,W$47)+'СЕТ СН'!$G$11+СВЦЭМ!$D$10+'СЕТ СН'!$G$6-'СЕТ СН'!$G$23</f>
        <v>1239.9784569899998</v>
      </c>
      <c r="X64" s="36">
        <f>SUMIFS(СВЦЭМ!$D$34:$D$777,СВЦЭМ!$A$34:$A$777,$A64,СВЦЭМ!$B$34:$B$777,X$47)+'СЕТ СН'!$G$11+СВЦЭМ!$D$10+'СЕТ СН'!$G$6-'СЕТ СН'!$G$23</f>
        <v>1268.36464148</v>
      </c>
      <c r="Y64" s="36">
        <f>SUMIFS(СВЦЭМ!$D$34:$D$777,СВЦЭМ!$A$34:$A$777,$A64,СВЦЭМ!$B$34:$B$777,Y$47)+'СЕТ СН'!$G$11+СВЦЭМ!$D$10+'СЕТ СН'!$G$6-'СЕТ СН'!$G$23</f>
        <v>1354.85429793</v>
      </c>
    </row>
    <row r="65" spans="1:26" ht="15.75" x14ac:dyDescent="0.2">
      <c r="A65" s="35">
        <f t="shared" si="1"/>
        <v>43422</v>
      </c>
      <c r="B65" s="36">
        <f>SUMIFS(СВЦЭМ!$D$34:$D$777,СВЦЭМ!$A$34:$A$777,$A65,СВЦЭМ!$B$34:$B$777,B$47)+'СЕТ СН'!$G$11+СВЦЭМ!$D$10+'СЕТ СН'!$G$6-'СЕТ СН'!$G$23</f>
        <v>1468.0449295800001</v>
      </c>
      <c r="C65" s="36">
        <f>SUMIFS(СВЦЭМ!$D$34:$D$777,СВЦЭМ!$A$34:$A$777,$A65,СВЦЭМ!$B$34:$B$777,C$47)+'СЕТ СН'!$G$11+СВЦЭМ!$D$10+'СЕТ СН'!$G$6-'СЕТ СН'!$G$23</f>
        <v>1538.775063</v>
      </c>
      <c r="D65" s="36">
        <f>SUMIFS(СВЦЭМ!$D$34:$D$777,СВЦЭМ!$A$34:$A$777,$A65,СВЦЭМ!$B$34:$B$777,D$47)+'СЕТ СН'!$G$11+СВЦЭМ!$D$10+'СЕТ СН'!$G$6-'СЕТ СН'!$G$23</f>
        <v>1601.7415176000004</v>
      </c>
      <c r="E65" s="36">
        <f>SUMIFS(СВЦЭМ!$D$34:$D$777,СВЦЭМ!$A$34:$A$777,$A65,СВЦЭМ!$B$34:$B$777,E$47)+'СЕТ СН'!$G$11+СВЦЭМ!$D$10+'СЕТ СН'!$G$6-'СЕТ СН'!$G$23</f>
        <v>1597.29203854</v>
      </c>
      <c r="F65" s="36">
        <f>SUMIFS(СВЦЭМ!$D$34:$D$777,СВЦЭМ!$A$34:$A$777,$A65,СВЦЭМ!$B$34:$B$777,F$47)+'СЕТ СН'!$G$11+СВЦЭМ!$D$10+'СЕТ СН'!$G$6-'СЕТ СН'!$G$23</f>
        <v>1594.6652027300001</v>
      </c>
      <c r="G65" s="36">
        <f>SUMIFS(СВЦЭМ!$D$34:$D$777,СВЦЭМ!$A$34:$A$777,$A65,СВЦЭМ!$B$34:$B$777,G$47)+'СЕТ СН'!$G$11+СВЦЭМ!$D$10+'СЕТ СН'!$G$6-'СЕТ СН'!$G$23</f>
        <v>1590.1188272700001</v>
      </c>
      <c r="H65" s="36">
        <f>SUMIFS(СВЦЭМ!$D$34:$D$777,СВЦЭМ!$A$34:$A$777,$A65,СВЦЭМ!$B$34:$B$777,H$47)+'СЕТ СН'!$G$11+СВЦЭМ!$D$10+'СЕТ СН'!$G$6-'СЕТ СН'!$G$23</f>
        <v>1596.07233735</v>
      </c>
      <c r="I65" s="36">
        <f>SUMIFS(СВЦЭМ!$D$34:$D$777,СВЦЭМ!$A$34:$A$777,$A65,СВЦЭМ!$B$34:$B$777,I$47)+'СЕТ СН'!$G$11+СВЦЭМ!$D$10+'СЕТ СН'!$G$6-'СЕТ СН'!$G$23</f>
        <v>1580.7223235600002</v>
      </c>
      <c r="J65" s="36">
        <f>SUMIFS(СВЦЭМ!$D$34:$D$777,СВЦЭМ!$A$34:$A$777,$A65,СВЦЭМ!$B$34:$B$777,J$47)+'СЕТ СН'!$G$11+СВЦЭМ!$D$10+'СЕТ СН'!$G$6-'СЕТ СН'!$G$23</f>
        <v>1520.6295073400001</v>
      </c>
      <c r="K65" s="36">
        <f>SUMIFS(СВЦЭМ!$D$34:$D$777,СВЦЭМ!$A$34:$A$777,$A65,СВЦЭМ!$B$34:$B$777,K$47)+'СЕТ СН'!$G$11+СВЦЭМ!$D$10+'СЕТ СН'!$G$6-'СЕТ СН'!$G$23</f>
        <v>1488.6028452200001</v>
      </c>
      <c r="L65" s="36">
        <f>SUMIFS(СВЦЭМ!$D$34:$D$777,СВЦЭМ!$A$34:$A$777,$A65,СВЦЭМ!$B$34:$B$777,L$47)+'СЕТ СН'!$G$11+СВЦЭМ!$D$10+'СЕТ СН'!$G$6-'СЕТ СН'!$G$23</f>
        <v>1470.8918746300001</v>
      </c>
      <c r="M65" s="36">
        <f>SUMIFS(СВЦЭМ!$D$34:$D$777,СВЦЭМ!$A$34:$A$777,$A65,СВЦЭМ!$B$34:$B$777,M$47)+'СЕТ СН'!$G$11+СВЦЭМ!$D$10+'СЕТ СН'!$G$6-'СЕТ СН'!$G$23</f>
        <v>1460.95767376</v>
      </c>
      <c r="N65" s="36">
        <f>SUMIFS(СВЦЭМ!$D$34:$D$777,СВЦЭМ!$A$34:$A$777,$A65,СВЦЭМ!$B$34:$B$777,N$47)+'СЕТ СН'!$G$11+СВЦЭМ!$D$10+'СЕТ СН'!$G$6-'СЕТ СН'!$G$23</f>
        <v>1423.01069108</v>
      </c>
      <c r="O65" s="36">
        <f>SUMIFS(СВЦЭМ!$D$34:$D$777,СВЦЭМ!$A$34:$A$777,$A65,СВЦЭМ!$B$34:$B$777,O$47)+'СЕТ СН'!$G$11+СВЦЭМ!$D$10+'СЕТ СН'!$G$6-'СЕТ СН'!$G$23</f>
        <v>1365.6505009799998</v>
      </c>
      <c r="P65" s="36">
        <f>SUMIFS(СВЦЭМ!$D$34:$D$777,СВЦЭМ!$A$34:$A$777,$A65,СВЦЭМ!$B$34:$B$777,P$47)+'СЕТ СН'!$G$11+СВЦЭМ!$D$10+'СЕТ СН'!$G$6-'СЕТ СН'!$G$23</f>
        <v>1296.9820773399997</v>
      </c>
      <c r="Q65" s="36">
        <f>SUMIFS(СВЦЭМ!$D$34:$D$777,СВЦЭМ!$A$34:$A$777,$A65,СВЦЭМ!$B$34:$B$777,Q$47)+'СЕТ СН'!$G$11+СВЦЭМ!$D$10+'СЕТ СН'!$G$6-'СЕТ СН'!$G$23</f>
        <v>1284.7538497199998</v>
      </c>
      <c r="R65" s="36">
        <f>SUMIFS(СВЦЭМ!$D$34:$D$777,СВЦЭМ!$A$34:$A$777,$A65,СВЦЭМ!$B$34:$B$777,R$47)+'СЕТ СН'!$G$11+СВЦЭМ!$D$10+'СЕТ СН'!$G$6-'СЕТ СН'!$G$23</f>
        <v>1282.4512886799998</v>
      </c>
      <c r="S65" s="36">
        <f>SUMIFS(СВЦЭМ!$D$34:$D$777,СВЦЭМ!$A$34:$A$777,$A65,СВЦЭМ!$B$34:$B$777,S$47)+'СЕТ СН'!$G$11+СВЦЭМ!$D$10+'СЕТ СН'!$G$6-'СЕТ СН'!$G$23</f>
        <v>1241.5415585299997</v>
      </c>
      <c r="T65" s="36">
        <f>SUMIFS(СВЦЭМ!$D$34:$D$777,СВЦЭМ!$A$34:$A$777,$A65,СВЦЭМ!$B$34:$B$777,T$47)+'СЕТ СН'!$G$11+СВЦЭМ!$D$10+'СЕТ СН'!$G$6-'СЕТ СН'!$G$23</f>
        <v>1213.00237487</v>
      </c>
      <c r="U65" s="36">
        <f>SUMIFS(СВЦЭМ!$D$34:$D$777,СВЦЭМ!$A$34:$A$777,$A65,СВЦЭМ!$B$34:$B$777,U$47)+'СЕТ СН'!$G$11+СВЦЭМ!$D$10+'СЕТ СН'!$G$6-'СЕТ СН'!$G$23</f>
        <v>1213.4576367599998</v>
      </c>
      <c r="V65" s="36">
        <f>SUMIFS(СВЦЭМ!$D$34:$D$777,СВЦЭМ!$A$34:$A$777,$A65,СВЦЭМ!$B$34:$B$777,V$47)+'СЕТ СН'!$G$11+СВЦЭМ!$D$10+'СЕТ СН'!$G$6-'СЕТ СН'!$G$23</f>
        <v>1234.8840433299997</v>
      </c>
      <c r="W65" s="36">
        <f>SUMIFS(СВЦЭМ!$D$34:$D$777,СВЦЭМ!$A$34:$A$777,$A65,СВЦЭМ!$B$34:$B$777,W$47)+'СЕТ СН'!$G$11+СВЦЭМ!$D$10+'СЕТ СН'!$G$6-'СЕТ СН'!$G$23</f>
        <v>1254.2731196999998</v>
      </c>
      <c r="X65" s="36">
        <f>SUMIFS(СВЦЭМ!$D$34:$D$777,СВЦЭМ!$A$34:$A$777,$A65,СВЦЭМ!$B$34:$B$777,X$47)+'СЕТ СН'!$G$11+СВЦЭМ!$D$10+'СЕТ СН'!$G$6-'СЕТ СН'!$G$23</f>
        <v>1281.71420124</v>
      </c>
      <c r="Y65" s="36">
        <f>SUMIFS(СВЦЭМ!$D$34:$D$777,СВЦЭМ!$A$34:$A$777,$A65,СВЦЭМ!$B$34:$B$777,Y$47)+'СЕТ СН'!$G$11+СВЦЭМ!$D$10+'СЕТ СН'!$G$6-'СЕТ СН'!$G$23</f>
        <v>1394.2864353100001</v>
      </c>
    </row>
    <row r="66" spans="1:26" ht="15.75" x14ac:dyDescent="0.2">
      <c r="A66" s="35">
        <f t="shared" si="1"/>
        <v>43423</v>
      </c>
      <c r="B66" s="36">
        <f>SUMIFS(СВЦЭМ!$D$34:$D$777,СВЦЭМ!$A$34:$A$777,$A66,СВЦЭМ!$B$34:$B$777,B$47)+'СЕТ СН'!$G$11+СВЦЭМ!$D$10+'СЕТ СН'!$G$6-'СЕТ СН'!$G$23</f>
        <v>1449.51189733</v>
      </c>
      <c r="C66" s="36">
        <f>SUMIFS(СВЦЭМ!$D$34:$D$777,СВЦЭМ!$A$34:$A$777,$A66,СВЦЭМ!$B$34:$B$777,C$47)+'СЕТ СН'!$G$11+СВЦЭМ!$D$10+'СЕТ СН'!$G$6-'СЕТ СН'!$G$23</f>
        <v>1490.9154377699999</v>
      </c>
      <c r="D66" s="36">
        <f>SUMIFS(СВЦЭМ!$D$34:$D$777,СВЦЭМ!$A$34:$A$777,$A66,СВЦЭМ!$B$34:$B$777,D$47)+'СЕТ СН'!$G$11+СВЦЭМ!$D$10+'СЕТ СН'!$G$6-'СЕТ СН'!$G$23</f>
        <v>1577.3589188600001</v>
      </c>
      <c r="E66" s="36">
        <f>SUMIFS(СВЦЭМ!$D$34:$D$777,СВЦЭМ!$A$34:$A$777,$A66,СВЦЭМ!$B$34:$B$777,E$47)+'СЕТ СН'!$G$11+СВЦЭМ!$D$10+'СЕТ СН'!$G$6-'СЕТ СН'!$G$23</f>
        <v>1580.7996753900002</v>
      </c>
      <c r="F66" s="36">
        <f>SUMIFS(СВЦЭМ!$D$34:$D$777,СВЦЭМ!$A$34:$A$777,$A66,СВЦЭМ!$B$34:$B$777,F$47)+'СЕТ СН'!$G$11+СВЦЭМ!$D$10+'СЕТ СН'!$G$6-'СЕТ СН'!$G$23</f>
        <v>1581.14857792</v>
      </c>
      <c r="G66" s="36">
        <f>SUMIFS(СВЦЭМ!$D$34:$D$777,СВЦЭМ!$A$34:$A$777,$A66,СВЦЭМ!$B$34:$B$777,G$47)+'СЕТ СН'!$G$11+СВЦЭМ!$D$10+'СЕТ СН'!$G$6-'СЕТ СН'!$G$23</f>
        <v>1590.4963099000001</v>
      </c>
      <c r="H66" s="36">
        <f>SUMIFS(СВЦЭМ!$D$34:$D$777,СВЦЭМ!$A$34:$A$777,$A66,СВЦЭМ!$B$34:$B$777,H$47)+'СЕТ СН'!$G$11+СВЦЭМ!$D$10+'СЕТ СН'!$G$6-'СЕТ СН'!$G$23</f>
        <v>1567.5919159900002</v>
      </c>
      <c r="I66" s="36">
        <f>SUMIFS(СВЦЭМ!$D$34:$D$777,СВЦЭМ!$A$34:$A$777,$A66,СВЦЭМ!$B$34:$B$777,I$47)+'СЕТ СН'!$G$11+СВЦЭМ!$D$10+'СЕТ СН'!$G$6-'СЕТ СН'!$G$23</f>
        <v>1531.8303267800002</v>
      </c>
      <c r="J66" s="36">
        <f>SUMIFS(СВЦЭМ!$D$34:$D$777,СВЦЭМ!$A$34:$A$777,$A66,СВЦЭМ!$B$34:$B$777,J$47)+'СЕТ СН'!$G$11+СВЦЭМ!$D$10+'СЕТ СН'!$G$6-'СЕТ СН'!$G$23</f>
        <v>1504.3834139400001</v>
      </c>
      <c r="K66" s="36">
        <f>SUMIFS(СВЦЭМ!$D$34:$D$777,СВЦЭМ!$A$34:$A$777,$A66,СВЦЭМ!$B$34:$B$777,K$47)+'СЕТ СН'!$G$11+СВЦЭМ!$D$10+'СЕТ СН'!$G$6-'СЕТ СН'!$G$23</f>
        <v>1481.7781210099999</v>
      </c>
      <c r="L66" s="36">
        <f>SUMIFS(СВЦЭМ!$D$34:$D$777,СВЦЭМ!$A$34:$A$777,$A66,СВЦЭМ!$B$34:$B$777,L$47)+'СЕТ СН'!$G$11+СВЦЭМ!$D$10+'СЕТ СН'!$G$6-'СЕТ СН'!$G$23</f>
        <v>1484.3815438000001</v>
      </c>
      <c r="M66" s="36">
        <f>SUMIFS(СВЦЭМ!$D$34:$D$777,СВЦЭМ!$A$34:$A$777,$A66,СВЦЭМ!$B$34:$B$777,M$47)+'СЕТ СН'!$G$11+СВЦЭМ!$D$10+'СЕТ СН'!$G$6-'СЕТ СН'!$G$23</f>
        <v>1484.2190638100001</v>
      </c>
      <c r="N66" s="36">
        <f>SUMIFS(СВЦЭМ!$D$34:$D$777,СВЦЭМ!$A$34:$A$777,$A66,СВЦЭМ!$B$34:$B$777,N$47)+'СЕТ СН'!$G$11+СВЦЭМ!$D$10+'СЕТ СН'!$G$6-'СЕТ СН'!$G$23</f>
        <v>1460.6775649400001</v>
      </c>
      <c r="O66" s="36">
        <f>SUMIFS(СВЦЭМ!$D$34:$D$777,СВЦЭМ!$A$34:$A$777,$A66,СВЦЭМ!$B$34:$B$777,O$47)+'СЕТ СН'!$G$11+СВЦЭМ!$D$10+'СЕТ СН'!$G$6-'СЕТ СН'!$G$23</f>
        <v>1386.8340307999999</v>
      </c>
      <c r="P66" s="36">
        <f>SUMIFS(СВЦЭМ!$D$34:$D$777,СВЦЭМ!$A$34:$A$777,$A66,СВЦЭМ!$B$34:$B$777,P$47)+'СЕТ СН'!$G$11+СВЦЭМ!$D$10+'СЕТ СН'!$G$6-'СЕТ СН'!$G$23</f>
        <v>1318.7399506299998</v>
      </c>
      <c r="Q66" s="36">
        <f>SUMIFS(СВЦЭМ!$D$34:$D$777,СВЦЭМ!$A$34:$A$777,$A66,СВЦЭМ!$B$34:$B$777,Q$47)+'СЕТ СН'!$G$11+СВЦЭМ!$D$10+'СЕТ СН'!$G$6-'СЕТ СН'!$G$23</f>
        <v>1316.4915517499999</v>
      </c>
      <c r="R66" s="36">
        <f>SUMIFS(СВЦЭМ!$D$34:$D$777,СВЦЭМ!$A$34:$A$777,$A66,СВЦЭМ!$B$34:$B$777,R$47)+'СЕТ СН'!$G$11+СВЦЭМ!$D$10+'СЕТ СН'!$G$6-'СЕТ СН'!$G$23</f>
        <v>1332.0601550699998</v>
      </c>
      <c r="S66" s="36">
        <f>SUMIFS(СВЦЭМ!$D$34:$D$777,СВЦЭМ!$A$34:$A$777,$A66,СВЦЭМ!$B$34:$B$777,S$47)+'СЕТ СН'!$G$11+СВЦЭМ!$D$10+'СЕТ СН'!$G$6-'СЕТ СН'!$G$23</f>
        <v>1301.4855550399998</v>
      </c>
      <c r="T66" s="36">
        <f>SUMIFS(СВЦЭМ!$D$34:$D$777,СВЦЭМ!$A$34:$A$777,$A66,СВЦЭМ!$B$34:$B$777,T$47)+'СЕТ СН'!$G$11+СВЦЭМ!$D$10+'СЕТ СН'!$G$6-'СЕТ СН'!$G$23</f>
        <v>1291.7576823300001</v>
      </c>
      <c r="U66" s="36">
        <f>SUMIFS(СВЦЭМ!$D$34:$D$777,СВЦЭМ!$A$34:$A$777,$A66,СВЦЭМ!$B$34:$B$777,U$47)+'СЕТ СН'!$G$11+СВЦЭМ!$D$10+'СЕТ СН'!$G$6-'СЕТ СН'!$G$23</f>
        <v>1278.11466625</v>
      </c>
      <c r="V66" s="36">
        <f>SUMIFS(СВЦЭМ!$D$34:$D$777,СВЦЭМ!$A$34:$A$777,$A66,СВЦЭМ!$B$34:$B$777,V$47)+'СЕТ СН'!$G$11+СВЦЭМ!$D$10+'СЕТ СН'!$G$6-'СЕТ СН'!$G$23</f>
        <v>1299.2274293199998</v>
      </c>
      <c r="W66" s="36">
        <f>SUMIFS(СВЦЭМ!$D$34:$D$777,СВЦЭМ!$A$34:$A$777,$A66,СВЦЭМ!$B$34:$B$777,W$47)+'СЕТ СН'!$G$11+СВЦЭМ!$D$10+'СЕТ СН'!$G$6-'СЕТ СН'!$G$23</f>
        <v>1317.72142386</v>
      </c>
      <c r="X66" s="36">
        <f>SUMIFS(СВЦЭМ!$D$34:$D$777,СВЦЭМ!$A$34:$A$777,$A66,СВЦЭМ!$B$34:$B$777,X$47)+'СЕТ СН'!$G$11+СВЦЭМ!$D$10+'СЕТ СН'!$G$6-'СЕТ СН'!$G$23</f>
        <v>1341.80936694</v>
      </c>
      <c r="Y66" s="36">
        <f>SUMIFS(СВЦЭМ!$D$34:$D$777,СВЦЭМ!$A$34:$A$777,$A66,СВЦЭМ!$B$34:$B$777,Y$47)+'СЕТ СН'!$G$11+СВЦЭМ!$D$10+'СЕТ СН'!$G$6-'СЕТ СН'!$G$23</f>
        <v>1427.1217659900001</v>
      </c>
    </row>
    <row r="67" spans="1:26" ht="15.75" x14ac:dyDescent="0.2">
      <c r="A67" s="35">
        <f t="shared" si="1"/>
        <v>43424</v>
      </c>
      <c r="B67" s="36">
        <f>SUMIFS(СВЦЭМ!$D$34:$D$777,СВЦЭМ!$A$34:$A$777,$A67,СВЦЭМ!$B$34:$B$777,B$47)+'СЕТ СН'!$G$11+СВЦЭМ!$D$10+'СЕТ СН'!$G$6-'СЕТ СН'!$G$23</f>
        <v>1423.5496979700001</v>
      </c>
      <c r="C67" s="36">
        <f>SUMIFS(СВЦЭМ!$D$34:$D$777,СВЦЭМ!$A$34:$A$777,$A67,СВЦЭМ!$B$34:$B$777,C$47)+'СЕТ СН'!$G$11+СВЦЭМ!$D$10+'СЕТ СН'!$G$6-'СЕТ СН'!$G$23</f>
        <v>1509.2602668000002</v>
      </c>
      <c r="D67" s="36">
        <f>SUMIFS(СВЦЭМ!$D$34:$D$777,СВЦЭМ!$A$34:$A$777,$A67,СВЦЭМ!$B$34:$B$777,D$47)+'СЕТ СН'!$G$11+СВЦЭМ!$D$10+'СЕТ СН'!$G$6-'СЕТ СН'!$G$23</f>
        <v>1601.0661533000002</v>
      </c>
      <c r="E67" s="36">
        <f>SUMIFS(СВЦЭМ!$D$34:$D$777,СВЦЭМ!$A$34:$A$777,$A67,СВЦЭМ!$B$34:$B$777,E$47)+'СЕТ СН'!$G$11+СВЦЭМ!$D$10+'СЕТ СН'!$G$6-'СЕТ СН'!$G$23</f>
        <v>1605.73881454</v>
      </c>
      <c r="F67" s="36">
        <f>SUMIFS(СВЦЭМ!$D$34:$D$777,СВЦЭМ!$A$34:$A$777,$A67,СВЦЭМ!$B$34:$B$777,F$47)+'СЕТ СН'!$G$11+СВЦЭМ!$D$10+'СЕТ СН'!$G$6-'СЕТ СН'!$G$23</f>
        <v>1605.9385644600002</v>
      </c>
      <c r="G67" s="36">
        <f>SUMIFS(СВЦЭМ!$D$34:$D$777,СВЦЭМ!$A$34:$A$777,$A67,СВЦЭМ!$B$34:$B$777,G$47)+'СЕТ СН'!$G$11+СВЦЭМ!$D$10+'СЕТ СН'!$G$6-'СЕТ СН'!$G$23</f>
        <v>1598.95072512</v>
      </c>
      <c r="H67" s="36">
        <f>SUMIFS(СВЦЭМ!$D$34:$D$777,СВЦЭМ!$A$34:$A$777,$A67,СВЦЭМ!$B$34:$B$777,H$47)+'СЕТ СН'!$G$11+СВЦЭМ!$D$10+'СЕТ СН'!$G$6-'СЕТ СН'!$G$23</f>
        <v>1508.2141620500001</v>
      </c>
      <c r="I67" s="36">
        <f>SUMIFS(СВЦЭМ!$D$34:$D$777,СВЦЭМ!$A$34:$A$777,$A67,СВЦЭМ!$B$34:$B$777,I$47)+'СЕТ СН'!$G$11+СВЦЭМ!$D$10+'СЕТ СН'!$G$6-'СЕТ СН'!$G$23</f>
        <v>1459.1514342099999</v>
      </c>
      <c r="J67" s="36">
        <f>SUMIFS(СВЦЭМ!$D$34:$D$777,СВЦЭМ!$A$34:$A$777,$A67,СВЦЭМ!$B$34:$B$777,J$47)+'СЕТ СН'!$G$11+СВЦЭМ!$D$10+'СЕТ СН'!$G$6-'СЕТ СН'!$G$23</f>
        <v>1435.46589948</v>
      </c>
      <c r="K67" s="36">
        <f>SUMIFS(СВЦЭМ!$D$34:$D$777,СВЦЭМ!$A$34:$A$777,$A67,СВЦЭМ!$B$34:$B$777,K$47)+'СЕТ СН'!$G$11+СВЦЭМ!$D$10+'СЕТ СН'!$G$6-'СЕТ СН'!$G$23</f>
        <v>1422.69559514</v>
      </c>
      <c r="L67" s="36">
        <f>SUMIFS(СВЦЭМ!$D$34:$D$777,СВЦЭМ!$A$34:$A$777,$A67,СВЦЭМ!$B$34:$B$777,L$47)+'СЕТ СН'!$G$11+СВЦЭМ!$D$10+'СЕТ СН'!$G$6-'СЕТ СН'!$G$23</f>
        <v>1428.9960425700001</v>
      </c>
      <c r="M67" s="36">
        <f>SUMIFS(СВЦЭМ!$D$34:$D$777,СВЦЭМ!$A$34:$A$777,$A67,СВЦЭМ!$B$34:$B$777,M$47)+'СЕТ СН'!$G$11+СВЦЭМ!$D$10+'СЕТ СН'!$G$6-'СЕТ СН'!$G$23</f>
        <v>1429.6455761899999</v>
      </c>
      <c r="N67" s="36">
        <f>SUMIFS(СВЦЭМ!$D$34:$D$777,СВЦЭМ!$A$34:$A$777,$A67,СВЦЭМ!$B$34:$B$777,N$47)+'СЕТ СН'!$G$11+СВЦЭМ!$D$10+'СЕТ СН'!$G$6-'СЕТ СН'!$G$23</f>
        <v>1400.62977067</v>
      </c>
      <c r="O67" s="36">
        <f>SUMIFS(СВЦЭМ!$D$34:$D$777,СВЦЭМ!$A$34:$A$777,$A67,СВЦЭМ!$B$34:$B$777,O$47)+'СЕТ СН'!$G$11+СВЦЭМ!$D$10+'СЕТ СН'!$G$6-'СЕТ СН'!$G$23</f>
        <v>1382.46169753</v>
      </c>
      <c r="P67" s="36">
        <f>SUMIFS(СВЦЭМ!$D$34:$D$777,СВЦЭМ!$A$34:$A$777,$A67,СВЦЭМ!$B$34:$B$777,P$47)+'СЕТ СН'!$G$11+СВЦЭМ!$D$10+'СЕТ СН'!$G$6-'СЕТ СН'!$G$23</f>
        <v>1293.14920979</v>
      </c>
      <c r="Q67" s="36">
        <f>SUMIFS(СВЦЭМ!$D$34:$D$777,СВЦЭМ!$A$34:$A$777,$A67,СВЦЭМ!$B$34:$B$777,Q$47)+'СЕТ СН'!$G$11+СВЦЭМ!$D$10+'СЕТ СН'!$G$6-'СЕТ СН'!$G$23</f>
        <v>1278.5350425799998</v>
      </c>
      <c r="R67" s="36">
        <f>SUMIFS(СВЦЭМ!$D$34:$D$777,СВЦЭМ!$A$34:$A$777,$A67,СВЦЭМ!$B$34:$B$777,R$47)+'СЕТ СН'!$G$11+СВЦЭМ!$D$10+'СЕТ СН'!$G$6-'СЕТ СН'!$G$23</f>
        <v>1305.2220991199997</v>
      </c>
      <c r="S67" s="36">
        <f>SUMIFS(СВЦЭМ!$D$34:$D$777,СВЦЭМ!$A$34:$A$777,$A67,СВЦЭМ!$B$34:$B$777,S$47)+'СЕТ СН'!$G$11+СВЦЭМ!$D$10+'СЕТ СН'!$G$6-'СЕТ СН'!$G$23</f>
        <v>1277.56158052</v>
      </c>
      <c r="T67" s="36">
        <f>SUMIFS(СВЦЭМ!$D$34:$D$777,СВЦЭМ!$A$34:$A$777,$A67,СВЦЭМ!$B$34:$B$777,T$47)+'СЕТ СН'!$G$11+СВЦЭМ!$D$10+'СЕТ СН'!$G$6-'СЕТ СН'!$G$23</f>
        <v>1243.1326997799997</v>
      </c>
      <c r="U67" s="36">
        <f>SUMIFS(СВЦЭМ!$D$34:$D$777,СВЦЭМ!$A$34:$A$777,$A67,СВЦЭМ!$B$34:$B$777,U$47)+'СЕТ СН'!$G$11+СВЦЭМ!$D$10+'СЕТ СН'!$G$6-'СЕТ СН'!$G$23</f>
        <v>1247.17349569</v>
      </c>
      <c r="V67" s="36">
        <f>SUMIFS(СВЦЭМ!$D$34:$D$777,СВЦЭМ!$A$34:$A$777,$A67,СВЦЭМ!$B$34:$B$777,V$47)+'СЕТ СН'!$G$11+СВЦЭМ!$D$10+'СЕТ СН'!$G$6-'СЕТ СН'!$G$23</f>
        <v>1263.5003489199999</v>
      </c>
      <c r="W67" s="36">
        <f>SUMIFS(СВЦЭМ!$D$34:$D$777,СВЦЭМ!$A$34:$A$777,$A67,СВЦЭМ!$B$34:$B$777,W$47)+'СЕТ СН'!$G$11+СВЦЭМ!$D$10+'СЕТ СН'!$G$6-'СЕТ СН'!$G$23</f>
        <v>1266.7995009199999</v>
      </c>
      <c r="X67" s="36">
        <f>SUMIFS(СВЦЭМ!$D$34:$D$777,СВЦЭМ!$A$34:$A$777,$A67,СВЦЭМ!$B$34:$B$777,X$47)+'СЕТ СН'!$G$11+СВЦЭМ!$D$10+'СЕТ СН'!$G$6-'СЕТ СН'!$G$23</f>
        <v>1276.4748125199999</v>
      </c>
      <c r="Y67" s="36">
        <f>SUMIFS(СВЦЭМ!$D$34:$D$777,СВЦЭМ!$A$34:$A$777,$A67,СВЦЭМ!$B$34:$B$777,Y$47)+'СЕТ СН'!$G$11+СВЦЭМ!$D$10+'СЕТ СН'!$G$6-'СЕТ СН'!$G$23</f>
        <v>1361.07633132</v>
      </c>
    </row>
    <row r="68" spans="1:26" ht="15.75" x14ac:dyDescent="0.2">
      <c r="A68" s="35">
        <f t="shared" si="1"/>
        <v>43425</v>
      </c>
      <c r="B68" s="36">
        <f>SUMIFS(СВЦЭМ!$D$34:$D$777,СВЦЭМ!$A$34:$A$777,$A68,СВЦЭМ!$B$34:$B$777,B$47)+'СЕТ СН'!$G$11+СВЦЭМ!$D$10+'СЕТ СН'!$G$6-'СЕТ СН'!$G$23</f>
        <v>1415.3628940400001</v>
      </c>
      <c r="C68" s="36">
        <f>SUMIFS(СВЦЭМ!$D$34:$D$777,СВЦЭМ!$A$34:$A$777,$A68,СВЦЭМ!$B$34:$B$777,C$47)+'СЕТ СН'!$G$11+СВЦЭМ!$D$10+'СЕТ СН'!$G$6-'СЕТ СН'!$G$23</f>
        <v>1496.70703082</v>
      </c>
      <c r="D68" s="36">
        <f>SUMIFS(СВЦЭМ!$D$34:$D$777,СВЦЭМ!$A$34:$A$777,$A68,СВЦЭМ!$B$34:$B$777,D$47)+'СЕТ СН'!$G$11+СВЦЭМ!$D$10+'СЕТ СН'!$G$6-'СЕТ СН'!$G$23</f>
        <v>1594.11192884</v>
      </c>
      <c r="E68" s="36">
        <f>SUMIFS(СВЦЭМ!$D$34:$D$777,СВЦЭМ!$A$34:$A$777,$A68,СВЦЭМ!$B$34:$B$777,E$47)+'СЕТ СН'!$G$11+СВЦЭМ!$D$10+'СЕТ СН'!$G$6-'СЕТ СН'!$G$23</f>
        <v>1594.4786818600001</v>
      </c>
      <c r="F68" s="36">
        <f>SUMIFS(СВЦЭМ!$D$34:$D$777,СВЦЭМ!$A$34:$A$777,$A68,СВЦЭМ!$B$34:$B$777,F$47)+'СЕТ СН'!$G$11+СВЦЭМ!$D$10+'СЕТ СН'!$G$6-'СЕТ СН'!$G$23</f>
        <v>1596.0675501000001</v>
      </c>
      <c r="G68" s="36">
        <f>SUMIFS(СВЦЭМ!$D$34:$D$777,СВЦЭМ!$A$34:$A$777,$A68,СВЦЭМ!$B$34:$B$777,G$47)+'СЕТ СН'!$G$11+СВЦЭМ!$D$10+'СЕТ СН'!$G$6-'СЕТ СН'!$G$23</f>
        <v>1602.8371733499998</v>
      </c>
      <c r="H68" s="36">
        <f>SUMIFS(СВЦЭМ!$D$34:$D$777,СВЦЭМ!$A$34:$A$777,$A68,СВЦЭМ!$B$34:$B$777,H$47)+'СЕТ СН'!$G$11+СВЦЭМ!$D$10+'СЕТ СН'!$G$6-'СЕТ СН'!$G$23</f>
        <v>1566.2555757600001</v>
      </c>
      <c r="I68" s="36">
        <f>SUMIFS(СВЦЭМ!$D$34:$D$777,СВЦЭМ!$A$34:$A$777,$A68,СВЦЭМ!$B$34:$B$777,I$47)+'СЕТ СН'!$G$11+СВЦЭМ!$D$10+'СЕТ СН'!$G$6-'СЕТ СН'!$G$23</f>
        <v>1507.8899451</v>
      </c>
      <c r="J68" s="36">
        <f>SUMIFS(СВЦЭМ!$D$34:$D$777,СВЦЭМ!$A$34:$A$777,$A68,СВЦЭМ!$B$34:$B$777,J$47)+'СЕТ СН'!$G$11+СВЦЭМ!$D$10+'СЕТ СН'!$G$6-'СЕТ СН'!$G$23</f>
        <v>1494.1695018400001</v>
      </c>
      <c r="K68" s="36">
        <f>SUMIFS(СВЦЭМ!$D$34:$D$777,СВЦЭМ!$A$34:$A$777,$A68,СВЦЭМ!$B$34:$B$777,K$47)+'СЕТ СН'!$G$11+СВЦЭМ!$D$10+'СЕТ СН'!$G$6-'СЕТ СН'!$G$23</f>
        <v>1489.6934096</v>
      </c>
      <c r="L68" s="36">
        <f>SUMIFS(СВЦЭМ!$D$34:$D$777,СВЦЭМ!$A$34:$A$777,$A68,СВЦЭМ!$B$34:$B$777,L$47)+'СЕТ СН'!$G$11+СВЦЭМ!$D$10+'СЕТ СН'!$G$6-'СЕТ СН'!$G$23</f>
        <v>1488.55072513</v>
      </c>
      <c r="M68" s="36">
        <f>SUMIFS(СВЦЭМ!$D$34:$D$777,СВЦЭМ!$A$34:$A$777,$A68,СВЦЭМ!$B$34:$B$777,M$47)+'СЕТ СН'!$G$11+СВЦЭМ!$D$10+'СЕТ СН'!$G$6-'СЕТ СН'!$G$23</f>
        <v>1479.9419403500001</v>
      </c>
      <c r="N68" s="36">
        <f>SUMIFS(СВЦЭМ!$D$34:$D$777,СВЦЭМ!$A$34:$A$777,$A68,СВЦЭМ!$B$34:$B$777,N$47)+'СЕТ СН'!$G$11+СВЦЭМ!$D$10+'СЕТ СН'!$G$6-'СЕТ СН'!$G$23</f>
        <v>1438.5429058500001</v>
      </c>
      <c r="O68" s="36">
        <f>SUMIFS(СВЦЭМ!$D$34:$D$777,СВЦЭМ!$A$34:$A$777,$A68,СВЦЭМ!$B$34:$B$777,O$47)+'СЕТ СН'!$G$11+СВЦЭМ!$D$10+'СЕТ СН'!$G$6-'СЕТ СН'!$G$23</f>
        <v>1370.3921707599998</v>
      </c>
      <c r="P68" s="36">
        <f>SUMIFS(СВЦЭМ!$D$34:$D$777,СВЦЭМ!$A$34:$A$777,$A68,СВЦЭМ!$B$34:$B$777,P$47)+'СЕТ СН'!$G$11+СВЦЭМ!$D$10+'СЕТ СН'!$G$6-'СЕТ СН'!$G$23</f>
        <v>1288.4932344700001</v>
      </c>
      <c r="Q68" s="36">
        <f>SUMIFS(СВЦЭМ!$D$34:$D$777,СВЦЭМ!$A$34:$A$777,$A68,СВЦЭМ!$B$34:$B$777,Q$47)+'СЕТ СН'!$G$11+СВЦЭМ!$D$10+'СЕТ СН'!$G$6-'СЕТ СН'!$G$23</f>
        <v>1268.2188615099999</v>
      </c>
      <c r="R68" s="36">
        <f>SUMIFS(СВЦЭМ!$D$34:$D$777,СВЦЭМ!$A$34:$A$777,$A68,СВЦЭМ!$B$34:$B$777,R$47)+'СЕТ СН'!$G$11+СВЦЭМ!$D$10+'СЕТ СН'!$G$6-'СЕТ СН'!$G$23</f>
        <v>1281.1696485399998</v>
      </c>
      <c r="S68" s="36">
        <f>SUMIFS(СВЦЭМ!$D$34:$D$777,СВЦЭМ!$A$34:$A$777,$A68,СВЦЭМ!$B$34:$B$777,S$47)+'СЕТ СН'!$G$11+СВЦЭМ!$D$10+'СЕТ СН'!$G$6-'СЕТ СН'!$G$23</f>
        <v>1262.5596566499999</v>
      </c>
      <c r="T68" s="36">
        <f>SUMIFS(СВЦЭМ!$D$34:$D$777,СВЦЭМ!$A$34:$A$777,$A68,СВЦЭМ!$B$34:$B$777,T$47)+'СЕТ СН'!$G$11+СВЦЭМ!$D$10+'СЕТ СН'!$G$6-'СЕТ СН'!$G$23</f>
        <v>1223.9025034599999</v>
      </c>
      <c r="U68" s="36">
        <f>SUMIFS(СВЦЭМ!$D$34:$D$777,СВЦЭМ!$A$34:$A$777,$A68,СВЦЭМ!$B$34:$B$777,U$47)+'СЕТ СН'!$G$11+СВЦЭМ!$D$10+'СЕТ СН'!$G$6-'СЕТ СН'!$G$23</f>
        <v>1225.2845917599998</v>
      </c>
      <c r="V68" s="36">
        <f>SUMIFS(СВЦЭМ!$D$34:$D$777,СВЦЭМ!$A$34:$A$777,$A68,СВЦЭМ!$B$34:$B$777,V$47)+'СЕТ СН'!$G$11+СВЦЭМ!$D$10+'СЕТ СН'!$G$6-'СЕТ СН'!$G$23</f>
        <v>1245.4951507800001</v>
      </c>
      <c r="W68" s="36">
        <f>SUMIFS(СВЦЭМ!$D$34:$D$777,СВЦЭМ!$A$34:$A$777,$A68,СВЦЭМ!$B$34:$B$777,W$47)+'СЕТ СН'!$G$11+СВЦЭМ!$D$10+'СЕТ СН'!$G$6-'СЕТ СН'!$G$23</f>
        <v>1255.30082305</v>
      </c>
      <c r="X68" s="36">
        <f>SUMIFS(СВЦЭМ!$D$34:$D$777,СВЦЭМ!$A$34:$A$777,$A68,СВЦЭМ!$B$34:$B$777,X$47)+'СЕТ СН'!$G$11+СВЦЭМ!$D$10+'СЕТ СН'!$G$6-'СЕТ СН'!$G$23</f>
        <v>1277.46583968</v>
      </c>
      <c r="Y68" s="36">
        <f>SUMIFS(СВЦЭМ!$D$34:$D$777,СВЦЭМ!$A$34:$A$777,$A68,СВЦЭМ!$B$34:$B$777,Y$47)+'СЕТ СН'!$G$11+СВЦЭМ!$D$10+'СЕТ СН'!$G$6-'СЕТ СН'!$G$23</f>
        <v>1369.3045907199999</v>
      </c>
    </row>
    <row r="69" spans="1:26" ht="15.75" x14ac:dyDescent="0.2">
      <c r="A69" s="35">
        <f t="shared" si="1"/>
        <v>43426</v>
      </c>
      <c r="B69" s="36">
        <f>SUMIFS(СВЦЭМ!$D$34:$D$777,СВЦЭМ!$A$34:$A$777,$A69,СВЦЭМ!$B$34:$B$777,B$47)+'СЕТ СН'!$G$11+СВЦЭМ!$D$10+'СЕТ СН'!$G$6-'СЕТ СН'!$G$23</f>
        <v>1474.56317365</v>
      </c>
      <c r="C69" s="36">
        <f>SUMIFS(СВЦЭМ!$D$34:$D$777,СВЦЭМ!$A$34:$A$777,$A69,СВЦЭМ!$B$34:$B$777,C$47)+'СЕТ СН'!$G$11+СВЦЭМ!$D$10+'СЕТ СН'!$G$6-'СЕТ СН'!$G$23</f>
        <v>1569.86461317</v>
      </c>
      <c r="D69" s="36">
        <f>SUMIFS(СВЦЭМ!$D$34:$D$777,СВЦЭМ!$A$34:$A$777,$A69,СВЦЭМ!$B$34:$B$777,D$47)+'СЕТ СН'!$G$11+СВЦЭМ!$D$10+'СЕТ СН'!$G$6-'СЕТ СН'!$G$23</f>
        <v>1684.8893640800002</v>
      </c>
      <c r="E69" s="36">
        <f>SUMIFS(СВЦЭМ!$D$34:$D$777,СВЦЭМ!$A$34:$A$777,$A69,СВЦЭМ!$B$34:$B$777,E$47)+'СЕТ СН'!$G$11+СВЦЭМ!$D$10+'СЕТ СН'!$G$6-'СЕТ СН'!$G$23</f>
        <v>1695.8772201800002</v>
      </c>
      <c r="F69" s="36">
        <f>SUMIFS(СВЦЭМ!$D$34:$D$777,СВЦЭМ!$A$34:$A$777,$A69,СВЦЭМ!$B$34:$B$777,F$47)+'СЕТ СН'!$G$11+СВЦЭМ!$D$10+'СЕТ СН'!$G$6-'СЕТ СН'!$G$23</f>
        <v>1692.5986287100004</v>
      </c>
      <c r="G69" s="36">
        <f>SUMIFS(СВЦЭМ!$D$34:$D$777,СВЦЭМ!$A$34:$A$777,$A69,СВЦЭМ!$B$34:$B$777,G$47)+'СЕТ СН'!$G$11+СВЦЭМ!$D$10+'СЕТ СН'!$G$6-'СЕТ СН'!$G$23</f>
        <v>1666.8048663300001</v>
      </c>
      <c r="H69" s="36">
        <f>SUMIFS(СВЦЭМ!$D$34:$D$777,СВЦЭМ!$A$34:$A$777,$A69,СВЦЭМ!$B$34:$B$777,H$47)+'СЕТ СН'!$G$11+СВЦЭМ!$D$10+'СЕТ СН'!$G$6-'СЕТ СН'!$G$23</f>
        <v>1575.6880548200002</v>
      </c>
      <c r="I69" s="36">
        <f>SUMIFS(СВЦЭМ!$D$34:$D$777,СВЦЭМ!$A$34:$A$777,$A69,СВЦЭМ!$B$34:$B$777,I$47)+'СЕТ СН'!$G$11+СВЦЭМ!$D$10+'СЕТ СН'!$G$6-'СЕТ СН'!$G$23</f>
        <v>1512.9349100700001</v>
      </c>
      <c r="J69" s="36">
        <f>SUMIFS(СВЦЭМ!$D$34:$D$777,СВЦЭМ!$A$34:$A$777,$A69,СВЦЭМ!$B$34:$B$777,J$47)+'СЕТ СН'!$G$11+СВЦЭМ!$D$10+'СЕТ СН'!$G$6-'СЕТ СН'!$G$23</f>
        <v>1496.6264445300001</v>
      </c>
      <c r="K69" s="36">
        <f>SUMIFS(СВЦЭМ!$D$34:$D$777,СВЦЭМ!$A$34:$A$777,$A69,СВЦЭМ!$B$34:$B$777,K$47)+'СЕТ СН'!$G$11+СВЦЭМ!$D$10+'СЕТ СН'!$G$6-'СЕТ СН'!$G$23</f>
        <v>1496.75899147</v>
      </c>
      <c r="L69" s="36">
        <f>SUMIFS(СВЦЭМ!$D$34:$D$777,СВЦЭМ!$A$34:$A$777,$A69,СВЦЭМ!$B$34:$B$777,L$47)+'СЕТ СН'!$G$11+СВЦЭМ!$D$10+'СЕТ СН'!$G$6-'СЕТ СН'!$G$23</f>
        <v>1521.6026265600001</v>
      </c>
      <c r="M69" s="36">
        <f>SUMIFS(СВЦЭМ!$D$34:$D$777,СВЦЭМ!$A$34:$A$777,$A69,СВЦЭМ!$B$34:$B$777,M$47)+'СЕТ СН'!$G$11+СВЦЭМ!$D$10+'СЕТ СН'!$G$6-'СЕТ СН'!$G$23</f>
        <v>1504.9240719100001</v>
      </c>
      <c r="N69" s="36">
        <f>SUMIFS(СВЦЭМ!$D$34:$D$777,СВЦЭМ!$A$34:$A$777,$A69,СВЦЭМ!$B$34:$B$777,N$47)+'СЕТ СН'!$G$11+СВЦЭМ!$D$10+'СЕТ СН'!$G$6-'СЕТ СН'!$G$23</f>
        <v>1450.21346081</v>
      </c>
      <c r="O69" s="36">
        <f>SUMIFS(СВЦЭМ!$D$34:$D$777,СВЦЭМ!$A$34:$A$777,$A69,СВЦЭМ!$B$34:$B$777,O$47)+'СЕТ СН'!$G$11+СВЦЭМ!$D$10+'СЕТ СН'!$G$6-'СЕТ СН'!$G$23</f>
        <v>1345.5291516699999</v>
      </c>
      <c r="P69" s="36">
        <f>SUMIFS(СВЦЭМ!$D$34:$D$777,СВЦЭМ!$A$34:$A$777,$A69,СВЦЭМ!$B$34:$B$777,P$47)+'СЕТ СН'!$G$11+СВЦЭМ!$D$10+'СЕТ СН'!$G$6-'СЕТ СН'!$G$23</f>
        <v>1265.4611521900001</v>
      </c>
      <c r="Q69" s="36">
        <f>SUMIFS(СВЦЭМ!$D$34:$D$777,СВЦЭМ!$A$34:$A$777,$A69,СВЦЭМ!$B$34:$B$777,Q$47)+'СЕТ СН'!$G$11+СВЦЭМ!$D$10+'СЕТ СН'!$G$6-'СЕТ СН'!$G$23</f>
        <v>1252.4326819899998</v>
      </c>
      <c r="R69" s="36">
        <f>SUMIFS(СВЦЭМ!$D$34:$D$777,СВЦЭМ!$A$34:$A$777,$A69,СВЦЭМ!$B$34:$B$777,R$47)+'СЕТ СН'!$G$11+СВЦЭМ!$D$10+'СЕТ СН'!$G$6-'СЕТ СН'!$G$23</f>
        <v>1273.9167362899998</v>
      </c>
      <c r="S69" s="36">
        <f>SUMIFS(СВЦЭМ!$D$34:$D$777,СВЦЭМ!$A$34:$A$777,$A69,СВЦЭМ!$B$34:$B$777,S$47)+'СЕТ СН'!$G$11+СВЦЭМ!$D$10+'СЕТ СН'!$G$6-'СЕТ СН'!$G$23</f>
        <v>1250.1195723000001</v>
      </c>
      <c r="T69" s="36">
        <f>SUMIFS(СВЦЭМ!$D$34:$D$777,СВЦЭМ!$A$34:$A$777,$A69,СВЦЭМ!$B$34:$B$777,T$47)+'СЕТ СН'!$G$11+СВЦЭМ!$D$10+'СЕТ СН'!$G$6-'СЕТ СН'!$G$23</f>
        <v>1213.0985813399998</v>
      </c>
      <c r="U69" s="36">
        <f>SUMIFS(СВЦЭМ!$D$34:$D$777,СВЦЭМ!$A$34:$A$777,$A69,СВЦЭМ!$B$34:$B$777,U$47)+'СЕТ СН'!$G$11+СВЦЭМ!$D$10+'СЕТ СН'!$G$6-'СЕТ СН'!$G$23</f>
        <v>1207.8010698600001</v>
      </c>
      <c r="V69" s="36">
        <f>SUMIFS(СВЦЭМ!$D$34:$D$777,СВЦЭМ!$A$34:$A$777,$A69,СВЦЭМ!$B$34:$B$777,V$47)+'СЕТ СН'!$G$11+СВЦЭМ!$D$10+'СЕТ СН'!$G$6-'СЕТ СН'!$G$23</f>
        <v>1222.4647364899997</v>
      </c>
      <c r="W69" s="36">
        <f>SUMIFS(СВЦЭМ!$D$34:$D$777,СВЦЭМ!$A$34:$A$777,$A69,СВЦЭМ!$B$34:$B$777,W$47)+'СЕТ СН'!$G$11+СВЦЭМ!$D$10+'СЕТ СН'!$G$6-'СЕТ СН'!$G$23</f>
        <v>1231.1801322699998</v>
      </c>
      <c r="X69" s="36">
        <f>SUMIFS(СВЦЭМ!$D$34:$D$777,СВЦЭМ!$A$34:$A$777,$A69,СВЦЭМ!$B$34:$B$777,X$47)+'СЕТ СН'!$G$11+СВЦЭМ!$D$10+'СЕТ СН'!$G$6-'СЕТ СН'!$G$23</f>
        <v>1247.1087418900001</v>
      </c>
      <c r="Y69" s="36">
        <f>SUMIFS(СВЦЭМ!$D$34:$D$777,СВЦЭМ!$A$34:$A$777,$A69,СВЦЭМ!$B$34:$B$777,Y$47)+'СЕТ СН'!$G$11+СВЦЭМ!$D$10+'СЕТ СН'!$G$6-'СЕТ СН'!$G$23</f>
        <v>1333.86186808</v>
      </c>
    </row>
    <row r="70" spans="1:26" ht="15.75" x14ac:dyDescent="0.2">
      <c r="A70" s="35">
        <f t="shared" si="1"/>
        <v>43427</v>
      </c>
      <c r="B70" s="36">
        <f>SUMIFS(СВЦЭМ!$D$34:$D$777,СВЦЭМ!$A$34:$A$777,$A70,СВЦЭМ!$B$34:$B$777,B$47)+'СЕТ СН'!$G$11+СВЦЭМ!$D$10+'СЕТ СН'!$G$6-'СЕТ СН'!$G$23</f>
        <v>1487.2684173299999</v>
      </c>
      <c r="C70" s="36">
        <f>SUMIFS(СВЦЭМ!$D$34:$D$777,СВЦЭМ!$A$34:$A$777,$A70,СВЦЭМ!$B$34:$B$777,C$47)+'СЕТ СН'!$G$11+СВЦЭМ!$D$10+'СЕТ СН'!$G$6-'СЕТ СН'!$G$23</f>
        <v>1542.42648407</v>
      </c>
      <c r="D70" s="36">
        <f>SUMIFS(СВЦЭМ!$D$34:$D$777,СВЦЭМ!$A$34:$A$777,$A70,СВЦЭМ!$B$34:$B$777,D$47)+'СЕТ СН'!$G$11+СВЦЭМ!$D$10+'СЕТ СН'!$G$6-'СЕТ СН'!$G$23</f>
        <v>1583.8952386400001</v>
      </c>
      <c r="E70" s="36">
        <f>SUMIFS(СВЦЭМ!$D$34:$D$777,СВЦЭМ!$A$34:$A$777,$A70,СВЦЭМ!$B$34:$B$777,E$47)+'СЕТ СН'!$G$11+СВЦЭМ!$D$10+'СЕТ СН'!$G$6-'СЕТ СН'!$G$23</f>
        <v>1588.9997797200001</v>
      </c>
      <c r="F70" s="36">
        <f>SUMIFS(СВЦЭМ!$D$34:$D$777,СВЦЭМ!$A$34:$A$777,$A70,СВЦЭМ!$B$34:$B$777,F$47)+'СЕТ СН'!$G$11+СВЦЭМ!$D$10+'СЕТ СН'!$G$6-'СЕТ СН'!$G$23</f>
        <v>1586.42195156</v>
      </c>
      <c r="G70" s="36">
        <f>SUMIFS(СВЦЭМ!$D$34:$D$777,СВЦЭМ!$A$34:$A$777,$A70,СВЦЭМ!$B$34:$B$777,G$47)+'СЕТ СН'!$G$11+СВЦЭМ!$D$10+'СЕТ СН'!$G$6-'СЕТ СН'!$G$23</f>
        <v>1557.27049371</v>
      </c>
      <c r="H70" s="36">
        <f>SUMIFS(СВЦЭМ!$D$34:$D$777,СВЦЭМ!$A$34:$A$777,$A70,СВЦЭМ!$B$34:$B$777,H$47)+'СЕТ СН'!$G$11+СВЦЭМ!$D$10+'СЕТ СН'!$G$6-'СЕТ СН'!$G$23</f>
        <v>1487.62878146</v>
      </c>
      <c r="I70" s="36">
        <f>SUMIFS(СВЦЭМ!$D$34:$D$777,СВЦЭМ!$A$34:$A$777,$A70,СВЦЭМ!$B$34:$B$777,I$47)+'СЕТ СН'!$G$11+СВЦЭМ!$D$10+'СЕТ СН'!$G$6-'СЕТ СН'!$G$23</f>
        <v>1429.04952263</v>
      </c>
      <c r="J70" s="36">
        <f>SUMIFS(СВЦЭМ!$D$34:$D$777,СВЦЭМ!$A$34:$A$777,$A70,СВЦЭМ!$B$34:$B$777,J$47)+'СЕТ СН'!$G$11+СВЦЭМ!$D$10+'СЕТ СН'!$G$6-'СЕТ СН'!$G$23</f>
        <v>1408.23586439</v>
      </c>
      <c r="K70" s="36">
        <f>SUMIFS(СВЦЭМ!$D$34:$D$777,СВЦЭМ!$A$34:$A$777,$A70,СВЦЭМ!$B$34:$B$777,K$47)+'СЕТ СН'!$G$11+СВЦЭМ!$D$10+'СЕТ СН'!$G$6-'СЕТ СН'!$G$23</f>
        <v>1394.13871111</v>
      </c>
      <c r="L70" s="36">
        <f>SUMIFS(СВЦЭМ!$D$34:$D$777,СВЦЭМ!$A$34:$A$777,$A70,СВЦЭМ!$B$34:$B$777,L$47)+'СЕТ СН'!$G$11+СВЦЭМ!$D$10+'СЕТ СН'!$G$6-'СЕТ СН'!$G$23</f>
        <v>1385.3913817800001</v>
      </c>
      <c r="M70" s="36">
        <f>SUMIFS(СВЦЭМ!$D$34:$D$777,СВЦЭМ!$A$34:$A$777,$A70,СВЦЭМ!$B$34:$B$777,M$47)+'СЕТ СН'!$G$11+СВЦЭМ!$D$10+'СЕТ СН'!$G$6-'СЕТ СН'!$G$23</f>
        <v>1389.11415218</v>
      </c>
      <c r="N70" s="36">
        <f>SUMIFS(СВЦЭМ!$D$34:$D$777,СВЦЭМ!$A$34:$A$777,$A70,СВЦЭМ!$B$34:$B$777,N$47)+'СЕТ СН'!$G$11+СВЦЭМ!$D$10+'СЕТ СН'!$G$6-'СЕТ СН'!$G$23</f>
        <v>1402.2236332499999</v>
      </c>
      <c r="O70" s="36">
        <f>SUMIFS(СВЦЭМ!$D$34:$D$777,СВЦЭМ!$A$34:$A$777,$A70,СВЦЭМ!$B$34:$B$777,O$47)+'СЕТ СН'!$G$11+СВЦЭМ!$D$10+'СЕТ СН'!$G$6-'СЕТ СН'!$G$23</f>
        <v>1413.94502917</v>
      </c>
      <c r="P70" s="36">
        <f>SUMIFS(СВЦЭМ!$D$34:$D$777,СВЦЭМ!$A$34:$A$777,$A70,СВЦЭМ!$B$34:$B$777,P$47)+'СЕТ СН'!$G$11+СВЦЭМ!$D$10+'СЕТ СН'!$G$6-'СЕТ СН'!$G$23</f>
        <v>1426.8031977200001</v>
      </c>
      <c r="Q70" s="36">
        <f>SUMIFS(СВЦЭМ!$D$34:$D$777,СВЦЭМ!$A$34:$A$777,$A70,СВЦЭМ!$B$34:$B$777,Q$47)+'СЕТ СН'!$G$11+СВЦЭМ!$D$10+'СЕТ СН'!$G$6-'СЕТ СН'!$G$23</f>
        <v>1426.47740546</v>
      </c>
      <c r="R70" s="36">
        <f>SUMIFS(СВЦЭМ!$D$34:$D$777,СВЦЭМ!$A$34:$A$777,$A70,СВЦЭМ!$B$34:$B$777,R$47)+'СЕТ СН'!$G$11+СВЦЭМ!$D$10+'СЕТ СН'!$G$6-'СЕТ СН'!$G$23</f>
        <v>1446.73793548</v>
      </c>
      <c r="S70" s="36">
        <f>SUMIFS(СВЦЭМ!$D$34:$D$777,СВЦЭМ!$A$34:$A$777,$A70,СВЦЭМ!$B$34:$B$777,S$47)+'СЕТ СН'!$G$11+СВЦЭМ!$D$10+'СЕТ СН'!$G$6-'СЕТ СН'!$G$23</f>
        <v>1404.1123306500001</v>
      </c>
      <c r="T70" s="36">
        <f>SUMIFS(СВЦЭМ!$D$34:$D$777,СВЦЭМ!$A$34:$A$777,$A70,СВЦЭМ!$B$34:$B$777,T$47)+'СЕТ СН'!$G$11+СВЦЭМ!$D$10+'СЕТ СН'!$G$6-'СЕТ СН'!$G$23</f>
        <v>1363.5915003699997</v>
      </c>
      <c r="U70" s="36">
        <f>SUMIFS(СВЦЭМ!$D$34:$D$777,СВЦЭМ!$A$34:$A$777,$A70,СВЦЭМ!$B$34:$B$777,U$47)+'СЕТ СН'!$G$11+СВЦЭМ!$D$10+'СЕТ СН'!$G$6-'СЕТ СН'!$G$23</f>
        <v>1361.0616577699998</v>
      </c>
      <c r="V70" s="36">
        <f>SUMIFS(СВЦЭМ!$D$34:$D$777,СВЦЭМ!$A$34:$A$777,$A70,СВЦЭМ!$B$34:$B$777,V$47)+'СЕТ СН'!$G$11+СВЦЭМ!$D$10+'СЕТ СН'!$G$6-'СЕТ СН'!$G$23</f>
        <v>1382.3349899300001</v>
      </c>
      <c r="W70" s="36">
        <f>SUMIFS(СВЦЭМ!$D$34:$D$777,СВЦЭМ!$A$34:$A$777,$A70,СВЦЭМ!$B$34:$B$777,W$47)+'СЕТ СН'!$G$11+СВЦЭМ!$D$10+'СЕТ СН'!$G$6-'СЕТ СН'!$G$23</f>
        <v>1388.75777722</v>
      </c>
      <c r="X70" s="36">
        <f>SUMIFS(СВЦЭМ!$D$34:$D$777,СВЦЭМ!$A$34:$A$777,$A70,СВЦЭМ!$B$34:$B$777,X$47)+'СЕТ СН'!$G$11+СВЦЭМ!$D$10+'СЕТ СН'!$G$6-'СЕТ СН'!$G$23</f>
        <v>1411.4202650300001</v>
      </c>
      <c r="Y70" s="36">
        <f>SUMIFS(СВЦЭМ!$D$34:$D$777,СВЦЭМ!$A$34:$A$777,$A70,СВЦЭМ!$B$34:$B$777,Y$47)+'СЕТ СН'!$G$11+СВЦЭМ!$D$10+'СЕТ СН'!$G$6-'СЕТ СН'!$G$23</f>
        <v>1434.77442754</v>
      </c>
    </row>
    <row r="71" spans="1:26" ht="15.75" x14ac:dyDescent="0.2">
      <c r="A71" s="35">
        <f t="shared" si="1"/>
        <v>43428</v>
      </c>
      <c r="B71" s="36">
        <f>SUMIFS(СВЦЭМ!$D$34:$D$777,СВЦЭМ!$A$34:$A$777,$A71,СВЦЭМ!$B$34:$B$777,B$47)+'СЕТ СН'!$G$11+СВЦЭМ!$D$10+'СЕТ СН'!$G$6-'СЕТ СН'!$G$23</f>
        <v>1461.3096125500001</v>
      </c>
      <c r="C71" s="36">
        <f>SUMIFS(СВЦЭМ!$D$34:$D$777,СВЦЭМ!$A$34:$A$777,$A71,СВЦЭМ!$B$34:$B$777,C$47)+'СЕТ СН'!$G$11+СВЦЭМ!$D$10+'СЕТ СН'!$G$6-'СЕТ СН'!$G$23</f>
        <v>1457.8538443699999</v>
      </c>
      <c r="D71" s="36">
        <f>SUMIFS(СВЦЭМ!$D$34:$D$777,СВЦЭМ!$A$34:$A$777,$A71,СВЦЭМ!$B$34:$B$777,D$47)+'СЕТ СН'!$G$11+СВЦЭМ!$D$10+'СЕТ СН'!$G$6-'СЕТ СН'!$G$23</f>
        <v>1454.5153492900001</v>
      </c>
      <c r="E71" s="36">
        <f>SUMIFS(СВЦЭМ!$D$34:$D$777,СВЦЭМ!$A$34:$A$777,$A71,СВЦЭМ!$B$34:$B$777,E$47)+'СЕТ СН'!$G$11+СВЦЭМ!$D$10+'СЕТ СН'!$G$6-'СЕТ СН'!$G$23</f>
        <v>1455.38166133</v>
      </c>
      <c r="F71" s="36">
        <f>SUMIFS(СВЦЭМ!$D$34:$D$777,СВЦЭМ!$A$34:$A$777,$A71,СВЦЭМ!$B$34:$B$777,F$47)+'СЕТ СН'!$G$11+СВЦЭМ!$D$10+'СЕТ СН'!$G$6-'СЕТ СН'!$G$23</f>
        <v>1464.0188208</v>
      </c>
      <c r="G71" s="36">
        <f>SUMIFS(СВЦЭМ!$D$34:$D$777,СВЦЭМ!$A$34:$A$777,$A71,СВЦЭМ!$B$34:$B$777,G$47)+'СЕТ СН'!$G$11+СВЦЭМ!$D$10+'СЕТ СН'!$G$6-'СЕТ СН'!$G$23</f>
        <v>1451.2373835999999</v>
      </c>
      <c r="H71" s="36">
        <f>SUMIFS(СВЦЭМ!$D$34:$D$777,СВЦЭМ!$A$34:$A$777,$A71,СВЦЭМ!$B$34:$B$777,H$47)+'СЕТ СН'!$G$11+СВЦЭМ!$D$10+'СЕТ СН'!$G$6-'СЕТ СН'!$G$23</f>
        <v>1473.4206214000001</v>
      </c>
      <c r="I71" s="36">
        <f>SUMIFS(СВЦЭМ!$D$34:$D$777,СВЦЭМ!$A$34:$A$777,$A71,СВЦЭМ!$B$34:$B$777,I$47)+'СЕТ СН'!$G$11+СВЦЭМ!$D$10+'СЕТ СН'!$G$6-'СЕТ СН'!$G$23</f>
        <v>1440.32543287</v>
      </c>
      <c r="J71" s="36">
        <f>SUMIFS(СВЦЭМ!$D$34:$D$777,СВЦЭМ!$A$34:$A$777,$A71,СВЦЭМ!$B$34:$B$777,J$47)+'СЕТ СН'!$G$11+СВЦЭМ!$D$10+'СЕТ СН'!$G$6-'СЕТ СН'!$G$23</f>
        <v>1394.2178609499999</v>
      </c>
      <c r="K71" s="36">
        <f>SUMIFS(СВЦЭМ!$D$34:$D$777,СВЦЭМ!$A$34:$A$777,$A71,СВЦЭМ!$B$34:$B$777,K$47)+'СЕТ СН'!$G$11+СВЦЭМ!$D$10+'СЕТ СН'!$G$6-'СЕТ СН'!$G$23</f>
        <v>1376.0523423700001</v>
      </c>
      <c r="L71" s="36">
        <f>SUMIFS(СВЦЭМ!$D$34:$D$777,СВЦЭМ!$A$34:$A$777,$A71,СВЦЭМ!$B$34:$B$777,L$47)+'СЕТ СН'!$G$11+СВЦЭМ!$D$10+'СЕТ СН'!$G$6-'СЕТ СН'!$G$23</f>
        <v>1363.9570424799999</v>
      </c>
      <c r="M71" s="36">
        <f>SUMIFS(СВЦЭМ!$D$34:$D$777,СВЦЭМ!$A$34:$A$777,$A71,СВЦЭМ!$B$34:$B$777,M$47)+'СЕТ СН'!$G$11+СВЦЭМ!$D$10+'СЕТ СН'!$G$6-'СЕТ СН'!$G$23</f>
        <v>1378.87060006</v>
      </c>
      <c r="N71" s="36">
        <f>SUMIFS(СВЦЭМ!$D$34:$D$777,СВЦЭМ!$A$34:$A$777,$A71,СВЦЭМ!$B$34:$B$777,N$47)+'СЕТ СН'!$G$11+СВЦЭМ!$D$10+'СЕТ СН'!$G$6-'СЕТ СН'!$G$23</f>
        <v>1399.45398619</v>
      </c>
      <c r="O71" s="36">
        <f>SUMIFS(СВЦЭМ!$D$34:$D$777,СВЦЭМ!$A$34:$A$777,$A71,СВЦЭМ!$B$34:$B$777,O$47)+'СЕТ СН'!$G$11+СВЦЭМ!$D$10+'СЕТ СН'!$G$6-'СЕТ СН'!$G$23</f>
        <v>1425.9041100700001</v>
      </c>
      <c r="P71" s="36">
        <f>SUMIFS(СВЦЭМ!$D$34:$D$777,СВЦЭМ!$A$34:$A$777,$A71,СВЦЭМ!$B$34:$B$777,P$47)+'СЕТ СН'!$G$11+СВЦЭМ!$D$10+'СЕТ СН'!$G$6-'СЕТ СН'!$G$23</f>
        <v>1442.51908499</v>
      </c>
      <c r="Q71" s="36">
        <f>SUMIFS(СВЦЭМ!$D$34:$D$777,СВЦЭМ!$A$34:$A$777,$A71,СВЦЭМ!$B$34:$B$777,Q$47)+'СЕТ СН'!$G$11+СВЦЭМ!$D$10+'СЕТ СН'!$G$6-'СЕТ СН'!$G$23</f>
        <v>1447.6894480200001</v>
      </c>
      <c r="R71" s="36">
        <f>SUMIFS(СВЦЭМ!$D$34:$D$777,СВЦЭМ!$A$34:$A$777,$A71,СВЦЭМ!$B$34:$B$777,R$47)+'СЕТ СН'!$G$11+СВЦЭМ!$D$10+'СЕТ СН'!$G$6-'СЕТ СН'!$G$23</f>
        <v>1436.7479023800001</v>
      </c>
      <c r="S71" s="36">
        <f>SUMIFS(СВЦЭМ!$D$34:$D$777,СВЦЭМ!$A$34:$A$777,$A71,СВЦЭМ!$B$34:$B$777,S$47)+'СЕТ СН'!$G$11+СВЦЭМ!$D$10+'СЕТ СН'!$G$6-'СЕТ СН'!$G$23</f>
        <v>1393.3164975500001</v>
      </c>
      <c r="T71" s="36">
        <f>SUMIFS(СВЦЭМ!$D$34:$D$777,СВЦЭМ!$A$34:$A$777,$A71,СВЦЭМ!$B$34:$B$777,T$47)+'СЕТ СН'!$G$11+СВЦЭМ!$D$10+'СЕТ СН'!$G$6-'СЕТ СН'!$G$23</f>
        <v>1357.0399040299999</v>
      </c>
      <c r="U71" s="36">
        <f>SUMIFS(СВЦЭМ!$D$34:$D$777,СВЦЭМ!$A$34:$A$777,$A71,СВЦЭМ!$B$34:$B$777,U$47)+'СЕТ СН'!$G$11+СВЦЭМ!$D$10+'СЕТ СН'!$G$6-'СЕТ СН'!$G$23</f>
        <v>1357.47829611</v>
      </c>
      <c r="V71" s="36">
        <f>SUMIFS(СВЦЭМ!$D$34:$D$777,СВЦЭМ!$A$34:$A$777,$A71,СВЦЭМ!$B$34:$B$777,V$47)+'СЕТ СН'!$G$11+СВЦЭМ!$D$10+'СЕТ СН'!$G$6-'СЕТ СН'!$G$23</f>
        <v>1374.5890263599999</v>
      </c>
      <c r="W71" s="36">
        <f>SUMIFS(СВЦЭМ!$D$34:$D$777,СВЦЭМ!$A$34:$A$777,$A71,СВЦЭМ!$B$34:$B$777,W$47)+'СЕТ СН'!$G$11+СВЦЭМ!$D$10+'СЕТ СН'!$G$6-'СЕТ СН'!$G$23</f>
        <v>1405.2771307</v>
      </c>
      <c r="X71" s="36">
        <f>SUMIFS(СВЦЭМ!$D$34:$D$777,СВЦЭМ!$A$34:$A$777,$A71,СВЦЭМ!$B$34:$B$777,X$47)+'СЕТ СН'!$G$11+СВЦЭМ!$D$10+'СЕТ СН'!$G$6-'СЕТ СН'!$G$23</f>
        <v>1434.0081049600001</v>
      </c>
      <c r="Y71" s="36">
        <f>SUMIFS(СВЦЭМ!$D$34:$D$777,СВЦЭМ!$A$34:$A$777,$A71,СВЦЭМ!$B$34:$B$777,Y$47)+'СЕТ СН'!$G$11+СВЦЭМ!$D$10+'СЕТ СН'!$G$6-'СЕТ СН'!$G$23</f>
        <v>1458.5553718900001</v>
      </c>
    </row>
    <row r="72" spans="1:26" ht="15.75" x14ac:dyDescent="0.2">
      <c r="A72" s="35">
        <f t="shared" si="1"/>
        <v>43429</v>
      </c>
      <c r="B72" s="36">
        <f>SUMIFS(СВЦЭМ!$D$34:$D$777,СВЦЭМ!$A$34:$A$777,$A72,СВЦЭМ!$B$34:$B$777,B$47)+'СЕТ СН'!$G$11+СВЦЭМ!$D$10+'СЕТ СН'!$G$6-'СЕТ СН'!$G$23</f>
        <v>1475.97042885</v>
      </c>
      <c r="C72" s="36">
        <f>SUMIFS(СВЦЭМ!$D$34:$D$777,СВЦЭМ!$A$34:$A$777,$A72,СВЦЭМ!$B$34:$B$777,C$47)+'СЕТ СН'!$G$11+СВЦЭМ!$D$10+'СЕТ СН'!$G$6-'СЕТ СН'!$G$23</f>
        <v>1539.0569904800002</v>
      </c>
      <c r="D72" s="36">
        <f>SUMIFS(СВЦЭМ!$D$34:$D$777,СВЦЭМ!$A$34:$A$777,$A72,СВЦЭМ!$B$34:$B$777,D$47)+'СЕТ СН'!$G$11+СВЦЭМ!$D$10+'СЕТ СН'!$G$6-'СЕТ СН'!$G$23</f>
        <v>1615.4811999200001</v>
      </c>
      <c r="E72" s="36">
        <f>SUMIFS(СВЦЭМ!$D$34:$D$777,СВЦЭМ!$A$34:$A$777,$A72,СВЦЭМ!$B$34:$B$777,E$47)+'СЕТ СН'!$G$11+СВЦЭМ!$D$10+'СЕТ СН'!$G$6-'СЕТ СН'!$G$23</f>
        <v>1612.0489617000003</v>
      </c>
      <c r="F72" s="36">
        <f>SUMIFS(СВЦЭМ!$D$34:$D$777,СВЦЭМ!$A$34:$A$777,$A72,СВЦЭМ!$B$34:$B$777,F$47)+'СЕТ СН'!$G$11+СВЦЭМ!$D$10+'СЕТ СН'!$G$6-'СЕТ СН'!$G$23</f>
        <v>1611.0807180100001</v>
      </c>
      <c r="G72" s="36">
        <f>SUMIFS(СВЦЭМ!$D$34:$D$777,СВЦЭМ!$A$34:$A$777,$A72,СВЦЭМ!$B$34:$B$777,G$47)+'СЕТ СН'!$G$11+СВЦЭМ!$D$10+'СЕТ СН'!$G$6-'СЕТ СН'!$G$23</f>
        <v>1615.9360875299999</v>
      </c>
      <c r="H72" s="36">
        <f>SUMIFS(СВЦЭМ!$D$34:$D$777,СВЦЭМ!$A$34:$A$777,$A72,СВЦЭМ!$B$34:$B$777,H$47)+'СЕТ СН'!$G$11+СВЦЭМ!$D$10+'СЕТ СН'!$G$6-'СЕТ СН'!$G$23</f>
        <v>1593.01738359</v>
      </c>
      <c r="I72" s="36">
        <f>SUMIFS(СВЦЭМ!$D$34:$D$777,СВЦЭМ!$A$34:$A$777,$A72,СВЦЭМ!$B$34:$B$777,I$47)+'СЕТ СН'!$G$11+СВЦЭМ!$D$10+'СЕТ СН'!$G$6-'СЕТ СН'!$G$23</f>
        <v>1526.6072301000002</v>
      </c>
      <c r="J72" s="36">
        <f>SUMIFS(СВЦЭМ!$D$34:$D$777,СВЦЭМ!$A$34:$A$777,$A72,СВЦЭМ!$B$34:$B$777,J$47)+'СЕТ СН'!$G$11+СВЦЭМ!$D$10+'СЕТ СН'!$G$6-'СЕТ СН'!$G$23</f>
        <v>1505.8655821500001</v>
      </c>
      <c r="K72" s="36">
        <f>SUMIFS(СВЦЭМ!$D$34:$D$777,СВЦЭМ!$A$34:$A$777,$A72,СВЦЭМ!$B$34:$B$777,K$47)+'СЕТ СН'!$G$11+СВЦЭМ!$D$10+'СЕТ СН'!$G$6-'СЕТ СН'!$G$23</f>
        <v>1442.2707086800001</v>
      </c>
      <c r="L72" s="36">
        <f>SUMIFS(СВЦЭМ!$D$34:$D$777,СВЦЭМ!$A$34:$A$777,$A72,СВЦЭМ!$B$34:$B$777,L$47)+'СЕТ СН'!$G$11+СВЦЭМ!$D$10+'СЕТ СН'!$G$6-'СЕТ СН'!$G$23</f>
        <v>1449.4500848</v>
      </c>
      <c r="M72" s="36">
        <f>SUMIFS(СВЦЭМ!$D$34:$D$777,СВЦЭМ!$A$34:$A$777,$A72,СВЦЭМ!$B$34:$B$777,M$47)+'СЕТ СН'!$G$11+СВЦЭМ!$D$10+'СЕТ СН'!$G$6-'СЕТ СН'!$G$23</f>
        <v>1445.0101659300001</v>
      </c>
      <c r="N72" s="36">
        <f>SUMIFS(СВЦЭМ!$D$34:$D$777,СВЦЭМ!$A$34:$A$777,$A72,СВЦЭМ!$B$34:$B$777,N$47)+'СЕТ СН'!$G$11+СВЦЭМ!$D$10+'СЕТ СН'!$G$6-'СЕТ СН'!$G$23</f>
        <v>1456.8239114800001</v>
      </c>
      <c r="O72" s="36">
        <f>SUMIFS(СВЦЭМ!$D$34:$D$777,СВЦЭМ!$A$34:$A$777,$A72,СВЦЭМ!$B$34:$B$777,O$47)+'СЕТ СН'!$G$11+СВЦЭМ!$D$10+'СЕТ СН'!$G$6-'СЕТ СН'!$G$23</f>
        <v>1419.83620249</v>
      </c>
      <c r="P72" s="36">
        <f>SUMIFS(СВЦЭМ!$D$34:$D$777,СВЦЭМ!$A$34:$A$777,$A72,СВЦЭМ!$B$34:$B$777,P$47)+'СЕТ СН'!$G$11+СВЦЭМ!$D$10+'СЕТ СН'!$G$6-'СЕТ СН'!$G$23</f>
        <v>1364.34987417</v>
      </c>
      <c r="Q72" s="36">
        <f>SUMIFS(СВЦЭМ!$D$34:$D$777,СВЦЭМ!$A$34:$A$777,$A72,СВЦЭМ!$B$34:$B$777,Q$47)+'СЕТ СН'!$G$11+СВЦЭМ!$D$10+'СЕТ СН'!$G$6-'СЕТ СН'!$G$23</f>
        <v>1351.8707147300001</v>
      </c>
      <c r="R72" s="36">
        <f>SUMIFS(СВЦЭМ!$D$34:$D$777,СВЦЭМ!$A$34:$A$777,$A72,СВЦЭМ!$B$34:$B$777,R$47)+'СЕТ СН'!$G$11+СВЦЭМ!$D$10+'СЕТ СН'!$G$6-'СЕТ СН'!$G$23</f>
        <v>1348.1663989399999</v>
      </c>
      <c r="S72" s="36">
        <f>SUMIFS(СВЦЭМ!$D$34:$D$777,СВЦЭМ!$A$34:$A$777,$A72,СВЦЭМ!$B$34:$B$777,S$47)+'СЕТ СН'!$G$11+СВЦЭМ!$D$10+'СЕТ СН'!$G$6-'СЕТ СН'!$G$23</f>
        <v>1310.8235132899999</v>
      </c>
      <c r="T72" s="36">
        <f>SUMIFS(СВЦЭМ!$D$34:$D$777,СВЦЭМ!$A$34:$A$777,$A72,СВЦЭМ!$B$34:$B$777,T$47)+'СЕТ СН'!$G$11+СВЦЭМ!$D$10+'СЕТ СН'!$G$6-'СЕТ СН'!$G$23</f>
        <v>1263.81864038</v>
      </c>
      <c r="U72" s="36">
        <f>SUMIFS(СВЦЭМ!$D$34:$D$777,СВЦЭМ!$A$34:$A$777,$A72,СВЦЭМ!$B$34:$B$777,U$47)+'СЕТ СН'!$G$11+СВЦЭМ!$D$10+'СЕТ СН'!$G$6-'СЕТ СН'!$G$23</f>
        <v>1268.99014257</v>
      </c>
      <c r="V72" s="36">
        <f>SUMIFS(СВЦЭМ!$D$34:$D$777,СВЦЭМ!$A$34:$A$777,$A72,СВЦЭМ!$B$34:$B$777,V$47)+'СЕТ СН'!$G$11+СВЦЭМ!$D$10+'СЕТ СН'!$G$6-'СЕТ СН'!$G$23</f>
        <v>1285.0748810699997</v>
      </c>
      <c r="W72" s="36">
        <f>SUMIFS(СВЦЭМ!$D$34:$D$777,СВЦЭМ!$A$34:$A$777,$A72,СВЦЭМ!$B$34:$B$777,W$47)+'СЕТ СН'!$G$11+СВЦЭМ!$D$10+'СЕТ СН'!$G$6-'СЕТ СН'!$G$23</f>
        <v>1299.6499178399999</v>
      </c>
      <c r="X72" s="36">
        <f>SUMIFS(СВЦЭМ!$D$34:$D$777,СВЦЭМ!$A$34:$A$777,$A72,СВЦЭМ!$B$34:$B$777,X$47)+'СЕТ СН'!$G$11+СВЦЭМ!$D$10+'СЕТ СН'!$G$6-'СЕТ СН'!$G$23</f>
        <v>1328.85975035</v>
      </c>
      <c r="Y72" s="36">
        <f>SUMIFS(СВЦЭМ!$D$34:$D$777,СВЦЭМ!$A$34:$A$777,$A72,СВЦЭМ!$B$34:$B$777,Y$47)+'СЕТ СН'!$G$11+СВЦЭМ!$D$10+'СЕТ СН'!$G$6-'СЕТ СН'!$G$23</f>
        <v>1422.15297493</v>
      </c>
    </row>
    <row r="73" spans="1:26" ht="15.75" x14ac:dyDescent="0.2">
      <c r="A73" s="35">
        <f t="shared" si="1"/>
        <v>43430</v>
      </c>
      <c r="B73" s="36">
        <f>SUMIFS(СВЦЭМ!$D$34:$D$777,СВЦЭМ!$A$34:$A$777,$A73,СВЦЭМ!$B$34:$B$777,B$47)+'СЕТ СН'!$G$11+СВЦЭМ!$D$10+'СЕТ СН'!$G$6-'СЕТ СН'!$G$23</f>
        <v>1479.5106169400001</v>
      </c>
      <c r="C73" s="36">
        <f>SUMIFS(СВЦЭМ!$D$34:$D$777,СВЦЭМ!$A$34:$A$777,$A73,СВЦЭМ!$B$34:$B$777,C$47)+'СЕТ СН'!$G$11+СВЦЭМ!$D$10+'СЕТ СН'!$G$6-'СЕТ СН'!$G$23</f>
        <v>1561.8376275400001</v>
      </c>
      <c r="D73" s="36">
        <f>SUMIFS(СВЦЭМ!$D$34:$D$777,СВЦЭМ!$A$34:$A$777,$A73,СВЦЭМ!$B$34:$B$777,D$47)+'СЕТ СН'!$G$11+СВЦЭМ!$D$10+'СЕТ СН'!$G$6-'СЕТ СН'!$G$23</f>
        <v>1618.0171291799998</v>
      </c>
      <c r="E73" s="36">
        <f>SUMIFS(СВЦЭМ!$D$34:$D$777,СВЦЭМ!$A$34:$A$777,$A73,СВЦЭМ!$B$34:$B$777,E$47)+'СЕТ СН'!$G$11+СВЦЭМ!$D$10+'СЕТ СН'!$G$6-'СЕТ СН'!$G$23</f>
        <v>1616.1146352000001</v>
      </c>
      <c r="F73" s="36">
        <f>SUMIFS(СВЦЭМ!$D$34:$D$777,СВЦЭМ!$A$34:$A$777,$A73,СВЦЭМ!$B$34:$B$777,F$47)+'СЕТ СН'!$G$11+СВЦЭМ!$D$10+'СЕТ СН'!$G$6-'СЕТ СН'!$G$23</f>
        <v>1617.44959475</v>
      </c>
      <c r="G73" s="36">
        <f>SUMIFS(СВЦЭМ!$D$34:$D$777,СВЦЭМ!$A$34:$A$777,$A73,СВЦЭМ!$B$34:$B$777,G$47)+'СЕТ СН'!$G$11+СВЦЭМ!$D$10+'СЕТ СН'!$G$6-'СЕТ СН'!$G$23</f>
        <v>1621.7760309300002</v>
      </c>
      <c r="H73" s="36">
        <f>SUMIFS(СВЦЭМ!$D$34:$D$777,СВЦЭМ!$A$34:$A$777,$A73,СВЦЭМ!$B$34:$B$777,H$47)+'СЕТ СН'!$G$11+СВЦЭМ!$D$10+'СЕТ СН'!$G$6-'СЕТ СН'!$G$23</f>
        <v>1564.44637865</v>
      </c>
      <c r="I73" s="36">
        <f>SUMIFS(СВЦЭМ!$D$34:$D$777,СВЦЭМ!$A$34:$A$777,$A73,СВЦЭМ!$B$34:$B$777,I$47)+'СЕТ СН'!$G$11+СВЦЭМ!$D$10+'СЕТ СН'!$G$6-'СЕТ СН'!$G$23</f>
        <v>1516.5268815400002</v>
      </c>
      <c r="J73" s="36">
        <f>SUMIFS(СВЦЭМ!$D$34:$D$777,СВЦЭМ!$A$34:$A$777,$A73,СВЦЭМ!$B$34:$B$777,J$47)+'СЕТ СН'!$G$11+СВЦЭМ!$D$10+'СЕТ СН'!$G$6-'СЕТ СН'!$G$23</f>
        <v>1485.8675945699999</v>
      </c>
      <c r="K73" s="36">
        <f>SUMIFS(СВЦЭМ!$D$34:$D$777,СВЦЭМ!$A$34:$A$777,$A73,СВЦЭМ!$B$34:$B$777,K$47)+'СЕТ СН'!$G$11+СВЦЭМ!$D$10+'СЕТ СН'!$G$6-'СЕТ СН'!$G$23</f>
        <v>1462.16561948</v>
      </c>
      <c r="L73" s="36">
        <f>SUMIFS(СВЦЭМ!$D$34:$D$777,СВЦЭМ!$A$34:$A$777,$A73,СВЦЭМ!$B$34:$B$777,L$47)+'СЕТ СН'!$G$11+СВЦЭМ!$D$10+'СЕТ СН'!$G$6-'СЕТ СН'!$G$23</f>
        <v>1457.1856874499999</v>
      </c>
      <c r="M73" s="36">
        <f>SUMIFS(СВЦЭМ!$D$34:$D$777,СВЦЭМ!$A$34:$A$777,$A73,СВЦЭМ!$B$34:$B$777,M$47)+'СЕТ СН'!$G$11+СВЦЭМ!$D$10+'СЕТ СН'!$G$6-'СЕТ СН'!$G$23</f>
        <v>1457.95771264</v>
      </c>
      <c r="N73" s="36">
        <f>SUMIFS(СВЦЭМ!$D$34:$D$777,СВЦЭМ!$A$34:$A$777,$A73,СВЦЭМ!$B$34:$B$777,N$47)+'СЕТ СН'!$G$11+СВЦЭМ!$D$10+'СЕТ СН'!$G$6-'СЕТ СН'!$G$23</f>
        <v>1452.11793405</v>
      </c>
      <c r="O73" s="36">
        <f>SUMIFS(СВЦЭМ!$D$34:$D$777,СВЦЭМ!$A$34:$A$777,$A73,СВЦЭМ!$B$34:$B$777,O$47)+'СЕТ СН'!$G$11+СВЦЭМ!$D$10+'СЕТ СН'!$G$6-'СЕТ СН'!$G$23</f>
        <v>1424.4933418400001</v>
      </c>
      <c r="P73" s="36">
        <f>SUMIFS(СВЦЭМ!$D$34:$D$777,СВЦЭМ!$A$34:$A$777,$A73,СВЦЭМ!$B$34:$B$777,P$47)+'СЕТ СН'!$G$11+СВЦЭМ!$D$10+'СЕТ СН'!$G$6-'СЕТ СН'!$G$23</f>
        <v>1374.1200713799999</v>
      </c>
      <c r="Q73" s="36">
        <f>SUMIFS(СВЦЭМ!$D$34:$D$777,СВЦЭМ!$A$34:$A$777,$A73,СВЦЭМ!$B$34:$B$777,Q$47)+'СЕТ СН'!$G$11+СВЦЭМ!$D$10+'СЕТ СН'!$G$6-'СЕТ СН'!$G$23</f>
        <v>1363.3274908499998</v>
      </c>
      <c r="R73" s="36">
        <f>SUMIFS(СВЦЭМ!$D$34:$D$777,СВЦЭМ!$A$34:$A$777,$A73,СВЦЭМ!$B$34:$B$777,R$47)+'СЕТ СН'!$G$11+СВЦЭМ!$D$10+'СЕТ СН'!$G$6-'СЕТ СН'!$G$23</f>
        <v>1347.9590333699998</v>
      </c>
      <c r="S73" s="36">
        <f>SUMIFS(СВЦЭМ!$D$34:$D$777,СВЦЭМ!$A$34:$A$777,$A73,СВЦЭМ!$B$34:$B$777,S$47)+'СЕТ СН'!$G$11+СВЦЭМ!$D$10+'СЕТ СН'!$G$6-'СЕТ СН'!$G$23</f>
        <v>1322.2869650799998</v>
      </c>
      <c r="T73" s="36">
        <f>SUMIFS(СВЦЭМ!$D$34:$D$777,СВЦЭМ!$A$34:$A$777,$A73,СВЦЭМ!$B$34:$B$777,T$47)+'СЕТ СН'!$G$11+СВЦЭМ!$D$10+'СЕТ СН'!$G$6-'СЕТ СН'!$G$23</f>
        <v>1301.88520767</v>
      </c>
      <c r="U73" s="36">
        <f>SUMIFS(СВЦЭМ!$D$34:$D$777,СВЦЭМ!$A$34:$A$777,$A73,СВЦЭМ!$B$34:$B$777,U$47)+'СЕТ СН'!$G$11+СВЦЭМ!$D$10+'СЕТ СН'!$G$6-'СЕТ СН'!$G$23</f>
        <v>1293.4407797599997</v>
      </c>
      <c r="V73" s="36">
        <f>SUMIFS(СВЦЭМ!$D$34:$D$777,СВЦЭМ!$A$34:$A$777,$A73,СВЦЭМ!$B$34:$B$777,V$47)+'СЕТ СН'!$G$11+СВЦЭМ!$D$10+'СЕТ СН'!$G$6-'СЕТ СН'!$G$23</f>
        <v>1305.8518619299998</v>
      </c>
      <c r="W73" s="36">
        <f>SUMIFS(СВЦЭМ!$D$34:$D$777,СВЦЭМ!$A$34:$A$777,$A73,СВЦЭМ!$B$34:$B$777,W$47)+'СЕТ СН'!$G$11+СВЦЭМ!$D$10+'СЕТ СН'!$G$6-'СЕТ СН'!$G$23</f>
        <v>1332.84452169</v>
      </c>
      <c r="X73" s="36">
        <f>SUMIFS(СВЦЭМ!$D$34:$D$777,СВЦЭМ!$A$34:$A$777,$A73,СВЦЭМ!$B$34:$B$777,X$47)+'СЕТ СН'!$G$11+СВЦЭМ!$D$10+'СЕТ СН'!$G$6-'СЕТ СН'!$G$23</f>
        <v>1362.0127601599997</v>
      </c>
      <c r="Y73" s="36">
        <f>SUMIFS(СВЦЭМ!$D$34:$D$777,СВЦЭМ!$A$34:$A$777,$A73,СВЦЭМ!$B$34:$B$777,Y$47)+'СЕТ СН'!$G$11+СВЦЭМ!$D$10+'СЕТ СН'!$G$6-'СЕТ СН'!$G$23</f>
        <v>1458.4136296500001</v>
      </c>
    </row>
    <row r="74" spans="1:26" ht="15.75" x14ac:dyDescent="0.2">
      <c r="A74" s="35">
        <f t="shared" si="1"/>
        <v>43431</v>
      </c>
      <c r="B74" s="36">
        <f>SUMIFS(СВЦЭМ!$D$34:$D$777,СВЦЭМ!$A$34:$A$777,$A74,СВЦЭМ!$B$34:$B$777,B$47)+'СЕТ СН'!$G$11+СВЦЭМ!$D$10+'СЕТ СН'!$G$6-'СЕТ СН'!$G$23</f>
        <v>1519.41960737</v>
      </c>
      <c r="C74" s="36">
        <f>SUMIFS(СВЦЭМ!$D$34:$D$777,СВЦЭМ!$A$34:$A$777,$A74,СВЦЭМ!$B$34:$B$777,C$47)+'СЕТ СН'!$G$11+СВЦЭМ!$D$10+'СЕТ СН'!$G$6-'СЕТ СН'!$G$23</f>
        <v>1566.6612757400001</v>
      </c>
      <c r="D74" s="36">
        <f>SUMIFS(СВЦЭМ!$D$34:$D$777,СВЦЭМ!$A$34:$A$777,$A74,СВЦЭМ!$B$34:$B$777,D$47)+'СЕТ СН'!$G$11+СВЦЭМ!$D$10+'СЕТ СН'!$G$6-'СЕТ СН'!$G$23</f>
        <v>1617.5971556100003</v>
      </c>
      <c r="E74" s="36">
        <f>SUMIFS(СВЦЭМ!$D$34:$D$777,СВЦЭМ!$A$34:$A$777,$A74,СВЦЭМ!$B$34:$B$777,E$47)+'СЕТ СН'!$G$11+СВЦЭМ!$D$10+'СЕТ СН'!$G$6-'СЕТ СН'!$G$23</f>
        <v>1615.5595166800003</v>
      </c>
      <c r="F74" s="36">
        <f>SUMIFS(СВЦЭМ!$D$34:$D$777,СВЦЭМ!$A$34:$A$777,$A74,СВЦЭМ!$B$34:$B$777,F$47)+'СЕТ СН'!$G$11+СВЦЭМ!$D$10+'СЕТ СН'!$G$6-'СЕТ СН'!$G$23</f>
        <v>1616.3041316099998</v>
      </c>
      <c r="G74" s="36">
        <f>SUMIFS(СВЦЭМ!$D$34:$D$777,СВЦЭМ!$A$34:$A$777,$A74,СВЦЭМ!$B$34:$B$777,G$47)+'СЕТ СН'!$G$11+СВЦЭМ!$D$10+'СЕТ СН'!$G$6-'СЕТ СН'!$G$23</f>
        <v>1616.8291486400003</v>
      </c>
      <c r="H74" s="36">
        <f>SUMIFS(СВЦЭМ!$D$34:$D$777,СВЦЭМ!$A$34:$A$777,$A74,СВЦЭМ!$B$34:$B$777,H$47)+'СЕТ СН'!$G$11+СВЦЭМ!$D$10+'СЕТ СН'!$G$6-'СЕТ СН'!$G$23</f>
        <v>1564.3221606100001</v>
      </c>
      <c r="I74" s="36">
        <f>SUMIFS(СВЦЭМ!$D$34:$D$777,СВЦЭМ!$A$34:$A$777,$A74,СВЦЭМ!$B$34:$B$777,I$47)+'СЕТ СН'!$G$11+СВЦЭМ!$D$10+'СЕТ СН'!$G$6-'СЕТ СН'!$G$23</f>
        <v>1550.0817523200001</v>
      </c>
      <c r="J74" s="36">
        <f>SUMIFS(СВЦЭМ!$D$34:$D$777,СВЦЭМ!$A$34:$A$777,$A74,СВЦЭМ!$B$34:$B$777,J$47)+'СЕТ СН'!$G$11+СВЦЭМ!$D$10+'СЕТ СН'!$G$6-'СЕТ СН'!$G$23</f>
        <v>1508.53184723</v>
      </c>
      <c r="K74" s="36">
        <f>SUMIFS(СВЦЭМ!$D$34:$D$777,СВЦЭМ!$A$34:$A$777,$A74,СВЦЭМ!$B$34:$B$777,K$47)+'СЕТ СН'!$G$11+СВЦЭМ!$D$10+'СЕТ СН'!$G$6-'СЕТ СН'!$G$23</f>
        <v>1493.6572953500001</v>
      </c>
      <c r="L74" s="36">
        <f>SUMIFS(СВЦЭМ!$D$34:$D$777,СВЦЭМ!$A$34:$A$777,$A74,СВЦЭМ!$B$34:$B$777,L$47)+'СЕТ СН'!$G$11+СВЦЭМ!$D$10+'СЕТ СН'!$G$6-'СЕТ СН'!$G$23</f>
        <v>1496.4164267799999</v>
      </c>
      <c r="M74" s="36">
        <f>SUMIFS(СВЦЭМ!$D$34:$D$777,СВЦЭМ!$A$34:$A$777,$A74,СВЦЭМ!$B$34:$B$777,M$47)+'СЕТ СН'!$G$11+СВЦЭМ!$D$10+'СЕТ СН'!$G$6-'СЕТ СН'!$G$23</f>
        <v>1508.7962687500001</v>
      </c>
      <c r="N74" s="36">
        <f>SUMIFS(СВЦЭМ!$D$34:$D$777,СВЦЭМ!$A$34:$A$777,$A74,СВЦЭМ!$B$34:$B$777,N$47)+'СЕТ СН'!$G$11+СВЦЭМ!$D$10+'СЕТ СН'!$G$6-'СЕТ СН'!$G$23</f>
        <v>1476.41377388</v>
      </c>
      <c r="O74" s="36">
        <f>SUMIFS(СВЦЭМ!$D$34:$D$777,СВЦЭМ!$A$34:$A$777,$A74,СВЦЭМ!$B$34:$B$777,O$47)+'СЕТ СН'!$G$11+СВЦЭМ!$D$10+'СЕТ СН'!$G$6-'СЕТ СН'!$G$23</f>
        <v>1420.54587638</v>
      </c>
      <c r="P74" s="36">
        <f>SUMIFS(СВЦЭМ!$D$34:$D$777,СВЦЭМ!$A$34:$A$777,$A74,СВЦЭМ!$B$34:$B$777,P$47)+'СЕТ СН'!$G$11+СВЦЭМ!$D$10+'СЕТ СН'!$G$6-'СЕТ СН'!$G$23</f>
        <v>1361.4797538099997</v>
      </c>
      <c r="Q74" s="36">
        <f>SUMIFS(СВЦЭМ!$D$34:$D$777,СВЦЭМ!$A$34:$A$777,$A74,СВЦЭМ!$B$34:$B$777,Q$47)+'СЕТ СН'!$G$11+СВЦЭМ!$D$10+'СЕТ СН'!$G$6-'СЕТ СН'!$G$23</f>
        <v>1347.2998601300001</v>
      </c>
      <c r="R74" s="36">
        <f>SUMIFS(СВЦЭМ!$D$34:$D$777,СВЦЭМ!$A$34:$A$777,$A74,СВЦЭМ!$B$34:$B$777,R$47)+'СЕТ СН'!$G$11+СВЦЭМ!$D$10+'СЕТ СН'!$G$6-'СЕТ СН'!$G$23</f>
        <v>1353.7644456200001</v>
      </c>
      <c r="S74" s="36">
        <f>SUMIFS(СВЦЭМ!$D$34:$D$777,СВЦЭМ!$A$34:$A$777,$A74,СВЦЭМ!$B$34:$B$777,S$47)+'СЕТ СН'!$G$11+СВЦЭМ!$D$10+'СЕТ СН'!$G$6-'СЕТ СН'!$G$23</f>
        <v>1329.9132207499997</v>
      </c>
      <c r="T74" s="36">
        <f>SUMIFS(СВЦЭМ!$D$34:$D$777,СВЦЭМ!$A$34:$A$777,$A74,СВЦЭМ!$B$34:$B$777,T$47)+'СЕТ СН'!$G$11+СВЦЭМ!$D$10+'СЕТ СН'!$G$6-'СЕТ СН'!$G$23</f>
        <v>1286.6913460000001</v>
      </c>
      <c r="U74" s="36">
        <f>SUMIFS(СВЦЭМ!$D$34:$D$777,СВЦЭМ!$A$34:$A$777,$A74,СВЦЭМ!$B$34:$B$777,U$47)+'СЕТ СН'!$G$11+СВЦЭМ!$D$10+'СЕТ СН'!$G$6-'СЕТ СН'!$G$23</f>
        <v>1295.4940652099999</v>
      </c>
      <c r="V74" s="36">
        <f>SUMIFS(СВЦЭМ!$D$34:$D$777,СВЦЭМ!$A$34:$A$777,$A74,СВЦЭМ!$B$34:$B$777,V$47)+'СЕТ СН'!$G$11+СВЦЭМ!$D$10+'СЕТ СН'!$G$6-'СЕТ СН'!$G$23</f>
        <v>1311.3772414099999</v>
      </c>
      <c r="W74" s="36">
        <f>SUMIFS(СВЦЭМ!$D$34:$D$777,СВЦЭМ!$A$34:$A$777,$A74,СВЦЭМ!$B$34:$B$777,W$47)+'СЕТ СН'!$G$11+СВЦЭМ!$D$10+'СЕТ СН'!$G$6-'СЕТ СН'!$G$23</f>
        <v>1322.6928320799998</v>
      </c>
      <c r="X74" s="36">
        <f>SUMIFS(СВЦЭМ!$D$34:$D$777,СВЦЭМ!$A$34:$A$777,$A74,СВЦЭМ!$B$34:$B$777,X$47)+'СЕТ СН'!$G$11+СВЦЭМ!$D$10+'СЕТ СН'!$G$6-'СЕТ СН'!$G$23</f>
        <v>1346.4076259399999</v>
      </c>
      <c r="Y74" s="36">
        <f>SUMIFS(СВЦЭМ!$D$34:$D$777,СВЦЭМ!$A$34:$A$777,$A74,СВЦЭМ!$B$34:$B$777,Y$47)+'СЕТ СН'!$G$11+СВЦЭМ!$D$10+'СЕТ СН'!$G$6-'СЕТ СН'!$G$23</f>
        <v>1429.10097849</v>
      </c>
    </row>
    <row r="75" spans="1:26" ht="15.75" x14ac:dyDescent="0.2">
      <c r="A75" s="35">
        <f t="shared" si="1"/>
        <v>43432</v>
      </c>
      <c r="B75" s="36">
        <f>SUMIFS(СВЦЭМ!$D$34:$D$777,СВЦЭМ!$A$34:$A$777,$A75,СВЦЭМ!$B$34:$B$777,B$47)+'СЕТ СН'!$G$11+СВЦЭМ!$D$10+'СЕТ СН'!$G$6-'СЕТ СН'!$G$23</f>
        <v>1540.6951984900002</v>
      </c>
      <c r="C75" s="36">
        <f>SUMIFS(СВЦЭМ!$D$34:$D$777,СВЦЭМ!$A$34:$A$777,$A75,СВЦЭМ!$B$34:$B$777,C$47)+'СЕТ СН'!$G$11+СВЦЭМ!$D$10+'СЕТ СН'!$G$6-'СЕТ СН'!$G$23</f>
        <v>1600.6121335500002</v>
      </c>
      <c r="D75" s="36">
        <f>SUMIFS(СВЦЭМ!$D$34:$D$777,СВЦЭМ!$A$34:$A$777,$A75,СВЦЭМ!$B$34:$B$777,D$47)+'СЕТ СН'!$G$11+СВЦЭМ!$D$10+'СЕТ СН'!$G$6-'СЕТ СН'!$G$23</f>
        <v>1629.5841690900002</v>
      </c>
      <c r="E75" s="36">
        <f>SUMIFS(СВЦЭМ!$D$34:$D$777,СВЦЭМ!$A$34:$A$777,$A75,СВЦЭМ!$B$34:$B$777,E$47)+'СЕТ СН'!$G$11+СВЦЭМ!$D$10+'СЕТ СН'!$G$6-'СЕТ СН'!$G$23</f>
        <v>1674.3941724599999</v>
      </c>
      <c r="F75" s="36">
        <f>SUMIFS(СВЦЭМ!$D$34:$D$777,СВЦЭМ!$A$34:$A$777,$A75,СВЦЭМ!$B$34:$B$777,F$47)+'СЕТ СН'!$G$11+СВЦЭМ!$D$10+'СЕТ СН'!$G$6-'СЕТ СН'!$G$23</f>
        <v>1722.8418583700004</v>
      </c>
      <c r="G75" s="36">
        <f>SUMIFS(СВЦЭМ!$D$34:$D$777,СВЦЭМ!$A$34:$A$777,$A75,СВЦЭМ!$B$34:$B$777,G$47)+'СЕТ СН'!$G$11+СВЦЭМ!$D$10+'СЕТ СН'!$G$6-'СЕТ СН'!$G$23</f>
        <v>1691.3826700600002</v>
      </c>
      <c r="H75" s="36">
        <f>SUMIFS(СВЦЭМ!$D$34:$D$777,СВЦЭМ!$A$34:$A$777,$A75,СВЦЭМ!$B$34:$B$777,H$47)+'СЕТ СН'!$G$11+СВЦЭМ!$D$10+'СЕТ СН'!$G$6-'СЕТ СН'!$G$23</f>
        <v>1603.7878845200003</v>
      </c>
      <c r="I75" s="36">
        <f>SUMIFS(СВЦЭМ!$D$34:$D$777,СВЦЭМ!$A$34:$A$777,$A75,СВЦЭМ!$B$34:$B$777,I$47)+'СЕТ СН'!$G$11+СВЦЭМ!$D$10+'СЕТ СН'!$G$6-'СЕТ СН'!$G$23</f>
        <v>1537.0399025900001</v>
      </c>
      <c r="J75" s="36">
        <f>SUMIFS(СВЦЭМ!$D$34:$D$777,СВЦЭМ!$A$34:$A$777,$A75,СВЦЭМ!$B$34:$B$777,J$47)+'СЕТ СН'!$G$11+СВЦЭМ!$D$10+'СЕТ СН'!$G$6-'СЕТ СН'!$G$23</f>
        <v>1517.2988874800001</v>
      </c>
      <c r="K75" s="36">
        <f>SUMIFS(СВЦЭМ!$D$34:$D$777,СВЦЭМ!$A$34:$A$777,$A75,СВЦЭМ!$B$34:$B$777,K$47)+'СЕТ СН'!$G$11+СВЦЭМ!$D$10+'СЕТ СН'!$G$6-'СЕТ СН'!$G$23</f>
        <v>1511.8144467300001</v>
      </c>
      <c r="L75" s="36">
        <f>SUMIFS(СВЦЭМ!$D$34:$D$777,СВЦЭМ!$A$34:$A$777,$A75,СВЦЭМ!$B$34:$B$777,L$47)+'СЕТ СН'!$G$11+СВЦЭМ!$D$10+'СЕТ СН'!$G$6-'СЕТ СН'!$G$23</f>
        <v>1508.77591435</v>
      </c>
      <c r="M75" s="36">
        <f>SUMIFS(СВЦЭМ!$D$34:$D$777,СВЦЭМ!$A$34:$A$777,$A75,СВЦЭМ!$B$34:$B$777,M$47)+'СЕТ СН'!$G$11+СВЦЭМ!$D$10+'СЕТ СН'!$G$6-'СЕТ СН'!$G$23</f>
        <v>1504.9187092700001</v>
      </c>
      <c r="N75" s="36">
        <f>SUMIFS(СВЦЭМ!$D$34:$D$777,СВЦЭМ!$A$34:$A$777,$A75,СВЦЭМ!$B$34:$B$777,N$47)+'СЕТ СН'!$G$11+СВЦЭМ!$D$10+'СЕТ СН'!$G$6-'СЕТ СН'!$G$23</f>
        <v>1473.0205239100001</v>
      </c>
      <c r="O75" s="36">
        <f>SUMIFS(СВЦЭМ!$D$34:$D$777,СВЦЭМ!$A$34:$A$777,$A75,СВЦЭМ!$B$34:$B$777,O$47)+'СЕТ СН'!$G$11+СВЦЭМ!$D$10+'СЕТ СН'!$G$6-'СЕТ СН'!$G$23</f>
        <v>1438.71829273</v>
      </c>
      <c r="P75" s="36">
        <f>SUMIFS(СВЦЭМ!$D$34:$D$777,СВЦЭМ!$A$34:$A$777,$A75,СВЦЭМ!$B$34:$B$777,P$47)+'СЕТ СН'!$G$11+СВЦЭМ!$D$10+'СЕТ СН'!$G$6-'СЕТ СН'!$G$23</f>
        <v>1374.4306315099998</v>
      </c>
      <c r="Q75" s="36">
        <f>SUMIFS(СВЦЭМ!$D$34:$D$777,СВЦЭМ!$A$34:$A$777,$A75,СВЦЭМ!$B$34:$B$777,Q$47)+'СЕТ СН'!$G$11+СВЦЭМ!$D$10+'СЕТ СН'!$G$6-'СЕТ СН'!$G$23</f>
        <v>1361.3178829499998</v>
      </c>
      <c r="R75" s="36">
        <f>SUMIFS(СВЦЭМ!$D$34:$D$777,СВЦЭМ!$A$34:$A$777,$A75,СВЦЭМ!$B$34:$B$777,R$47)+'СЕТ СН'!$G$11+СВЦЭМ!$D$10+'СЕТ СН'!$G$6-'СЕТ СН'!$G$23</f>
        <v>1348.2439999600001</v>
      </c>
      <c r="S75" s="36">
        <f>SUMIFS(СВЦЭМ!$D$34:$D$777,СВЦЭМ!$A$34:$A$777,$A75,СВЦЭМ!$B$34:$B$777,S$47)+'СЕТ СН'!$G$11+СВЦЭМ!$D$10+'СЕТ СН'!$G$6-'СЕТ СН'!$G$23</f>
        <v>1316.5306176399999</v>
      </c>
      <c r="T75" s="36">
        <f>SUMIFS(СВЦЭМ!$D$34:$D$777,СВЦЭМ!$A$34:$A$777,$A75,СВЦЭМ!$B$34:$B$777,T$47)+'СЕТ СН'!$G$11+СВЦЭМ!$D$10+'СЕТ СН'!$G$6-'СЕТ СН'!$G$23</f>
        <v>1284.7666357899998</v>
      </c>
      <c r="U75" s="36">
        <f>SUMIFS(СВЦЭМ!$D$34:$D$777,СВЦЭМ!$A$34:$A$777,$A75,СВЦЭМ!$B$34:$B$777,U$47)+'СЕТ СН'!$G$11+СВЦЭМ!$D$10+'СЕТ СН'!$G$6-'СЕТ СН'!$G$23</f>
        <v>1282.41965514</v>
      </c>
      <c r="V75" s="36">
        <f>SUMIFS(СВЦЭМ!$D$34:$D$777,СВЦЭМ!$A$34:$A$777,$A75,СВЦЭМ!$B$34:$B$777,V$47)+'СЕТ СН'!$G$11+СВЦЭМ!$D$10+'СЕТ СН'!$G$6-'СЕТ СН'!$G$23</f>
        <v>1304.00880448</v>
      </c>
      <c r="W75" s="36">
        <f>SUMIFS(СВЦЭМ!$D$34:$D$777,СВЦЭМ!$A$34:$A$777,$A75,СВЦЭМ!$B$34:$B$777,W$47)+'СЕТ СН'!$G$11+СВЦЭМ!$D$10+'СЕТ СН'!$G$6-'СЕТ СН'!$G$23</f>
        <v>1335.37928693</v>
      </c>
      <c r="X75" s="36">
        <f>SUMIFS(СВЦЭМ!$D$34:$D$777,СВЦЭМ!$A$34:$A$777,$A75,СВЦЭМ!$B$34:$B$777,X$47)+'СЕТ СН'!$G$11+СВЦЭМ!$D$10+'СЕТ СН'!$G$6-'СЕТ СН'!$G$23</f>
        <v>1365.7498562199999</v>
      </c>
      <c r="Y75" s="36">
        <f>SUMIFS(СВЦЭМ!$D$34:$D$777,СВЦЭМ!$A$34:$A$777,$A75,СВЦЭМ!$B$34:$B$777,Y$47)+'СЕТ СН'!$G$11+СВЦЭМ!$D$10+'СЕТ СН'!$G$6-'СЕТ СН'!$G$23</f>
        <v>1450.43171775</v>
      </c>
    </row>
    <row r="76" spans="1:26" ht="15.75" x14ac:dyDescent="0.2">
      <c r="A76" s="35">
        <f t="shared" si="1"/>
        <v>43433</v>
      </c>
      <c r="B76" s="36">
        <f>SUMIFS(СВЦЭМ!$D$34:$D$777,СВЦЭМ!$A$34:$A$777,$A76,СВЦЭМ!$B$34:$B$777,B$47)+'СЕТ СН'!$G$11+СВЦЭМ!$D$10+'СЕТ СН'!$G$6-'СЕТ СН'!$G$23</f>
        <v>1533.3168190600002</v>
      </c>
      <c r="C76" s="36">
        <f>SUMIFS(СВЦЭМ!$D$34:$D$777,СВЦЭМ!$A$34:$A$777,$A76,СВЦЭМ!$B$34:$B$777,C$47)+'СЕТ СН'!$G$11+СВЦЭМ!$D$10+'СЕТ СН'!$G$6-'СЕТ СН'!$G$23</f>
        <v>1632.4125019100002</v>
      </c>
      <c r="D76" s="36">
        <f>SUMIFS(СВЦЭМ!$D$34:$D$777,СВЦЭМ!$A$34:$A$777,$A76,СВЦЭМ!$B$34:$B$777,D$47)+'СЕТ СН'!$G$11+СВЦЭМ!$D$10+'СЕТ СН'!$G$6-'СЕТ СН'!$G$23</f>
        <v>1698.06432718</v>
      </c>
      <c r="E76" s="36">
        <f>SUMIFS(СВЦЭМ!$D$34:$D$777,СВЦЭМ!$A$34:$A$777,$A76,СВЦЭМ!$B$34:$B$777,E$47)+'СЕТ СН'!$G$11+СВЦЭМ!$D$10+'СЕТ СН'!$G$6-'СЕТ СН'!$G$23</f>
        <v>1702.8082019399999</v>
      </c>
      <c r="F76" s="36">
        <f>SUMIFS(СВЦЭМ!$D$34:$D$777,СВЦЭМ!$A$34:$A$777,$A76,СВЦЭМ!$B$34:$B$777,F$47)+'СЕТ СН'!$G$11+СВЦЭМ!$D$10+'СЕТ СН'!$G$6-'СЕТ СН'!$G$23</f>
        <v>1699.3087771199998</v>
      </c>
      <c r="G76" s="36">
        <f>SUMIFS(СВЦЭМ!$D$34:$D$777,СВЦЭМ!$A$34:$A$777,$A76,СВЦЭМ!$B$34:$B$777,G$47)+'СЕТ СН'!$G$11+СВЦЭМ!$D$10+'СЕТ СН'!$G$6-'СЕТ СН'!$G$23</f>
        <v>1674.3626904399998</v>
      </c>
      <c r="H76" s="36">
        <f>SUMIFS(СВЦЭМ!$D$34:$D$777,СВЦЭМ!$A$34:$A$777,$A76,СВЦЭМ!$B$34:$B$777,H$47)+'СЕТ СН'!$G$11+СВЦЭМ!$D$10+'СЕТ СН'!$G$6-'СЕТ СН'!$G$23</f>
        <v>1594.71120148</v>
      </c>
      <c r="I76" s="36">
        <f>SUMIFS(СВЦЭМ!$D$34:$D$777,СВЦЭМ!$A$34:$A$777,$A76,СВЦЭМ!$B$34:$B$777,I$47)+'СЕТ СН'!$G$11+СВЦЭМ!$D$10+'СЕТ СН'!$G$6-'СЕТ СН'!$G$23</f>
        <v>1545.65597426</v>
      </c>
      <c r="J76" s="36">
        <f>SUMIFS(СВЦЭМ!$D$34:$D$777,СВЦЭМ!$A$34:$A$777,$A76,СВЦЭМ!$B$34:$B$777,J$47)+'СЕТ СН'!$G$11+СВЦЭМ!$D$10+'СЕТ СН'!$G$6-'СЕТ СН'!$G$23</f>
        <v>1494.6263684600001</v>
      </c>
      <c r="K76" s="36">
        <f>SUMIFS(СВЦЭМ!$D$34:$D$777,СВЦЭМ!$A$34:$A$777,$A76,СВЦЭМ!$B$34:$B$777,K$47)+'СЕТ СН'!$G$11+СВЦЭМ!$D$10+'СЕТ СН'!$G$6-'СЕТ СН'!$G$23</f>
        <v>1473.1038701</v>
      </c>
      <c r="L76" s="36">
        <f>SUMIFS(СВЦЭМ!$D$34:$D$777,СВЦЭМ!$A$34:$A$777,$A76,СВЦЭМ!$B$34:$B$777,L$47)+'СЕТ СН'!$G$11+СВЦЭМ!$D$10+'СЕТ СН'!$G$6-'СЕТ СН'!$G$23</f>
        <v>1470.6624152500001</v>
      </c>
      <c r="M76" s="36">
        <f>SUMIFS(СВЦЭМ!$D$34:$D$777,СВЦЭМ!$A$34:$A$777,$A76,СВЦЭМ!$B$34:$B$777,M$47)+'СЕТ СН'!$G$11+СВЦЭМ!$D$10+'СЕТ СН'!$G$6-'СЕТ СН'!$G$23</f>
        <v>1476.1154080200001</v>
      </c>
      <c r="N76" s="36">
        <f>SUMIFS(СВЦЭМ!$D$34:$D$777,СВЦЭМ!$A$34:$A$777,$A76,СВЦЭМ!$B$34:$B$777,N$47)+'СЕТ СН'!$G$11+СВЦЭМ!$D$10+'СЕТ СН'!$G$6-'СЕТ СН'!$G$23</f>
        <v>1449.97148614</v>
      </c>
      <c r="O76" s="36">
        <f>SUMIFS(СВЦЭМ!$D$34:$D$777,СВЦЭМ!$A$34:$A$777,$A76,СВЦЭМ!$B$34:$B$777,O$47)+'СЕТ СН'!$G$11+СВЦЭМ!$D$10+'СЕТ СН'!$G$6-'СЕТ СН'!$G$23</f>
        <v>1420.02217952</v>
      </c>
      <c r="P76" s="36">
        <f>SUMIFS(СВЦЭМ!$D$34:$D$777,СВЦЭМ!$A$34:$A$777,$A76,СВЦЭМ!$B$34:$B$777,P$47)+'СЕТ СН'!$G$11+СВЦЭМ!$D$10+'СЕТ СН'!$G$6-'СЕТ СН'!$G$23</f>
        <v>1370.6743978899999</v>
      </c>
      <c r="Q76" s="36">
        <f>SUMIFS(СВЦЭМ!$D$34:$D$777,СВЦЭМ!$A$34:$A$777,$A76,СВЦЭМ!$B$34:$B$777,Q$47)+'СЕТ СН'!$G$11+СВЦЭМ!$D$10+'СЕТ СН'!$G$6-'СЕТ СН'!$G$23</f>
        <v>1353.4706655300001</v>
      </c>
      <c r="R76" s="36">
        <f>SUMIFS(СВЦЭМ!$D$34:$D$777,СВЦЭМ!$A$34:$A$777,$A76,СВЦЭМ!$B$34:$B$777,R$47)+'СЕТ СН'!$G$11+СВЦЭМ!$D$10+'СЕТ СН'!$G$6-'СЕТ СН'!$G$23</f>
        <v>1349.0858133199999</v>
      </c>
      <c r="S76" s="36">
        <f>SUMIFS(СВЦЭМ!$D$34:$D$777,СВЦЭМ!$A$34:$A$777,$A76,СВЦЭМ!$B$34:$B$777,S$47)+'СЕТ СН'!$G$11+СВЦЭМ!$D$10+'СЕТ СН'!$G$6-'СЕТ СН'!$G$23</f>
        <v>1310.1347336899998</v>
      </c>
      <c r="T76" s="36">
        <f>SUMIFS(СВЦЭМ!$D$34:$D$777,СВЦЭМ!$A$34:$A$777,$A76,СВЦЭМ!$B$34:$B$777,T$47)+'СЕТ СН'!$G$11+СВЦЭМ!$D$10+'СЕТ СН'!$G$6-'СЕТ СН'!$G$23</f>
        <v>1276.2073620699998</v>
      </c>
      <c r="U76" s="36">
        <f>SUMIFS(СВЦЭМ!$D$34:$D$777,СВЦЭМ!$A$34:$A$777,$A76,СВЦЭМ!$B$34:$B$777,U$47)+'СЕТ СН'!$G$11+СВЦЭМ!$D$10+'СЕТ СН'!$G$6-'СЕТ СН'!$G$23</f>
        <v>1292.9718458899997</v>
      </c>
      <c r="V76" s="36">
        <f>SUMIFS(СВЦЭМ!$D$34:$D$777,СВЦЭМ!$A$34:$A$777,$A76,СВЦЭМ!$B$34:$B$777,V$47)+'СЕТ СН'!$G$11+СВЦЭМ!$D$10+'СЕТ СН'!$G$6-'СЕТ СН'!$G$23</f>
        <v>1309.4006520799999</v>
      </c>
      <c r="W76" s="36">
        <f>SUMIFS(СВЦЭМ!$D$34:$D$777,СВЦЭМ!$A$34:$A$777,$A76,СВЦЭМ!$B$34:$B$777,W$47)+'СЕТ СН'!$G$11+СВЦЭМ!$D$10+'СЕТ СН'!$G$6-'СЕТ СН'!$G$23</f>
        <v>1335.47222801</v>
      </c>
      <c r="X76" s="36">
        <f>SUMIFS(СВЦЭМ!$D$34:$D$777,СВЦЭМ!$A$34:$A$777,$A76,СВЦЭМ!$B$34:$B$777,X$47)+'СЕТ СН'!$G$11+СВЦЭМ!$D$10+'СЕТ СН'!$G$6-'СЕТ СН'!$G$23</f>
        <v>1369.23271101</v>
      </c>
      <c r="Y76" s="36">
        <f>SUMIFS(СВЦЭМ!$D$34:$D$777,СВЦЭМ!$A$34:$A$777,$A76,СВЦЭМ!$B$34:$B$777,Y$47)+'СЕТ СН'!$G$11+СВЦЭМ!$D$10+'СЕТ СН'!$G$6-'СЕТ СН'!$G$23</f>
        <v>1447.3741442</v>
      </c>
    </row>
    <row r="77" spans="1:26" ht="15.75" x14ac:dyDescent="0.2">
      <c r="A77" s="35">
        <f t="shared" si="1"/>
        <v>43434</v>
      </c>
      <c r="B77" s="36">
        <f>SUMIFS(СВЦЭМ!$D$34:$D$777,СВЦЭМ!$A$34:$A$777,$A77,СВЦЭМ!$B$34:$B$777,B$47)+'СЕТ СН'!$G$11+СВЦЭМ!$D$10+'СЕТ СН'!$G$6-'СЕТ СН'!$G$23</f>
        <v>1512.9079821</v>
      </c>
      <c r="C77" s="36">
        <f>SUMIFS(СВЦЭМ!$D$34:$D$777,СВЦЭМ!$A$34:$A$777,$A77,СВЦЭМ!$B$34:$B$777,C$47)+'СЕТ СН'!$G$11+СВЦЭМ!$D$10+'СЕТ СН'!$G$6-'СЕТ СН'!$G$23</f>
        <v>1588.55988284</v>
      </c>
      <c r="D77" s="36">
        <f>SUMIFS(СВЦЭМ!$D$34:$D$777,СВЦЭМ!$A$34:$A$777,$A77,СВЦЭМ!$B$34:$B$777,D$47)+'СЕТ СН'!$G$11+СВЦЭМ!$D$10+'СЕТ СН'!$G$6-'СЕТ СН'!$G$23</f>
        <v>1628.4037464399998</v>
      </c>
      <c r="E77" s="36">
        <f>SUMIFS(СВЦЭМ!$D$34:$D$777,СВЦЭМ!$A$34:$A$777,$A77,СВЦЭМ!$B$34:$B$777,E$47)+'СЕТ СН'!$G$11+СВЦЭМ!$D$10+'СЕТ СН'!$G$6-'СЕТ СН'!$G$23</f>
        <v>1707.16487538</v>
      </c>
      <c r="F77" s="36">
        <f>SUMIFS(СВЦЭМ!$D$34:$D$777,СВЦЭМ!$A$34:$A$777,$A77,СВЦЭМ!$B$34:$B$777,F$47)+'СЕТ СН'!$G$11+СВЦЭМ!$D$10+'СЕТ СН'!$G$6-'СЕТ СН'!$G$23</f>
        <v>1671.7649896800003</v>
      </c>
      <c r="G77" s="36">
        <f>SUMIFS(СВЦЭМ!$D$34:$D$777,СВЦЭМ!$A$34:$A$777,$A77,СВЦЭМ!$B$34:$B$777,G$47)+'СЕТ СН'!$G$11+СВЦЭМ!$D$10+'СЕТ СН'!$G$6-'СЕТ СН'!$G$23</f>
        <v>1617.8072629400003</v>
      </c>
      <c r="H77" s="36">
        <f>SUMIFS(СВЦЭМ!$D$34:$D$777,СВЦЭМ!$A$34:$A$777,$A77,СВЦЭМ!$B$34:$B$777,H$47)+'СЕТ СН'!$G$11+СВЦЭМ!$D$10+'СЕТ СН'!$G$6-'СЕТ СН'!$G$23</f>
        <v>1586.40304489</v>
      </c>
      <c r="I77" s="36">
        <f>SUMIFS(СВЦЭМ!$D$34:$D$777,СВЦЭМ!$A$34:$A$777,$A77,СВЦЭМ!$B$34:$B$777,I$47)+'СЕТ СН'!$G$11+СВЦЭМ!$D$10+'СЕТ СН'!$G$6-'СЕТ СН'!$G$23</f>
        <v>1544.1954460900001</v>
      </c>
      <c r="J77" s="36">
        <f>SUMIFS(СВЦЭМ!$D$34:$D$777,СВЦЭМ!$A$34:$A$777,$A77,СВЦЭМ!$B$34:$B$777,J$47)+'СЕТ СН'!$G$11+СВЦЭМ!$D$10+'СЕТ СН'!$G$6-'СЕТ СН'!$G$23</f>
        <v>1507.3283046000001</v>
      </c>
      <c r="K77" s="36">
        <f>SUMIFS(СВЦЭМ!$D$34:$D$777,СВЦЭМ!$A$34:$A$777,$A77,СВЦЭМ!$B$34:$B$777,K$47)+'СЕТ СН'!$G$11+СВЦЭМ!$D$10+'СЕТ СН'!$G$6-'СЕТ СН'!$G$23</f>
        <v>1497.6417817000001</v>
      </c>
      <c r="L77" s="36">
        <f>SUMIFS(СВЦЭМ!$D$34:$D$777,СВЦЭМ!$A$34:$A$777,$A77,СВЦЭМ!$B$34:$B$777,L$47)+'СЕТ СН'!$G$11+СВЦЭМ!$D$10+'СЕТ СН'!$G$6-'СЕТ СН'!$G$23</f>
        <v>1502.6276183</v>
      </c>
      <c r="M77" s="36">
        <f>SUMIFS(СВЦЭМ!$D$34:$D$777,СВЦЭМ!$A$34:$A$777,$A77,СВЦЭМ!$B$34:$B$777,M$47)+'СЕТ СН'!$G$11+СВЦЭМ!$D$10+'СЕТ СН'!$G$6-'СЕТ СН'!$G$23</f>
        <v>1517.8203224400002</v>
      </c>
      <c r="N77" s="36">
        <f>SUMIFS(СВЦЭМ!$D$34:$D$777,СВЦЭМ!$A$34:$A$777,$A77,СВЦЭМ!$B$34:$B$777,N$47)+'СЕТ СН'!$G$11+СВЦЭМ!$D$10+'СЕТ СН'!$G$6-'СЕТ СН'!$G$23</f>
        <v>1477.2985877400001</v>
      </c>
      <c r="O77" s="36">
        <f>SUMIFS(СВЦЭМ!$D$34:$D$777,СВЦЭМ!$A$34:$A$777,$A77,СВЦЭМ!$B$34:$B$777,O$47)+'СЕТ СН'!$G$11+СВЦЭМ!$D$10+'СЕТ СН'!$G$6-'СЕТ СН'!$G$23</f>
        <v>1450.8147746300001</v>
      </c>
      <c r="P77" s="36">
        <f>SUMIFS(СВЦЭМ!$D$34:$D$777,СВЦЭМ!$A$34:$A$777,$A77,СВЦЭМ!$B$34:$B$777,P$47)+'СЕТ СН'!$G$11+СВЦЭМ!$D$10+'СЕТ СН'!$G$6-'СЕТ СН'!$G$23</f>
        <v>1393.3024750700001</v>
      </c>
      <c r="Q77" s="36">
        <f>SUMIFS(СВЦЭМ!$D$34:$D$777,СВЦЭМ!$A$34:$A$777,$A77,СВЦЭМ!$B$34:$B$777,Q$47)+'СЕТ СН'!$G$11+СВЦЭМ!$D$10+'СЕТ СН'!$G$6-'СЕТ СН'!$G$23</f>
        <v>1378.5591582900001</v>
      </c>
      <c r="R77" s="36">
        <f>SUMIFS(СВЦЭМ!$D$34:$D$777,СВЦЭМ!$A$34:$A$777,$A77,СВЦЭМ!$B$34:$B$777,R$47)+'СЕТ СН'!$G$11+СВЦЭМ!$D$10+'СЕТ СН'!$G$6-'СЕТ СН'!$G$23</f>
        <v>1376.2841148699999</v>
      </c>
      <c r="S77" s="36">
        <f>SUMIFS(СВЦЭМ!$D$34:$D$777,СВЦЭМ!$A$34:$A$777,$A77,СВЦЭМ!$B$34:$B$777,S$47)+'СЕТ СН'!$G$11+СВЦЭМ!$D$10+'СЕТ СН'!$G$6-'СЕТ СН'!$G$23</f>
        <v>1359.5923142199999</v>
      </c>
      <c r="T77" s="36">
        <f>SUMIFS(СВЦЭМ!$D$34:$D$777,СВЦЭМ!$A$34:$A$777,$A77,СВЦЭМ!$B$34:$B$777,T$47)+'СЕТ СН'!$G$11+СВЦЭМ!$D$10+'СЕТ СН'!$G$6-'СЕТ СН'!$G$23</f>
        <v>1289.99437162</v>
      </c>
      <c r="U77" s="36">
        <f>SUMIFS(СВЦЭМ!$D$34:$D$777,СВЦЭМ!$A$34:$A$777,$A77,СВЦЭМ!$B$34:$B$777,U$47)+'СЕТ СН'!$G$11+СВЦЭМ!$D$10+'СЕТ СН'!$G$6-'СЕТ СН'!$G$23</f>
        <v>1311.0177149900001</v>
      </c>
      <c r="V77" s="36">
        <f>SUMIFS(СВЦЭМ!$D$34:$D$777,СВЦЭМ!$A$34:$A$777,$A77,СВЦЭМ!$B$34:$B$777,V$47)+'СЕТ СН'!$G$11+СВЦЭМ!$D$10+'СЕТ СН'!$G$6-'СЕТ СН'!$G$23</f>
        <v>1320.26981187</v>
      </c>
      <c r="W77" s="36">
        <f>SUMIFS(СВЦЭМ!$D$34:$D$777,СВЦЭМ!$A$34:$A$777,$A77,СВЦЭМ!$B$34:$B$777,W$47)+'СЕТ СН'!$G$11+СВЦЭМ!$D$10+'СЕТ СН'!$G$6-'СЕТ СН'!$G$23</f>
        <v>1309.5726142899998</v>
      </c>
      <c r="X77" s="36">
        <f>SUMIFS(СВЦЭМ!$D$34:$D$777,СВЦЭМ!$A$34:$A$777,$A77,СВЦЭМ!$B$34:$B$777,X$47)+'СЕТ СН'!$G$11+СВЦЭМ!$D$10+'СЕТ СН'!$G$6-'СЕТ СН'!$G$23</f>
        <v>1318.3935382999998</v>
      </c>
      <c r="Y77" s="36">
        <f>SUMIFS(СВЦЭМ!$D$34:$D$777,СВЦЭМ!$A$34:$A$777,$A77,СВЦЭМ!$B$34:$B$777,Y$47)+'СЕТ СН'!$G$11+СВЦЭМ!$D$10+'СЕТ СН'!$G$6-'СЕТ СН'!$G$23</f>
        <v>1398.7453495</v>
      </c>
    </row>
    <row r="78" spans="1:26" ht="15.75" hidden="1" x14ac:dyDescent="0.2">
      <c r="A78" s="35">
        <f t="shared" si="1"/>
        <v>43435</v>
      </c>
      <c r="B78" s="36">
        <f>SUMIFS(СВЦЭМ!$D$34:$D$777,СВЦЭМ!$A$34:$A$777,$A78,СВЦЭМ!$B$34:$B$777,B$47)+'СЕТ СН'!$G$11+СВЦЭМ!$D$10+'СЕТ СН'!$G$6-'СЕТ СН'!$G$23</f>
        <v>484.42960392000003</v>
      </c>
      <c r="C78" s="36">
        <f>SUMIFS(СВЦЭМ!$D$34:$D$777,СВЦЭМ!$A$34:$A$777,$A78,СВЦЭМ!$B$34:$B$777,C$47)+'СЕТ СН'!$G$11+СВЦЭМ!$D$10+'СЕТ СН'!$G$6-'СЕТ СН'!$G$23</f>
        <v>484.42960392000003</v>
      </c>
      <c r="D78" s="36">
        <f>SUMIFS(СВЦЭМ!$D$34:$D$777,СВЦЭМ!$A$34:$A$777,$A78,СВЦЭМ!$B$34:$B$777,D$47)+'СЕТ СН'!$G$11+СВЦЭМ!$D$10+'СЕТ СН'!$G$6-'СЕТ СН'!$G$23</f>
        <v>484.42960392000003</v>
      </c>
      <c r="E78" s="36">
        <f>SUMIFS(СВЦЭМ!$D$34:$D$777,СВЦЭМ!$A$34:$A$777,$A78,СВЦЭМ!$B$34:$B$777,E$47)+'СЕТ СН'!$G$11+СВЦЭМ!$D$10+'СЕТ СН'!$G$6-'СЕТ СН'!$G$23</f>
        <v>484.42960392000003</v>
      </c>
      <c r="F78" s="36">
        <f>SUMIFS(СВЦЭМ!$D$34:$D$777,СВЦЭМ!$A$34:$A$777,$A78,СВЦЭМ!$B$34:$B$777,F$47)+'СЕТ СН'!$G$11+СВЦЭМ!$D$10+'СЕТ СН'!$G$6-'СЕТ СН'!$G$23</f>
        <v>484.42960392000003</v>
      </c>
      <c r="G78" s="36">
        <f>SUMIFS(СВЦЭМ!$D$34:$D$777,СВЦЭМ!$A$34:$A$777,$A78,СВЦЭМ!$B$34:$B$777,G$47)+'СЕТ СН'!$G$11+СВЦЭМ!$D$10+'СЕТ СН'!$G$6-'СЕТ СН'!$G$23</f>
        <v>484.42960392000003</v>
      </c>
      <c r="H78" s="36">
        <f>SUMIFS(СВЦЭМ!$D$34:$D$777,СВЦЭМ!$A$34:$A$777,$A78,СВЦЭМ!$B$34:$B$777,H$47)+'СЕТ СН'!$G$11+СВЦЭМ!$D$10+'СЕТ СН'!$G$6-'СЕТ СН'!$G$23</f>
        <v>484.42960392000003</v>
      </c>
      <c r="I78" s="36">
        <f>SUMIFS(СВЦЭМ!$D$34:$D$777,СВЦЭМ!$A$34:$A$777,$A78,СВЦЭМ!$B$34:$B$777,I$47)+'СЕТ СН'!$G$11+СВЦЭМ!$D$10+'СЕТ СН'!$G$6-'СЕТ СН'!$G$23</f>
        <v>484.42960392000003</v>
      </c>
      <c r="J78" s="36">
        <f>SUMIFS(СВЦЭМ!$D$34:$D$777,СВЦЭМ!$A$34:$A$777,$A78,СВЦЭМ!$B$34:$B$777,J$47)+'СЕТ СН'!$G$11+СВЦЭМ!$D$10+'СЕТ СН'!$G$6-'СЕТ СН'!$G$23</f>
        <v>484.42960392000003</v>
      </c>
      <c r="K78" s="36">
        <f>SUMIFS(СВЦЭМ!$D$34:$D$777,СВЦЭМ!$A$34:$A$777,$A78,СВЦЭМ!$B$34:$B$777,K$47)+'СЕТ СН'!$G$11+СВЦЭМ!$D$10+'СЕТ СН'!$G$6-'СЕТ СН'!$G$23</f>
        <v>484.42960392000003</v>
      </c>
      <c r="L78" s="36">
        <f>SUMIFS(СВЦЭМ!$D$34:$D$777,СВЦЭМ!$A$34:$A$777,$A78,СВЦЭМ!$B$34:$B$777,L$47)+'СЕТ СН'!$G$11+СВЦЭМ!$D$10+'СЕТ СН'!$G$6-'СЕТ СН'!$G$23</f>
        <v>484.42960392000003</v>
      </c>
      <c r="M78" s="36">
        <f>SUMIFS(СВЦЭМ!$D$34:$D$777,СВЦЭМ!$A$34:$A$777,$A78,СВЦЭМ!$B$34:$B$777,M$47)+'СЕТ СН'!$G$11+СВЦЭМ!$D$10+'СЕТ СН'!$G$6-'СЕТ СН'!$G$23</f>
        <v>484.42960392000003</v>
      </c>
      <c r="N78" s="36">
        <f>SUMIFS(СВЦЭМ!$D$34:$D$777,СВЦЭМ!$A$34:$A$777,$A78,СВЦЭМ!$B$34:$B$777,N$47)+'СЕТ СН'!$G$11+СВЦЭМ!$D$10+'СЕТ СН'!$G$6-'СЕТ СН'!$G$23</f>
        <v>484.42960392000003</v>
      </c>
      <c r="O78" s="36">
        <f>SUMIFS(СВЦЭМ!$D$34:$D$777,СВЦЭМ!$A$34:$A$777,$A78,СВЦЭМ!$B$34:$B$777,O$47)+'СЕТ СН'!$G$11+СВЦЭМ!$D$10+'СЕТ СН'!$G$6-'СЕТ СН'!$G$23</f>
        <v>484.42960392000003</v>
      </c>
      <c r="P78" s="36">
        <f>SUMIFS(СВЦЭМ!$D$34:$D$777,СВЦЭМ!$A$34:$A$777,$A78,СВЦЭМ!$B$34:$B$777,P$47)+'СЕТ СН'!$G$11+СВЦЭМ!$D$10+'СЕТ СН'!$G$6-'СЕТ СН'!$G$23</f>
        <v>484.42960392000003</v>
      </c>
      <c r="Q78" s="36">
        <f>SUMIFS(СВЦЭМ!$D$34:$D$777,СВЦЭМ!$A$34:$A$777,$A78,СВЦЭМ!$B$34:$B$777,Q$47)+'СЕТ СН'!$G$11+СВЦЭМ!$D$10+'СЕТ СН'!$G$6-'СЕТ СН'!$G$23</f>
        <v>484.42960392000003</v>
      </c>
      <c r="R78" s="36">
        <f>SUMIFS(СВЦЭМ!$D$34:$D$777,СВЦЭМ!$A$34:$A$777,$A78,СВЦЭМ!$B$34:$B$777,R$47)+'СЕТ СН'!$G$11+СВЦЭМ!$D$10+'СЕТ СН'!$G$6-'СЕТ СН'!$G$23</f>
        <v>484.42960392000003</v>
      </c>
      <c r="S78" s="36">
        <f>SUMIFS(СВЦЭМ!$D$34:$D$777,СВЦЭМ!$A$34:$A$777,$A78,СВЦЭМ!$B$34:$B$777,S$47)+'СЕТ СН'!$G$11+СВЦЭМ!$D$10+'СЕТ СН'!$G$6-'СЕТ СН'!$G$23</f>
        <v>484.42960392000003</v>
      </c>
      <c r="T78" s="36">
        <f>SUMIFS(СВЦЭМ!$D$34:$D$777,СВЦЭМ!$A$34:$A$777,$A78,СВЦЭМ!$B$34:$B$777,T$47)+'СЕТ СН'!$G$11+СВЦЭМ!$D$10+'СЕТ СН'!$G$6-'СЕТ СН'!$G$23</f>
        <v>484.42960392000003</v>
      </c>
      <c r="U78" s="36">
        <f>SUMIFS(СВЦЭМ!$D$34:$D$777,СВЦЭМ!$A$34:$A$777,$A78,СВЦЭМ!$B$34:$B$777,U$47)+'СЕТ СН'!$G$11+СВЦЭМ!$D$10+'СЕТ СН'!$G$6-'СЕТ СН'!$G$23</f>
        <v>484.42960392000003</v>
      </c>
      <c r="V78" s="36">
        <f>SUMIFS(СВЦЭМ!$D$34:$D$777,СВЦЭМ!$A$34:$A$777,$A78,СВЦЭМ!$B$34:$B$777,V$47)+'СЕТ СН'!$G$11+СВЦЭМ!$D$10+'СЕТ СН'!$G$6-'СЕТ СН'!$G$23</f>
        <v>484.42960392000003</v>
      </c>
      <c r="W78" s="36">
        <f>SUMIFS(СВЦЭМ!$D$34:$D$777,СВЦЭМ!$A$34:$A$777,$A78,СВЦЭМ!$B$34:$B$777,W$47)+'СЕТ СН'!$G$11+СВЦЭМ!$D$10+'СЕТ СН'!$G$6-'СЕТ СН'!$G$23</f>
        <v>484.42960392000003</v>
      </c>
      <c r="X78" s="36">
        <f>SUMIFS(СВЦЭМ!$D$34:$D$777,СВЦЭМ!$A$34:$A$777,$A78,СВЦЭМ!$B$34:$B$777,X$47)+'СЕТ СН'!$G$11+СВЦЭМ!$D$10+'СЕТ СН'!$G$6-'СЕТ СН'!$G$23</f>
        <v>484.42960392000003</v>
      </c>
      <c r="Y78" s="36">
        <f>SUMIFS(СВЦЭМ!$D$34:$D$777,СВЦЭМ!$A$34:$A$777,$A78,СВЦЭМ!$B$34:$B$777,Y$47)+'СЕТ СН'!$G$11+СВЦЭМ!$D$10+'СЕТ СН'!$G$6-'СЕТ СН'!$G$23</f>
        <v>484.42960392000003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01.11.2018</v>
      </c>
      <c r="B84" s="36">
        <f>SUMIFS(СВЦЭМ!$D$34:$D$777,СВЦЭМ!$A$34:$A$777,$A84,СВЦЭМ!$B$34:$B$777,B$83)+'СЕТ СН'!$H$11+СВЦЭМ!$D$10+'СЕТ СН'!$H$6-'СЕТ СН'!$H$23</f>
        <v>1541.86026309</v>
      </c>
      <c r="C84" s="36">
        <f>SUMIFS(СВЦЭМ!$D$34:$D$777,СВЦЭМ!$A$34:$A$777,$A84,СВЦЭМ!$B$34:$B$777,C$83)+'СЕТ СН'!$H$11+СВЦЭМ!$D$10+'СЕТ СН'!$H$6-'СЕТ СН'!$H$23</f>
        <v>1642.2064074500004</v>
      </c>
      <c r="D84" s="36">
        <f>SUMIFS(СВЦЭМ!$D$34:$D$777,СВЦЭМ!$A$34:$A$777,$A84,СВЦЭМ!$B$34:$B$777,D$83)+'СЕТ СН'!$H$11+СВЦЭМ!$D$10+'СЕТ СН'!$H$6-'СЕТ СН'!$H$23</f>
        <v>1720.3450608100002</v>
      </c>
      <c r="E84" s="36">
        <f>SUMIFS(СВЦЭМ!$D$34:$D$777,СВЦЭМ!$A$34:$A$777,$A84,СВЦЭМ!$B$34:$B$777,E$83)+'СЕТ СН'!$H$11+СВЦЭМ!$D$10+'СЕТ СН'!$H$6-'СЕТ СН'!$H$23</f>
        <v>1723.4454021800002</v>
      </c>
      <c r="F84" s="36">
        <f>SUMIFS(СВЦЭМ!$D$34:$D$777,СВЦЭМ!$A$34:$A$777,$A84,СВЦЭМ!$B$34:$B$777,F$83)+'СЕТ СН'!$H$11+СВЦЭМ!$D$10+'СЕТ СН'!$H$6-'СЕТ СН'!$H$23</f>
        <v>1706.1238266300002</v>
      </c>
      <c r="G84" s="36">
        <f>SUMIFS(СВЦЭМ!$D$34:$D$777,СВЦЭМ!$A$34:$A$777,$A84,СВЦЭМ!$B$34:$B$777,G$83)+'СЕТ СН'!$H$11+СВЦЭМ!$D$10+'СЕТ СН'!$H$6-'СЕТ СН'!$H$23</f>
        <v>1684.4073905400001</v>
      </c>
      <c r="H84" s="36">
        <f>SUMIFS(СВЦЭМ!$D$34:$D$777,СВЦЭМ!$A$34:$A$777,$A84,СВЦЭМ!$B$34:$B$777,H$83)+'СЕТ СН'!$H$11+СВЦЭМ!$D$10+'СЕТ СН'!$H$6-'СЕТ СН'!$H$23</f>
        <v>1639.3800911600001</v>
      </c>
      <c r="I84" s="36">
        <f>SUMIFS(СВЦЭМ!$D$34:$D$777,СВЦЭМ!$A$34:$A$777,$A84,СВЦЭМ!$B$34:$B$777,I$83)+'СЕТ СН'!$H$11+СВЦЭМ!$D$10+'СЕТ СН'!$H$6-'СЕТ СН'!$H$23</f>
        <v>1589.5994567600001</v>
      </c>
      <c r="J84" s="36">
        <f>SUMIFS(СВЦЭМ!$D$34:$D$777,СВЦЭМ!$A$34:$A$777,$A84,СВЦЭМ!$B$34:$B$777,J$83)+'СЕТ СН'!$H$11+СВЦЭМ!$D$10+'СЕТ СН'!$H$6-'СЕТ СН'!$H$23</f>
        <v>1576.5200826500002</v>
      </c>
      <c r="K84" s="36">
        <f>SUMIFS(СВЦЭМ!$D$34:$D$777,СВЦЭМ!$A$34:$A$777,$A84,СВЦЭМ!$B$34:$B$777,K$83)+'СЕТ СН'!$H$11+СВЦЭМ!$D$10+'СЕТ СН'!$H$6-'СЕТ СН'!$H$23</f>
        <v>1563.5927746900002</v>
      </c>
      <c r="L84" s="36">
        <f>SUMIFS(СВЦЭМ!$D$34:$D$777,СВЦЭМ!$A$34:$A$777,$A84,СВЦЭМ!$B$34:$B$777,L$83)+'СЕТ СН'!$H$11+СВЦЭМ!$D$10+'СЕТ СН'!$H$6-'СЕТ СН'!$H$23</f>
        <v>1560.1750803900002</v>
      </c>
      <c r="M84" s="36">
        <f>SUMIFS(СВЦЭМ!$D$34:$D$777,СВЦЭМ!$A$34:$A$777,$A84,СВЦЭМ!$B$34:$B$777,M$83)+'СЕТ СН'!$H$11+СВЦЭМ!$D$10+'СЕТ СН'!$H$6-'СЕТ СН'!$H$23</f>
        <v>1565.4484127000001</v>
      </c>
      <c r="N84" s="36">
        <f>SUMIFS(СВЦЭМ!$D$34:$D$777,СВЦЭМ!$A$34:$A$777,$A84,СВЦЭМ!$B$34:$B$777,N$83)+'СЕТ СН'!$H$11+СВЦЭМ!$D$10+'СЕТ СН'!$H$6-'СЕТ СН'!$H$23</f>
        <v>1546.4871738300001</v>
      </c>
      <c r="O84" s="36">
        <f>SUMIFS(СВЦЭМ!$D$34:$D$777,СВЦЭМ!$A$34:$A$777,$A84,СВЦЭМ!$B$34:$B$777,O$83)+'СЕТ СН'!$H$11+СВЦЭМ!$D$10+'СЕТ СН'!$H$6-'СЕТ СН'!$H$23</f>
        <v>1477.5511854900001</v>
      </c>
      <c r="P84" s="36">
        <f>SUMIFS(СВЦЭМ!$D$34:$D$777,СВЦЭМ!$A$34:$A$777,$A84,СВЦЭМ!$B$34:$B$777,P$83)+'СЕТ СН'!$H$11+СВЦЭМ!$D$10+'СЕТ СН'!$H$6-'СЕТ СН'!$H$23</f>
        <v>1415.0371087200001</v>
      </c>
      <c r="Q84" s="36">
        <f>SUMIFS(СВЦЭМ!$D$34:$D$777,СВЦЭМ!$A$34:$A$777,$A84,СВЦЭМ!$B$34:$B$777,Q$83)+'СЕТ СН'!$H$11+СВЦЭМ!$D$10+'СЕТ СН'!$H$6-'СЕТ СН'!$H$23</f>
        <v>1407.0870987499998</v>
      </c>
      <c r="R84" s="36">
        <f>SUMIFS(СВЦЭМ!$D$34:$D$777,СВЦЭМ!$A$34:$A$777,$A84,СВЦЭМ!$B$34:$B$777,R$83)+'СЕТ СН'!$H$11+СВЦЭМ!$D$10+'СЕТ СН'!$H$6-'СЕТ СН'!$H$23</f>
        <v>1405.4929115999998</v>
      </c>
      <c r="S84" s="36">
        <f>SUMIFS(СВЦЭМ!$D$34:$D$777,СВЦЭМ!$A$34:$A$777,$A84,СВЦЭМ!$B$34:$B$777,S$83)+'СЕТ СН'!$H$11+СВЦЭМ!$D$10+'СЕТ СН'!$H$6-'СЕТ СН'!$H$23</f>
        <v>1382.9672259599997</v>
      </c>
      <c r="T84" s="36">
        <f>SUMIFS(СВЦЭМ!$D$34:$D$777,СВЦЭМ!$A$34:$A$777,$A84,СВЦЭМ!$B$34:$B$777,T$83)+'СЕТ СН'!$H$11+СВЦЭМ!$D$10+'СЕТ СН'!$H$6-'СЕТ СН'!$H$23</f>
        <v>1339.7423741799998</v>
      </c>
      <c r="U84" s="36">
        <f>SUMIFS(СВЦЭМ!$D$34:$D$777,СВЦЭМ!$A$34:$A$777,$A84,СВЦЭМ!$B$34:$B$777,U$83)+'СЕТ СН'!$H$11+СВЦЭМ!$D$10+'СЕТ СН'!$H$6-'СЕТ СН'!$H$23</f>
        <v>1339.6300181299998</v>
      </c>
      <c r="V84" s="36">
        <f>SUMIFS(СВЦЭМ!$D$34:$D$777,СВЦЭМ!$A$34:$A$777,$A84,СВЦЭМ!$B$34:$B$777,V$83)+'СЕТ СН'!$H$11+СВЦЭМ!$D$10+'СЕТ СН'!$H$6-'СЕТ СН'!$H$23</f>
        <v>1352.6254592499999</v>
      </c>
      <c r="W84" s="36">
        <f>SUMIFS(СВЦЭМ!$D$34:$D$777,СВЦЭМ!$A$34:$A$777,$A84,СВЦЭМ!$B$34:$B$777,W$83)+'СЕТ СН'!$H$11+СВЦЭМ!$D$10+'СЕТ СН'!$H$6-'СЕТ СН'!$H$23</f>
        <v>1385.6049409900002</v>
      </c>
      <c r="X84" s="36">
        <f>SUMIFS(СВЦЭМ!$D$34:$D$777,СВЦЭМ!$A$34:$A$777,$A84,СВЦЭМ!$B$34:$B$777,X$83)+'СЕТ СН'!$H$11+СВЦЭМ!$D$10+'СЕТ СН'!$H$6-'СЕТ СН'!$H$23</f>
        <v>1414.1899031499997</v>
      </c>
      <c r="Y84" s="36">
        <f>SUMIFS(СВЦЭМ!$D$34:$D$777,СВЦЭМ!$A$34:$A$777,$A84,СВЦЭМ!$B$34:$B$777,Y$83)+'СЕТ СН'!$H$11+СВЦЭМ!$D$10+'СЕТ СН'!$H$6-'СЕТ СН'!$H$23</f>
        <v>1518.6726954200001</v>
      </c>
      <c r="AA84" s="45"/>
    </row>
    <row r="85" spans="1:27" ht="15.75" x14ac:dyDescent="0.2">
      <c r="A85" s="35">
        <f>A84+1</f>
        <v>43406</v>
      </c>
      <c r="B85" s="36">
        <f>SUMIFS(СВЦЭМ!$D$34:$D$777,СВЦЭМ!$A$34:$A$777,$A85,СВЦЭМ!$B$34:$B$777,B$83)+'СЕТ СН'!$H$11+СВЦЭМ!$D$10+'СЕТ СН'!$H$6-'СЕТ СН'!$H$23</f>
        <v>1538.2177631300001</v>
      </c>
      <c r="C85" s="36">
        <f>SUMIFS(СВЦЭМ!$D$34:$D$777,СВЦЭМ!$A$34:$A$777,$A85,СВЦЭМ!$B$34:$B$777,C$83)+'СЕТ СН'!$H$11+СВЦЭМ!$D$10+'СЕТ СН'!$H$6-'СЕТ СН'!$H$23</f>
        <v>1641.7718965499998</v>
      </c>
      <c r="D85" s="36">
        <f>SUMIFS(СВЦЭМ!$D$34:$D$777,СВЦЭМ!$A$34:$A$777,$A85,СВЦЭМ!$B$34:$B$777,D$83)+'СЕТ СН'!$H$11+СВЦЭМ!$D$10+'СЕТ СН'!$H$6-'СЕТ СН'!$H$23</f>
        <v>1695.5512302799998</v>
      </c>
      <c r="E85" s="36">
        <f>SUMIFS(СВЦЭМ!$D$34:$D$777,СВЦЭМ!$A$34:$A$777,$A85,СВЦЭМ!$B$34:$B$777,E$83)+'СЕТ СН'!$H$11+СВЦЭМ!$D$10+'СЕТ СН'!$H$6-'СЕТ СН'!$H$23</f>
        <v>1694.4081792200004</v>
      </c>
      <c r="F85" s="36">
        <f>SUMIFS(СВЦЭМ!$D$34:$D$777,СВЦЭМ!$A$34:$A$777,$A85,СВЦЭМ!$B$34:$B$777,F$83)+'СЕТ СН'!$H$11+СВЦЭМ!$D$10+'СЕТ СН'!$H$6-'СЕТ СН'!$H$23</f>
        <v>1691.2700122800002</v>
      </c>
      <c r="G85" s="36">
        <f>SUMIFS(СВЦЭМ!$D$34:$D$777,СВЦЭМ!$A$34:$A$777,$A85,СВЦЭМ!$B$34:$B$777,G$83)+'СЕТ СН'!$H$11+СВЦЭМ!$D$10+'СЕТ СН'!$H$6-'СЕТ СН'!$H$23</f>
        <v>1616.2929871000001</v>
      </c>
      <c r="H85" s="36">
        <f>SUMIFS(СВЦЭМ!$D$34:$D$777,СВЦЭМ!$A$34:$A$777,$A85,СВЦЭМ!$B$34:$B$777,H$83)+'СЕТ СН'!$H$11+СВЦЭМ!$D$10+'СЕТ СН'!$H$6-'СЕТ СН'!$H$23</f>
        <v>1586.5892627200001</v>
      </c>
      <c r="I85" s="36">
        <f>SUMIFS(СВЦЭМ!$D$34:$D$777,СВЦЭМ!$A$34:$A$777,$A85,СВЦЭМ!$B$34:$B$777,I$83)+'СЕТ СН'!$H$11+СВЦЭМ!$D$10+'СЕТ СН'!$H$6-'СЕТ СН'!$H$23</f>
        <v>1579.8155559100001</v>
      </c>
      <c r="J85" s="36">
        <f>SUMIFS(СВЦЭМ!$D$34:$D$777,СВЦЭМ!$A$34:$A$777,$A85,СВЦЭМ!$B$34:$B$777,J$83)+'СЕТ СН'!$H$11+СВЦЭМ!$D$10+'СЕТ СН'!$H$6-'СЕТ СН'!$H$23</f>
        <v>1545.4837206</v>
      </c>
      <c r="K85" s="36">
        <f>SUMIFS(СВЦЭМ!$D$34:$D$777,СВЦЭМ!$A$34:$A$777,$A85,СВЦЭМ!$B$34:$B$777,K$83)+'СЕТ СН'!$H$11+СВЦЭМ!$D$10+'СЕТ СН'!$H$6-'СЕТ СН'!$H$23</f>
        <v>1536.17079534</v>
      </c>
      <c r="L85" s="36">
        <f>SUMIFS(СВЦЭМ!$D$34:$D$777,СВЦЭМ!$A$34:$A$777,$A85,СВЦЭМ!$B$34:$B$777,L$83)+'СЕТ СН'!$H$11+СВЦЭМ!$D$10+'СЕТ СН'!$H$6-'СЕТ СН'!$H$23</f>
        <v>1536.0324707700001</v>
      </c>
      <c r="M85" s="36">
        <f>SUMIFS(СВЦЭМ!$D$34:$D$777,СВЦЭМ!$A$34:$A$777,$A85,СВЦЭМ!$B$34:$B$777,M$83)+'СЕТ СН'!$H$11+СВЦЭМ!$D$10+'СЕТ СН'!$H$6-'СЕТ СН'!$H$23</f>
        <v>1537.8747459200001</v>
      </c>
      <c r="N85" s="36">
        <f>SUMIFS(СВЦЭМ!$D$34:$D$777,СВЦЭМ!$A$34:$A$777,$A85,СВЦЭМ!$B$34:$B$777,N$83)+'СЕТ СН'!$H$11+СВЦЭМ!$D$10+'СЕТ СН'!$H$6-'СЕТ СН'!$H$23</f>
        <v>1503.1158521300001</v>
      </c>
      <c r="O85" s="36">
        <f>SUMIFS(СВЦЭМ!$D$34:$D$777,СВЦЭМ!$A$34:$A$777,$A85,СВЦЭМ!$B$34:$B$777,O$83)+'СЕТ СН'!$H$11+СВЦЭМ!$D$10+'СЕТ СН'!$H$6-'СЕТ СН'!$H$23</f>
        <v>1443.5455445800001</v>
      </c>
      <c r="P85" s="36">
        <f>SUMIFS(СВЦЭМ!$D$34:$D$777,СВЦЭМ!$A$34:$A$777,$A85,СВЦЭМ!$B$34:$B$777,P$83)+'СЕТ СН'!$H$11+СВЦЭМ!$D$10+'СЕТ СН'!$H$6-'СЕТ СН'!$H$23</f>
        <v>1384.4802510700001</v>
      </c>
      <c r="Q85" s="36">
        <f>SUMIFS(СВЦЭМ!$D$34:$D$777,СВЦЭМ!$A$34:$A$777,$A85,СВЦЭМ!$B$34:$B$777,Q$83)+'СЕТ СН'!$H$11+СВЦЭМ!$D$10+'СЕТ СН'!$H$6-'СЕТ СН'!$H$23</f>
        <v>1368.8842230400001</v>
      </c>
      <c r="R85" s="36">
        <f>SUMIFS(СВЦЭМ!$D$34:$D$777,СВЦЭМ!$A$34:$A$777,$A85,СВЦЭМ!$B$34:$B$777,R$83)+'СЕТ СН'!$H$11+СВЦЭМ!$D$10+'СЕТ СН'!$H$6-'СЕТ СН'!$H$23</f>
        <v>1371.34014157</v>
      </c>
      <c r="S85" s="36">
        <f>SUMIFS(СВЦЭМ!$D$34:$D$777,СВЦЭМ!$A$34:$A$777,$A85,СВЦЭМ!$B$34:$B$777,S$83)+'СЕТ СН'!$H$11+СВЦЭМ!$D$10+'СЕТ СН'!$H$6-'СЕТ СН'!$H$23</f>
        <v>1343.2374044899998</v>
      </c>
      <c r="T85" s="36">
        <f>SUMIFS(СВЦЭМ!$D$34:$D$777,СВЦЭМ!$A$34:$A$777,$A85,СВЦЭМ!$B$34:$B$777,T$83)+'СЕТ СН'!$H$11+СВЦЭМ!$D$10+'СЕТ СН'!$H$6-'СЕТ СН'!$H$23</f>
        <v>1293.4845017799998</v>
      </c>
      <c r="U85" s="36">
        <f>SUMIFS(СВЦЭМ!$D$34:$D$777,СВЦЭМ!$A$34:$A$777,$A85,СВЦЭМ!$B$34:$B$777,U$83)+'СЕТ СН'!$H$11+СВЦЭМ!$D$10+'СЕТ СН'!$H$6-'СЕТ СН'!$H$23</f>
        <v>1296.2310644899999</v>
      </c>
      <c r="V85" s="36">
        <f>SUMIFS(СВЦЭМ!$D$34:$D$777,СВЦЭМ!$A$34:$A$777,$A85,СВЦЭМ!$B$34:$B$777,V$83)+'СЕТ СН'!$H$11+СВЦЭМ!$D$10+'СЕТ СН'!$H$6-'СЕТ СН'!$H$23</f>
        <v>1310.0515434999998</v>
      </c>
      <c r="W85" s="36">
        <f>SUMIFS(СВЦЭМ!$D$34:$D$777,СВЦЭМ!$A$34:$A$777,$A85,СВЦЭМ!$B$34:$B$777,W$83)+'СЕТ СН'!$H$11+СВЦЭМ!$D$10+'СЕТ СН'!$H$6-'СЕТ СН'!$H$23</f>
        <v>1338.8322868199998</v>
      </c>
      <c r="X85" s="36">
        <f>SUMIFS(СВЦЭМ!$D$34:$D$777,СВЦЭМ!$A$34:$A$777,$A85,СВЦЭМ!$B$34:$B$777,X$83)+'СЕТ СН'!$H$11+СВЦЭМ!$D$10+'СЕТ СН'!$H$6-'СЕТ СН'!$H$23</f>
        <v>1353.7645090000001</v>
      </c>
      <c r="Y85" s="36">
        <f>SUMIFS(СВЦЭМ!$D$34:$D$777,СВЦЭМ!$A$34:$A$777,$A85,СВЦЭМ!$B$34:$B$777,Y$83)+'СЕТ СН'!$H$11+СВЦЭМ!$D$10+'СЕТ СН'!$H$6-'СЕТ СН'!$H$23</f>
        <v>1439.8622168100001</v>
      </c>
    </row>
    <row r="86" spans="1:27" ht="15.75" x14ac:dyDescent="0.2">
      <c r="A86" s="35">
        <f t="shared" ref="A86:A114" si="2">A85+1</f>
        <v>43407</v>
      </c>
      <c r="B86" s="36">
        <f>SUMIFS(СВЦЭМ!$D$34:$D$777,СВЦЭМ!$A$34:$A$777,$A86,СВЦЭМ!$B$34:$B$777,B$83)+'СЕТ СН'!$H$11+СВЦЭМ!$D$10+'СЕТ СН'!$H$6-'СЕТ СН'!$H$23</f>
        <v>1523.14819878</v>
      </c>
      <c r="C86" s="36">
        <f>SUMIFS(СВЦЭМ!$D$34:$D$777,СВЦЭМ!$A$34:$A$777,$A86,СВЦЭМ!$B$34:$B$777,C$83)+'СЕТ СН'!$H$11+СВЦЭМ!$D$10+'СЕТ СН'!$H$6-'СЕТ СН'!$H$23</f>
        <v>1623.21418743</v>
      </c>
      <c r="D86" s="36">
        <f>SUMIFS(СВЦЭМ!$D$34:$D$777,СВЦЭМ!$A$34:$A$777,$A86,СВЦЭМ!$B$34:$B$777,D$83)+'СЕТ СН'!$H$11+СВЦЭМ!$D$10+'СЕТ СН'!$H$6-'СЕТ СН'!$H$23</f>
        <v>1684.72488015</v>
      </c>
      <c r="E86" s="36">
        <f>SUMIFS(СВЦЭМ!$D$34:$D$777,СВЦЭМ!$A$34:$A$777,$A86,СВЦЭМ!$B$34:$B$777,E$83)+'СЕТ СН'!$H$11+СВЦЭМ!$D$10+'СЕТ СН'!$H$6-'СЕТ СН'!$H$23</f>
        <v>1687.9041680600003</v>
      </c>
      <c r="F86" s="36">
        <f>SUMIFS(СВЦЭМ!$D$34:$D$777,СВЦЭМ!$A$34:$A$777,$A86,СВЦЭМ!$B$34:$B$777,F$83)+'СЕТ СН'!$H$11+СВЦЭМ!$D$10+'СЕТ СН'!$H$6-'СЕТ СН'!$H$23</f>
        <v>1677.9061329599999</v>
      </c>
      <c r="G86" s="36">
        <f>SUMIFS(СВЦЭМ!$D$34:$D$777,СВЦЭМ!$A$34:$A$777,$A86,СВЦЭМ!$B$34:$B$777,G$83)+'СЕТ СН'!$H$11+СВЦЭМ!$D$10+'СЕТ СН'!$H$6-'СЕТ СН'!$H$23</f>
        <v>1662.6306431100002</v>
      </c>
      <c r="H86" s="36">
        <f>SUMIFS(СВЦЭМ!$D$34:$D$777,СВЦЭМ!$A$34:$A$777,$A86,СВЦЭМ!$B$34:$B$777,H$83)+'СЕТ СН'!$H$11+СВЦЭМ!$D$10+'СЕТ СН'!$H$6-'СЕТ СН'!$H$23</f>
        <v>1633.8599690199999</v>
      </c>
      <c r="I86" s="36">
        <f>SUMIFS(СВЦЭМ!$D$34:$D$777,СВЦЭМ!$A$34:$A$777,$A86,СВЦЭМ!$B$34:$B$777,I$83)+'СЕТ СН'!$H$11+СВЦЭМ!$D$10+'СЕТ СН'!$H$6-'СЕТ СН'!$H$23</f>
        <v>1574.0075326600002</v>
      </c>
      <c r="J86" s="36">
        <f>SUMIFS(СВЦЭМ!$D$34:$D$777,СВЦЭМ!$A$34:$A$777,$A86,СВЦЭМ!$B$34:$B$777,J$83)+'СЕТ СН'!$H$11+СВЦЭМ!$D$10+'СЕТ СН'!$H$6-'СЕТ СН'!$H$23</f>
        <v>1522.76519472</v>
      </c>
      <c r="K86" s="36">
        <f>SUMIFS(СВЦЭМ!$D$34:$D$777,СВЦЭМ!$A$34:$A$777,$A86,СВЦЭМ!$B$34:$B$777,K$83)+'СЕТ СН'!$H$11+СВЦЭМ!$D$10+'СЕТ СН'!$H$6-'СЕТ СН'!$H$23</f>
        <v>1506.6443229000001</v>
      </c>
      <c r="L86" s="36">
        <f>SUMIFS(СВЦЭМ!$D$34:$D$777,СВЦЭМ!$A$34:$A$777,$A86,СВЦЭМ!$B$34:$B$777,L$83)+'СЕТ СН'!$H$11+СВЦЭМ!$D$10+'СЕТ СН'!$H$6-'СЕТ СН'!$H$23</f>
        <v>1508.7391672600002</v>
      </c>
      <c r="M86" s="36">
        <f>SUMIFS(СВЦЭМ!$D$34:$D$777,СВЦЭМ!$A$34:$A$777,$A86,СВЦЭМ!$B$34:$B$777,M$83)+'СЕТ СН'!$H$11+СВЦЭМ!$D$10+'СЕТ СН'!$H$6-'СЕТ СН'!$H$23</f>
        <v>1513.8954104700001</v>
      </c>
      <c r="N86" s="36">
        <f>SUMIFS(СВЦЭМ!$D$34:$D$777,СВЦЭМ!$A$34:$A$777,$A86,СВЦЭМ!$B$34:$B$777,N$83)+'СЕТ СН'!$H$11+СВЦЭМ!$D$10+'СЕТ СН'!$H$6-'СЕТ СН'!$H$23</f>
        <v>1500.5850268900001</v>
      </c>
      <c r="O86" s="36">
        <f>SUMIFS(СВЦЭМ!$D$34:$D$777,СВЦЭМ!$A$34:$A$777,$A86,СВЦЭМ!$B$34:$B$777,O$83)+'СЕТ СН'!$H$11+СВЦЭМ!$D$10+'СЕТ СН'!$H$6-'СЕТ СН'!$H$23</f>
        <v>1445.0517300400002</v>
      </c>
      <c r="P86" s="36">
        <f>SUMIFS(СВЦЭМ!$D$34:$D$777,СВЦЭМ!$A$34:$A$777,$A86,СВЦЭМ!$B$34:$B$777,P$83)+'СЕТ СН'!$H$11+СВЦЭМ!$D$10+'СЕТ СН'!$H$6-'СЕТ СН'!$H$23</f>
        <v>1381.6760888700001</v>
      </c>
      <c r="Q86" s="36">
        <f>SUMIFS(СВЦЭМ!$D$34:$D$777,СВЦЭМ!$A$34:$A$777,$A86,СВЦЭМ!$B$34:$B$777,Q$83)+'СЕТ СН'!$H$11+СВЦЭМ!$D$10+'СЕТ СН'!$H$6-'СЕТ СН'!$H$23</f>
        <v>1371.44708042</v>
      </c>
      <c r="R86" s="36">
        <f>SUMIFS(СВЦЭМ!$D$34:$D$777,СВЦЭМ!$A$34:$A$777,$A86,СВЦЭМ!$B$34:$B$777,R$83)+'СЕТ СН'!$H$11+СВЦЭМ!$D$10+'СЕТ СН'!$H$6-'СЕТ СН'!$H$23</f>
        <v>1348.0619599500001</v>
      </c>
      <c r="S86" s="36">
        <f>SUMIFS(СВЦЭМ!$D$34:$D$777,СВЦЭМ!$A$34:$A$777,$A86,СВЦЭМ!$B$34:$B$777,S$83)+'СЕТ СН'!$H$11+СВЦЭМ!$D$10+'СЕТ СН'!$H$6-'СЕТ СН'!$H$23</f>
        <v>1310.7875205300002</v>
      </c>
      <c r="T86" s="36">
        <f>SUMIFS(СВЦЭМ!$D$34:$D$777,СВЦЭМ!$A$34:$A$777,$A86,СВЦЭМ!$B$34:$B$777,T$83)+'СЕТ СН'!$H$11+СВЦЭМ!$D$10+'СЕТ СН'!$H$6-'СЕТ СН'!$H$23</f>
        <v>1252.6357700200001</v>
      </c>
      <c r="U86" s="36">
        <f>SUMIFS(СВЦЭМ!$D$34:$D$777,СВЦЭМ!$A$34:$A$777,$A86,СВЦЭМ!$B$34:$B$777,U$83)+'СЕТ СН'!$H$11+СВЦЭМ!$D$10+'СЕТ СН'!$H$6-'СЕТ СН'!$H$23</f>
        <v>1242.35894508</v>
      </c>
      <c r="V86" s="36">
        <f>SUMIFS(СВЦЭМ!$D$34:$D$777,СВЦЭМ!$A$34:$A$777,$A86,СВЦЭМ!$B$34:$B$777,V$83)+'СЕТ СН'!$H$11+СВЦЭМ!$D$10+'СЕТ СН'!$H$6-'СЕТ СН'!$H$23</f>
        <v>1268.13039153</v>
      </c>
      <c r="W86" s="36">
        <f>SUMIFS(СВЦЭМ!$D$34:$D$777,СВЦЭМ!$A$34:$A$777,$A86,СВЦЭМ!$B$34:$B$777,W$83)+'СЕТ СН'!$H$11+СВЦЭМ!$D$10+'СЕТ СН'!$H$6-'СЕТ СН'!$H$23</f>
        <v>1290.1051834300001</v>
      </c>
      <c r="X86" s="36">
        <f>SUMIFS(СВЦЭМ!$D$34:$D$777,СВЦЭМ!$A$34:$A$777,$A86,СВЦЭМ!$B$34:$B$777,X$83)+'СЕТ СН'!$H$11+СВЦЭМ!$D$10+'СЕТ СН'!$H$6-'СЕТ СН'!$H$23</f>
        <v>1330.9904327700001</v>
      </c>
      <c r="Y86" s="36">
        <f>SUMIFS(СВЦЭМ!$D$34:$D$777,СВЦЭМ!$A$34:$A$777,$A86,СВЦЭМ!$B$34:$B$777,Y$83)+'СЕТ СН'!$H$11+СВЦЭМ!$D$10+'СЕТ СН'!$H$6-'СЕТ СН'!$H$23</f>
        <v>1410.8604670599998</v>
      </c>
    </row>
    <row r="87" spans="1:27" ht="15.75" x14ac:dyDescent="0.2">
      <c r="A87" s="35">
        <f t="shared" si="2"/>
        <v>43408</v>
      </c>
      <c r="B87" s="36">
        <f>SUMIFS(СВЦЭМ!$D$34:$D$777,СВЦЭМ!$A$34:$A$777,$A87,СВЦЭМ!$B$34:$B$777,B$83)+'СЕТ СН'!$H$11+СВЦЭМ!$D$10+'СЕТ СН'!$H$6-'СЕТ СН'!$H$23</f>
        <v>1483.6609654400002</v>
      </c>
      <c r="C87" s="36">
        <f>SUMIFS(СВЦЭМ!$D$34:$D$777,СВЦЭМ!$A$34:$A$777,$A87,СВЦЭМ!$B$34:$B$777,C$83)+'СЕТ СН'!$H$11+СВЦЭМ!$D$10+'СЕТ СН'!$H$6-'СЕТ СН'!$H$23</f>
        <v>1585.87179057</v>
      </c>
      <c r="D87" s="36">
        <f>SUMIFS(СВЦЭМ!$D$34:$D$777,СВЦЭМ!$A$34:$A$777,$A87,СВЦЭМ!$B$34:$B$777,D$83)+'СЕТ СН'!$H$11+СВЦЭМ!$D$10+'СЕТ СН'!$H$6-'СЕТ СН'!$H$23</f>
        <v>1678.8861723700002</v>
      </c>
      <c r="E87" s="36">
        <f>SUMIFS(СВЦЭМ!$D$34:$D$777,СВЦЭМ!$A$34:$A$777,$A87,СВЦЭМ!$B$34:$B$777,E$83)+'СЕТ СН'!$H$11+СВЦЭМ!$D$10+'СЕТ СН'!$H$6-'СЕТ СН'!$H$23</f>
        <v>1728.2425869899998</v>
      </c>
      <c r="F87" s="36">
        <f>SUMIFS(СВЦЭМ!$D$34:$D$777,СВЦЭМ!$A$34:$A$777,$A87,СВЦЭМ!$B$34:$B$777,F$83)+'СЕТ СН'!$H$11+СВЦЭМ!$D$10+'СЕТ СН'!$H$6-'СЕТ СН'!$H$23</f>
        <v>1721.00758056</v>
      </c>
      <c r="G87" s="36">
        <f>SUMIFS(СВЦЭМ!$D$34:$D$777,СВЦЭМ!$A$34:$A$777,$A87,СВЦЭМ!$B$34:$B$777,G$83)+'СЕТ СН'!$H$11+СВЦЭМ!$D$10+'СЕТ СН'!$H$6-'СЕТ СН'!$H$23</f>
        <v>1706.5704898000004</v>
      </c>
      <c r="H87" s="36">
        <f>SUMIFS(СВЦЭМ!$D$34:$D$777,СВЦЭМ!$A$34:$A$777,$A87,СВЦЭМ!$B$34:$B$777,H$83)+'СЕТ СН'!$H$11+СВЦЭМ!$D$10+'СЕТ СН'!$H$6-'СЕТ СН'!$H$23</f>
        <v>1684.4193086</v>
      </c>
      <c r="I87" s="36">
        <f>SUMIFS(СВЦЭМ!$D$34:$D$777,СВЦЭМ!$A$34:$A$777,$A87,СВЦЭМ!$B$34:$B$777,I$83)+'СЕТ СН'!$H$11+СВЦЭМ!$D$10+'СЕТ СН'!$H$6-'СЕТ СН'!$H$23</f>
        <v>1643.38980988</v>
      </c>
      <c r="J87" s="36">
        <f>SUMIFS(СВЦЭМ!$D$34:$D$777,СВЦЭМ!$A$34:$A$777,$A87,СВЦЭМ!$B$34:$B$777,J$83)+'СЕТ СН'!$H$11+СВЦЭМ!$D$10+'СЕТ СН'!$H$6-'СЕТ СН'!$H$23</f>
        <v>1591.7954489900001</v>
      </c>
      <c r="K87" s="36">
        <f>SUMIFS(СВЦЭМ!$D$34:$D$777,СВЦЭМ!$A$34:$A$777,$A87,СВЦЭМ!$B$34:$B$777,K$83)+'СЕТ СН'!$H$11+СВЦЭМ!$D$10+'СЕТ СН'!$H$6-'СЕТ СН'!$H$23</f>
        <v>1548.5536369900001</v>
      </c>
      <c r="L87" s="36">
        <f>SUMIFS(СВЦЭМ!$D$34:$D$777,СВЦЭМ!$A$34:$A$777,$A87,СВЦЭМ!$B$34:$B$777,L$83)+'СЕТ СН'!$H$11+СВЦЭМ!$D$10+'СЕТ СН'!$H$6-'СЕТ СН'!$H$23</f>
        <v>1514.6263994600001</v>
      </c>
      <c r="M87" s="36">
        <f>SUMIFS(СВЦЭМ!$D$34:$D$777,СВЦЭМ!$A$34:$A$777,$A87,СВЦЭМ!$B$34:$B$777,M$83)+'СЕТ СН'!$H$11+СВЦЭМ!$D$10+'СЕТ СН'!$H$6-'СЕТ СН'!$H$23</f>
        <v>1506.5458202500001</v>
      </c>
      <c r="N87" s="36">
        <f>SUMIFS(СВЦЭМ!$D$34:$D$777,СВЦЭМ!$A$34:$A$777,$A87,СВЦЭМ!$B$34:$B$777,N$83)+'СЕТ СН'!$H$11+СВЦЭМ!$D$10+'СЕТ СН'!$H$6-'СЕТ СН'!$H$23</f>
        <v>1476.05264201</v>
      </c>
      <c r="O87" s="36">
        <f>SUMIFS(СВЦЭМ!$D$34:$D$777,СВЦЭМ!$A$34:$A$777,$A87,СВЦЭМ!$B$34:$B$777,O$83)+'СЕТ СН'!$H$11+СВЦЭМ!$D$10+'СЕТ СН'!$H$6-'СЕТ СН'!$H$23</f>
        <v>1437.68959516</v>
      </c>
      <c r="P87" s="36">
        <f>SUMIFS(СВЦЭМ!$D$34:$D$777,СВЦЭМ!$A$34:$A$777,$A87,СВЦЭМ!$B$34:$B$777,P$83)+'СЕТ СН'!$H$11+СВЦЭМ!$D$10+'СЕТ СН'!$H$6-'СЕТ СН'!$H$23</f>
        <v>1370.6743099099999</v>
      </c>
      <c r="Q87" s="36">
        <f>SUMIFS(СВЦЭМ!$D$34:$D$777,СВЦЭМ!$A$34:$A$777,$A87,СВЦЭМ!$B$34:$B$777,Q$83)+'СЕТ СН'!$H$11+СВЦЭМ!$D$10+'СЕТ СН'!$H$6-'СЕТ СН'!$H$23</f>
        <v>1353.4539867200001</v>
      </c>
      <c r="R87" s="36">
        <f>SUMIFS(СВЦЭМ!$D$34:$D$777,СВЦЭМ!$A$34:$A$777,$A87,СВЦЭМ!$B$34:$B$777,R$83)+'СЕТ СН'!$H$11+СВЦЭМ!$D$10+'СЕТ СН'!$H$6-'СЕТ СН'!$H$23</f>
        <v>1339.7649107100001</v>
      </c>
      <c r="S87" s="36">
        <f>SUMIFS(СВЦЭМ!$D$34:$D$777,СВЦЭМ!$A$34:$A$777,$A87,СВЦЭМ!$B$34:$B$777,S$83)+'СЕТ СН'!$H$11+СВЦЭМ!$D$10+'СЕТ СН'!$H$6-'СЕТ СН'!$H$23</f>
        <v>1311.6498060200001</v>
      </c>
      <c r="T87" s="36">
        <f>SUMIFS(СВЦЭМ!$D$34:$D$777,СВЦЭМ!$A$34:$A$777,$A87,СВЦЭМ!$B$34:$B$777,T$83)+'СЕТ СН'!$H$11+СВЦЭМ!$D$10+'СЕТ СН'!$H$6-'СЕТ СН'!$H$23</f>
        <v>1261.6279007200001</v>
      </c>
      <c r="U87" s="36">
        <f>SUMIFS(СВЦЭМ!$D$34:$D$777,СВЦЭМ!$A$34:$A$777,$A87,СВЦЭМ!$B$34:$B$777,U$83)+'СЕТ СН'!$H$11+СВЦЭМ!$D$10+'СЕТ СН'!$H$6-'СЕТ СН'!$H$23</f>
        <v>1255.59216371</v>
      </c>
      <c r="V87" s="36">
        <f>SUMIFS(СВЦЭМ!$D$34:$D$777,СВЦЭМ!$A$34:$A$777,$A87,СВЦЭМ!$B$34:$B$777,V$83)+'СЕТ СН'!$H$11+СВЦЭМ!$D$10+'СЕТ СН'!$H$6-'СЕТ СН'!$H$23</f>
        <v>1229.86505416</v>
      </c>
      <c r="W87" s="36">
        <f>SUMIFS(СВЦЭМ!$D$34:$D$777,СВЦЭМ!$A$34:$A$777,$A87,СВЦЭМ!$B$34:$B$777,W$83)+'СЕТ СН'!$H$11+СВЦЭМ!$D$10+'СЕТ СН'!$H$6-'СЕТ СН'!$H$23</f>
        <v>1251.2066853199999</v>
      </c>
      <c r="X87" s="36">
        <f>SUMIFS(СВЦЭМ!$D$34:$D$777,СВЦЭМ!$A$34:$A$777,$A87,СВЦЭМ!$B$34:$B$777,X$83)+'СЕТ СН'!$H$11+СВЦЭМ!$D$10+'СЕТ СН'!$H$6-'СЕТ СН'!$H$23</f>
        <v>1283.2729914500001</v>
      </c>
      <c r="Y87" s="36">
        <f>SUMIFS(СВЦЭМ!$D$34:$D$777,СВЦЭМ!$A$34:$A$777,$A87,СВЦЭМ!$B$34:$B$777,Y$83)+'СЕТ СН'!$H$11+СВЦЭМ!$D$10+'СЕТ СН'!$H$6-'СЕТ СН'!$H$23</f>
        <v>1368.8524738800002</v>
      </c>
    </row>
    <row r="88" spans="1:27" ht="15.75" x14ac:dyDescent="0.2">
      <c r="A88" s="35">
        <f t="shared" si="2"/>
        <v>43409</v>
      </c>
      <c r="B88" s="36">
        <f>SUMIFS(СВЦЭМ!$D$34:$D$777,СВЦЭМ!$A$34:$A$777,$A88,СВЦЭМ!$B$34:$B$777,B$83)+'СЕТ СН'!$H$11+СВЦЭМ!$D$10+'СЕТ СН'!$H$6-'СЕТ СН'!$H$23</f>
        <v>1497.45843853</v>
      </c>
      <c r="C88" s="36">
        <f>SUMIFS(СВЦЭМ!$D$34:$D$777,СВЦЭМ!$A$34:$A$777,$A88,СВЦЭМ!$B$34:$B$777,C$83)+'СЕТ СН'!$H$11+СВЦЭМ!$D$10+'СЕТ СН'!$H$6-'СЕТ СН'!$H$23</f>
        <v>1607.0079274999998</v>
      </c>
      <c r="D88" s="36">
        <f>SUMIFS(СВЦЭМ!$D$34:$D$777,СВЦЭМ!$A$34:$A$777,$A88,СВЦЭМ!$B$34:$B$777,D$83)+'СЕТ СН'!$H$11+СВЦЭМ!$D$10+'СЕТ СН'!$H$6-'СЕТ СН'!$H$23</f>
        <v>1707.9829684400001</v>
      </c>
      <c r="E88" s="36">
        <f>SUMIFS(СВЦЭМ!$D$34:$D$777,СВЦЭМ!$A$34:$A$777,$A88,СВЦЭМ!$B$34:$B$777,E$83)+'СЕТ СН'!$H$11+СВЦЭМ!$D$10+'СЕТ СН'!$H$6-'СЕТ СН'!$H$23</f>
        <v>1738.6138424700002</v>
      </c>
      <c r="F88" s="36">
        <f>SUMIFS(СВЦЭМ!$D$34:$D$777,СВЦЭМ!$A$34:$A$777,$A88,СВЦЭМ!$B$34:$B$777,F$83)+'СЕТ СН'!$H$11+СВЦЭМ!$D$10+'СЕТ СН'!$H$6-'СЕТ СН'!$H$23</f>
        <v>1724.6639057900002</v>
      </c>
      <c r="G88" s="36">
        <f>SUMIFS(СВЦЭМ!$D$34:$D$777,СВЦЭМ!$A$34:$A$777,$A88,СВЦЭМ!$B$34:$B$777,G$83)+'СЕТ СН'!$H$11+СВЦЭМ!$D$10+'СЕТ СН'!$H$6-'СЕТ СН'!$H$23</f>
        <v>1707.7261187100003</v>
      </c>
      <c r="H88" s="36">
        <f>SUMIFS(СВЦЭМ!$D$34:$D$777,СВЦЭМ!$A$34:$A$777,$A88,СВЦЭМ!$B$34:$B$777,H$83)+'СЕТ СН'!$H$11+СВЦЭМ!$D$10+'СЕТ СН'!$H$6-'СЕТ СН'!$H$23</f>
        <v>1682.1744736000001</v>
      </c>
      <c r="I88" s="36">
        <f>SUMIFS(СВЦЭМ!$D$34:$D$777,СВЦЭМ!$A$34:$A$777,$A88,СВЦЭМ!$B$34:$B$777,I$83)+'СЕТ СН'!$H$11+СВЦЭМ!$D$10+'СЕТ СН'!$H$6-'СЕТ СН'!$H$23</f>
        <v>1623.95991538</v>
      </c>
      <c r="J88" s="36">
        <f>SUMIFS(СВЦЭМ!$D$34:$D$777,СВЦЭМ!$A$34:$A$777,$A88,СВЦЭМ!$B$34:$B$777,J$83)+'СЕТ СН'!$H$11+СВЦЭМ!$D$10+'СЕТ СН'!$H$6-'СЕТ СН'!$H$23</f>
        <v>1569.7279089600001</v>
      </c>
      <c r="K88" s="36">
        <f>SUMIFS(СВЦЭМ!$D$34:$D$777,СВЦЭМ!$A$34:$A$777,$A88,СВЦЭМ!$B$34:$B$777,K$83)+'СЕТ СН'!$H$11+СВЦЭМ!$D$10+'СЕТ СН'!$H$6-'СЕТ СН'!$H$23</f>
        <v>1527.3025549400002</v>
      </c>
      <c r="L88" s="36">
        <f>SUMIFS(СВЦЭМ!$D$34:$D$777,СВЦЭМ!$A$34:$A$777,$A88,СВЦЭМ!$B$34:$B$777,L$83)+'СЕТ СН'!$H$11+СВЦЭМ!$D$10+'СЕТ СН'!$H$6-'СЕТ СН'!$H$23</f>
        <v>1514.9556940500001</v>
      </c>
      <c r="M88" s="36">
        <f>SUMIFS(СВЦЭМ!$D$34:$D$777,СВЦЭМ!$A$34:$A$777,$A88,СВЦЭМ!$B$34:$B$777,M$83)+'СЕТ СН'!$H$11+СВЦЭМ!$D$10+'СЕТ СН'!$H$6-'СЕТ СН'!$H$23</f>
        <v>1497.9936381500002</v>
      </c>
      <c r="N88" s="36">
        <f>SUMIFS(СВЦЭМ!$D$34:$D$777,СВЦЭМ!$A$34:$A$777,$A88,СВЦЭМ!$B$34:$B$777,N$83)+'СЕТ СН'!$H$11+СВЦЭМ!$D$10+'СЕТ СН'!$H$6-'СЕТ СН'!$H$23</f>
        <v>1467.57404595</v>
      </c>
      <c r="O88" s="36">
        <f>SUMIFS(СВЦЭМ!$D$34:$D$777,СВЦЭМ!$A$34:$A$777,$A88,СВЦЭМ!$B$34:$B$777,O$83)+'СЕТ СН'!$H$11+СВЦЭМ!$D$10+'СЕТ СН'!$H$6-'СЕТ СН'!$H$23</f>
        <v>1437.7542443300001</v>
      </c>
      <c r="P88" s="36">
        <f>SUMIFS(СВЦЭМ!$D$34:$D$777,СВЦЭМ!$A$34:$A$777,$A88,СВЦЭМ!$B$34:$B$777,P$83)+'СЕТ СН'!$H$11+СВЦЭМ!$D$10+'СЕТ СН'!$H$6-'СЕТ СН'!$H$23</f>
        <v>1375.4504926899999</v>
      </c>
      <c r="Q88" s="36">
        <f>SUMIFS(СВЦЭМ!$D$34:$D$777,СВЦЭМ!$A$34:$A$777,$A88,СВЦЭМ!$B$34:$B$777,Q$83)+'СЕТ СН'!$H$11+СВЦЭМ!$D$10+'СЕТ СН'!$H$6-'СЕТ СН'!$H$23</f>
        <v>1361.1438942499999</v>
      </c>
      <c r="R88" s="36">
        <f>SUMIFS(СВЦЭМ!$D$34:$D$777,СВЦЭМ!$A$34:$A$777,$A88,СВЦЭМ!$B$34:$B$777,R$83)+'СЕТ СН'!$H$11+СВЦЭМ!$D$10+'СЕТ СН'!$H$6-'СЕТ СН'!$H$23</f>
        <v>1346.7330885799997</v>
      </c>
      <c r="S88" s="36">
        <f>SUMIFS(СВЦЭМ!$D$34:$D$777,СВЦЭМ!$A$34:$A$777,$A88,СВЦЭМ!$B$34:$B$777,S$83)+'СЕТ СН'!$H$11+СВЦЭМ!$D$10+'СЕТ СН'!$H$6-'СЕТ СН'!$H$23</f>
        <v>1317.2792983499999</v>
      </c>
      <c r="T88" s="36">
        <f>SUMIFS(СВЦЭМ!$D$34:$D$777,СВЦЭМ!$A$34:$A$777,$A88,СВЦЭМ!$B$34:$B$777,T$83)+'СЕТ СН'!$H$11+СВЦЭМ!$D$10+'СЕТ СН'!$H$6-'СЕТ СН'!$H$23</f>
        <v>1272.36682832</v>
      </c>
      <c r="U88" s="36">
        <f>SUMIFS(СВЦЭМ!$D$34:$D$777,СВЦЭМ!$A$34:$A$777,$A88,СВЦЭМ!$B$34:$B$777,U$83)+'СЕТ СН'!$H$11+СВЦЭМ!$D$10+'СЕТ СН'!$H$6-'СЕТ СН'!$H$23</f>
        <v>1275.7971023499999</v>
      </c>
      <c r="V88" s="36">
        <f>SUMIFS(СВЦЭМ!$D$34:$D$777,СВЦЭМ!$A$34:$A$777,$A88,СВЦЭМ!$B$34:$B$777,V$83)+'СЕТ СН'!$H$11+СВЦЭМ!$D$10+'СЕТ СН'!$H$6-'СЕТ СН'!$H$23</f>
        <v>1285.6126941799998</v>
      </c>
      <c r="W88" s="36">
        <f>SUMIFS(СВЦЭМ!$D$34:$D$777,СВЦЭМ!$A$34:$A$777,$A88,СВЦЭМ!$B$34:$B$777,W$83)+'СЕТ СН'!$H$11+СВЦЭМ!$D$10+'СЕТ СН'!$H$6-'СЕТ СН'!$H$23</f>
        <v>1301.67313939</v>
      </c>
      <c r="X88" s="36">
        <f>SUMIFS(СВЦЭМ!$D$34:$D$777,СВЦЭМ!$A$34:$A$777,$A88,СВЦЭМ!$B$34:$B$777,X$83)+'СЕТ СН'!$H$11+СВЦЭМ!$D$10+'СЕТ СН'!$H$6-'СЕТ СН'!$H$23</f>
        <v>1318.65382086</v>
      </c>
      <c r="Y88" s="36">
        <f>SUMIFS(СВЦЭМ!$D$34:$D$777,СВЦЭМ!$A$34:$A$777,$A88,СВЦЭМ!$B$34:$B$777,Y$83)+'СЕТ СН'!$H$11+СВЦЭМ!$D$10+'СЕТ СН'!$H$6-'СЕТ СН'!$H$23</f>
        <v>1427.29889385</v>
      </c>
    </row>
    <row r="89" spans="1:27" ht="15.75" x14ac:dyDescent="0.2">
      <c r="A89" s="35">
        <f t="shared" si="2"/>
        <v>43410</v>
      </c>
      <c r="B89" s="36">
        <f>SUMIFS(СВЦЭМ!$D$34:$D$777,СВЦЭМ!$A$34:$A$777,$A89,СВЦЭМ!$B$34:$B$777,B$83)+'СЕТ СН'!$H$11+СВЦЭМ!$D$10+'СЕТ СН'!$H$6-'СЕТ СН'!$H$23</f>
        <v>1554.6874440900001</v>
      </c>
      <c r="C89" s="36">
        <f>SUMIFS(СВЦЭМ!$D$34:$D$777,СВЦЭМ!$A$34:$A$777,$A89,СВЦЭМ!$B$34:$B$777,C$83)+'СЕТ СН'!$H$11+СВЦЭМ!$D$10+'СЕТ СН'!$H$6-'СЕТ СН'!$H$23</f>
        <v>1642.9785633900001</v>
      </c>
      <c r="D89" s="36">
        <f>SUMIFS(СВЦЭМ!$D$34:$D$777,СВЦЭМ!$A$34:$A$777,$A89,СВЦЭМ!$B$34:$B$777,D$83)+'СЕТ СН'!$H$11+СВЦЭМ!$D$10+'СЕТ СН'!$H$6-'СЕТ СН'!$H$23</f>
        <v>1697.6986770900003</v>
      </c>
      <c r="E89" s="36">
        <f>SUMIFS(СВЦЭМ!$D$34:$D$777,СВЦЭМ!$A$34:$A$777,$A89,СВЦЭМ!$B$34:$B$777,E$83)+'СЕТ СН'!$H$11+СВЦЭМ!$D$10+'СЕТ СН'!$H$6-'СЕТ СН'!$H$23</f>
        <v>1704.7291163800001</v>
      </c>
      <c r="F89" s="36">
        <f>SUMIFS(СВЦЭМ!$D$34:$D$777,СВЦЭМ!$A$34:$A$777,$A89,СВЦЭМ!$B$34:$B$777,F$83)+'СЕТ СН'!$H$11+СВЦЭМ!$D$10+'СЕТ СН'!$H$6-'СЕТ СН'!$H$23</f>
        <v>1693.3081627400002</v>
      </c>
      <c r="G89" s="36">
        <f>SUMIFS(СВЦЭМ!$D$34:$D$777,СВЦЭМ!$A$34:$A$777,$A89,СВЦЭМ!$B$34:$B$777,G$83)+'СЕТ СН'!$H$11+СВЦЭМ!$D$10+'СЕТ СН'!$H$6-'СЕТ СН'!$H$23</f>
        <v>1681.5172620600001</v>
      </c>
      <c r="H89" s="36">
        <f>SUMIFS(СВЦЭМ!$D$34:$D$777,СВЦЭМ!$A$34:$A$777,$A89,СВЦЭМ!$B$34:$B$777,H$83)+'СЕТ СН'!$H$11+СВЦЭМ!$D$10+'СЕТ СН'!$H$6-'СЕТ СН'!$H$23</f>
        <v>1646.3776694500002</v>
      </c>
      <c r="I89" s="36">
        <f>SUMIFS(СВЦЭМ!$D$34:$D$777,СВЦЭМ!$A$34:$A$777,$A89,СВЦЭМ!$B$34:$B$777,I$83)+'СЕТ СН'!$H$11+СВЦЭМ!$D$10+'СЕТ СН'!$H$6-'СЕТ СН'!$H$23</f>
        <v>1554.61919908</v>
      </c>
      <c r="J89" s="36">
        <f>SUMIFS(СВЦЭМ!$D$34:$D$777,СВЦЭМ!$A$34:$A$777,$A89,СВЦЭМ!$B$34:$B$777,J$83)+'СЕТ СН'!$H$11+СВЦЭМ!$D$10+'СЕТ СН'!$H$6-'СЕТ СН'!$H$23</f>
        <v>1518.00335617</v>
      </c>
      <c r="K89" s="36">
        <f>SUMIFS(СВЦЭМ!$D$34:$D$777,СВЦЭМ!$A$34:$A$777,$A89,СВЦЭМ!$B$34:$B$777,K$83)+'СЕТ СН'!$H$11+СВЦЭМ!$D$10+'СЕТ СН'!$H$6-'СЕТ СН'!$H$23</f>
        <v>1530.1820264400001</v>
      </c>
      <c r="L89" s="36">
        <f>SUMIFS(СВЦЭМ!$D$34:$D$777,СВЦЭМ!$A$34:$A$777,$A89,СВЦЭМ!$B$34:$B$777,L$83)+'СЕТ СН'!$H$11+СВЦЭМ!$D$10+'СЕТ СН'!$H$6-'СЕТ СН'!$H$23</f>
        <v>1542.0015257500002</v>
      </c>
      <c r="M89" s="36">
        <f>SUMIFS(СВЦЭМ!$D$34:$D$777,СВЦЭМ!$A$34:$A$777,$A89,СВЦЭМ!$B$34:$B$777,M$83)+'СЕТ СН'!$H$11+СВЦЭМ!$D$10+'СЕТ СН'!$H$6-'СЕТ СН'!$H$23</f>
        <v>1522.2283767600002</v>
      </c>
      <c r="N89" s="36">
        <f>SUMIFS(СВЦЭМ!$D$34:$D$777,СВЦЭМ!$A$34:$A$777,$A89,СВЦЭМ!$B$34:$B$777,N$83)+'СЕТ СН'!$H$11+СВЦЭМ!$D$10+'СЕТ СН'!$H$6-'СЕТ СН'!$H$23</f>
        <v>1483.63000315</v>
      </c>
      <c r="O89" s="36">
        <f>SUMIFS(СВЦЭМ!$D$34:$D$777,СВЦЭМ!$A$34:$A$777,$A89,СВЦЭМ!$B$34:$B$777,O$83)+'СЕТ СН'!$H$11+СВЦЭМ!$D$10+'СЕТ СН'!$H$6-'СЕТ СН'!$H$23</f>
        <v>1439.6930655900001</v>
      </c>
      <c r="P89" s="36">
        <f>SUMIFS(СВЦЭМ!$D$34:$D$777,СВЦЭМ!$A$34:$A$777,$A89,СВЦЭМ!$B$34:$B$777,P$83)+'СЕТ СН'!$H$11+СВЦЭМ!$D$10+'СЕТ СН'!$H$6-'СЕТ СН'!$H$23</f>
        <v>1373.9460931399999</v>
      </c>
      <c r="Q89" s="36">
        <f>SUMIFS(СВЦЭМ!$D$34:$D$777,СВЦЭМ!$A$34:$A$777,$A89,СВЦЭМ!$B$34:$B$777,Q$83)+'СЕТ СН'!$H$11+СВЦЭМ!$D$10+'СЕТ СН'!$H$6-'СЕТ СН'!$H$23</f>
        <v>1352.93949415</v>
      </c>
      <c r="R89" s="36">
        <f>SUMIFS(СВЦЭМ!$D$34:$D$777,СВЦЭМ!$A$34:$A$777,$A89,СВЦЭМ!$B$34:$B$777,R$83)+'СЕТ СН'!$H$11+СВЦЭМ!$D$10+'СЕТ СН'!$H$6-'СЕТ СН'!$H$23</f>
        <v>1355.3930532999998</v>
      </c>
      <c r="S89" s="36">
        <f>SUMIFS(СВЦЭМ!$D$34:$D$777,СВЦЭМ!$A$34:$A$777,$A89,СВЦЭМ!$B$34:$B$777,S$83)+'СЕТ СН'!$H$11+СВЦЭМ!$D$10+'СЕТ СН'!$H$6-'СЕТ СН'!$H$23</f>
        <v>1345.41072923</v>
      </c>
      <c r="T89" s="36">
        <f>SUMIFS(СВЦЭМ!$D$34:$D$777,СВЦЭМ!$A$34:$A$777,$A89,СВЦЭМ!$B$34:$B$777,T$83)+'СЕТ СН'!$H$11+СВЦЭМ!$D$10+'СЕТ СН'!$H$6-'СЕТ СН'!$H$23</f>
        <v>1320.4666192899999</v>
      </c>
      <c r="U89" s="36">
        <f>SUMIFS(СВЦЭМ!$D$34:$D$777,СВЦЭМ!$A$34:$A$777,$A89,СВЦЭМ!$B$34:$B$777,U$83)+'СЕТ СН'!$H$11+СВЦЭМ!$D$10+'СЕТ СН'!$H$6-'СЕТ СН'!$H$23</f>
        <v>1328.9938680599998</v>
      </c>
      <c r="V89" s="36">
        <f>SUMIFS(СВЦЭМ!$D$34:$D$777,СВЦЭМ!$A$34:$A$777,$A89,СВЦЭМ!$B$34:$B$777,V$83)+'СЕТ СН'!$H$11+СВЦЭМ!$D$10+'СЕТ СН'!$H$6-'СЕТ СН'!$H$23</f>
        <v>1342.8610161900001</v>
      </c>
      <c r="W89" s="36">
        <f>SUMIFS(СВЦЭМ!$D$34:$D$777,СВЦЭМ!$A$34:$A$777,$A89,СВЦЭМ!$B$34:$B$777,W$83)+'СЕТ СН'!$H$11+СВЦЭМ!$D$10+'СЕТ СН'!$H$6-'СЕТ СН'!$H$23</f>
        <v>1351.4379286600001</v>
      </c>
      <c r="X89" s="36">
        <f>SUMIFS(СВЦЭМ!$D$34:$D$777,СВЦЭМ!$A$34:$A$777,$A89,СВЦЭМ!$B$34:$B$777,X$83)+'СЕТ СН'!$H$11+СВЦЭМ!$D$10+'СЕТ СН'!$H$6-'СЕТ СН'!$H$23</f>
        <v>1367.1846038999997</v>
      </c>
      <c r="Y89" s="36">
        <f>SUMIFS(СВЦЭМ!$D$34:$D$777,СВЦЭМ!$A$34:$A$777,$A89,СВЦЭМ!$B$34:$B$777,Y$83)+'СЕТ СН'!$H$11+СВЦЭМ!$D$10+'СЕТ СН'!$H$6-'СЕТ СН'!$H$23</f>
        <v>1466.04683933</v>
      </c>
    </row>
    <row r="90" spans="1:27" ht="15.75" x14ac:dyDescent="0.2">
      <c r="A90" s="35">
        <f t="shared" si="2"/>
        <v>43411</v>
      </c>
      <c r="B90" s="36">
        <f>SUMIFS(СВЦЭМ!$D$34:$D$777,СВЦЭМ!$A$34:$A$777,$A90,СВЦЭМ!$B$34:$B$777,B$83)+'СЕТ СН'!$H$11+СВЦЭМ!$D$10+'СЕТ СН'!$H$6-'СЕТ СН'!$H$23</f>
        <v>1596.7580139000002</v>
      </c>
      <c r="C90" s="36">
        <f>SUMIFS(СВЦЭМ!$D$34:$D$777,СВЦЭМ!$A$34:$A$777,$A90,СВЦЭМ!$B$34:$B$777,C$83)+'СЕТ СН'!$H$11+СВЦЭМ!$D$10+'СЕТ СН'!$H$6-'СЕТ СН'!$H$23</f>
        <v>1680.4743879400003</v>
      </c>
      <c r="D90" s="36">
        <f>SUMIFS(СВЦЭМ!$D$34:$D$777,СВЦЭМ!$A$34:$A$777,$A90,СВЦЭМ!$B$34:$B$777,D$83)+'СЕТ СН'!$H$11+СВЦЭМ!$D$10+'СЕТ СН'!$H$6-'СЕТ СН'!$H$23</f>
        <v>1757.1962212500002</v>
      </c>
      <c r="E90" s="36">
        <f>SUMIFS(СВЦЭМ!$D$34:$D$777,СВЦЭМ!$A$34:$A$777,$A90,СВЦЭМ!$B$34:$B$777,E$83)+'СЕТ СН'!$H$11+СВЦЭМ!$D$10+'СЕТ СН'!$H$6-'СЕТ СН'!$H$23</f>
        <v>1757.8990764199998</v>
      </c>
      <c r="F90" s="36">
        <f>SUMIFS(СВЦЭМ!$D$34:$D$777,СВЦЭМ!$A$34:$A$777,$A90,СВЦЭМ!$B$34:$B$777,F$83)+'СЕТ СН'!$H$11+СВЦЭМ!$D$10+'СЕТ СН'!$H$6-'СЕТ СН'!$H$23</f>
        <v>1754.2207147899999</v>
      </c>
      <c r="G90" s="36">
        <f>SUMIFS(СВЦЭМ!$D$34:$D$777,СВЦЭМ!$A$34:$A$777,$A90,СВЦЭМ!$B$34:$B$777,G$83)+'СЕТ СН'!$H$11+СВЦЭМ!$D$10+'СЕТ СН'!$H$6-'СЕТ СН'!$H$23</f>
        <v>1730.8062294400002</v>
      </c>
      <c r="H90" s="36">
        <f>SUMIFS(СВЦЭМ!$D$34:$D$777,СВЦЭМ!$A$34:$A$777,$A90,СВЦЭМ!$B$34:$B$777,H$83)+'СЕТ СН'!$H$11+СВЦЭМ!$D$10+'СЕТ СН'!$H$6-'СЕТ СН'!$H$23</f>
        <v>1671.6692155400001</v>
      </c>
      <c r="I90" s="36">
        <f>SUMIFS(СВЦЭМ!$D$34:$D$777,СВЦЭМ!$A$34:$A$777,$A90,СВЦЭМ!$B$34:$B$777,I$83)+'СЕТ СН'!$H$11+СВЦЭМ!$D$10+'СЕТ СН'!$H$6-'СЕТ СН'!$H$23</f>
        <v>1585.88971201</v>
      </c>
      <c r="J90" s="36">
        <f>SUMIFS(СВЦЭМ!$D$34:$D$777,СВЦЭМ!$A$34:$A$777,$A90,СВЦЭМ!$B$34:$B$777,J$83)+'СЕТ СН'!$H$11+СВЦЭМ!$D$10+'СЕТ СН'!$H$6-'СЕТ СН'!$H$23</f>
        <v>1549.5339064300001</v>
      </c>
      <c r="K90" s="36">
        <f>SUMIFS(СВЦЭМ!$D$34:$D$777,СВЦЭМ!$A$34:$A$777,$A90,СВЦЭМ!$B$34:$B$777,K$83)+'СЕТ СН'!$H$11+СВЦЭМ!$D$10+'СЕТ СН'!$H$6-'СЕТ СН'!$H$23</f>
        <v>1539.1427445300001</v>
      </c>
      <c r="L90" s="36">
        <f>SUMIFS(СВЦЭМ!$D$34:$D$777,СВЦЭМ!$A$34:$A$777,$A90,СВЦЭМ!$B$34:$B$777,L$83)+'СЕТ СН'!$H$11+СВЦЭМ!$D$10+'СЕТ СН'!$H$6-'СЕТ СН'!$H$23</f>
        <v>1535.3274261400002</v>
      </c>
      <c r="M90" s="36">
        <f>SUMIFS(СВЦЭМ!$D$34:$D$777,СВЦЭМ!$A$34:$A$777,$A90,СВЦЭМ!$B$34:$B$777,M$83)+'СЕТ СН'!$H$11+СВЦЭМ!$D$10+'СЕТ СН'!$H$6-'СЕТ СН'!$H$23</f>
        <v>1541.7036926200001</v>
      </c>
      <c r="N90" s="36">
        <f>SUMIFS(СВЦЭМ!$D$34:$D$777,СВЦЭМ!$A$34:$A$777,$A90,СВЦЭМ!$B$34:$B$777,N$83)+'СЕТ СН'!$H$11+СВЦЭМ!$D$10+'СЕТ СН'!$H$6-'СЕТ СН'!$H$23</f>
        <v>1513.8582944300001</v>
      </c>
      <c r="O90" s="36">
        <f>SUMIFS(СВЦЭМ!$D$34:$D$777,СВЦЭМ!$A$34:$A$777,$A90,СВЦЭМ!$B$34:$B$777,O$83)+'СЕТ СН'!$H$11+СВЦЭМ!$D$10+'СЕТ СН'!$H$6-'СЕТ СН'!$H$23</f>
        <v>1461.7282688600001</v>
      </c>
      <c r="P90" s="36">
        <f>SUMIFS(СВЦЭМ!$D$34:$D$777,СВЦЭМ!$A$34:$A$777,$A90,СВЦЭМ!$B$34:$B$777,P$83)+'СЕТ СН'!$H$11+СВЦЭМ!$D$10+'СЕТ СН'!$H$6-'СЕТ СН'!$H$23</f>
        <v>1390.9498766500001</v>
      </c>
      <c r="Q90" s="36">
        <f>SUMIFS(СВЦЭМ!$D$34:$D$777,СВЦЭМ!$A$34:$A$777,$A90,СВЦЭМ!$B$34:$B$777,Q$83)+'СЕТ СН'!$H$11+СВЦЭМ!$D$10+'СЕТ СН'!$H$6-'СЕТ СН'!$H$23</f>
        <v>1369.6261353099999</v>
      </c>
      <c r="R90" s="36">
        <f>SUMIFS(СВЦЭМ!$D$34:$D$777,СВЦЭМ!$A$34:$A$777,$A90,СВЦЭМ!$B$34:$B$777,R$83)+'СЕТ СН'!$H$11+СВЦЭМ!$D$10+'СЕТ СН'!$H$6-'СЕТ СН'!$H$23</f>
        <v>1368.8268791099999</v>
      </c>
      <c r="S90" s="36">
        <f>SUMIFS(СВЦЭМ!$D$34:$D$777,СВЦЭМ!$A$34:$A$777,$A90,СВЦЭМ!$B$34:$B$777,S$83)+'СЕТ СН'!$H$11+СВЦЭМ!$D$10+'СЕТ СН'!$H$6-'СЕТ СН'!$H$23</f>
        <v>1369.8908551</v>
      </c>
      <c r="T90" s="36">
        <f>SUMIFS(СВЦЭМ!$D$34:$D$777,СВЦЭМ!$A$34:$A$777,$A90,СВЦЭМ!$B$34:$B$777,T$83)+'СЕТ СН'!$H$11+СВЦЭМ!$D$10+'СЕТ СН'!$H$6-'СЕТ СН'!$H$23</f>
        <v>1340.1779656399999</v>
      </c>
      <c r="U90" s="36">
        <f>SUMIFS(СВЦЭМ!$D$34:$D$777,СВЦЭМ!$A$34:$A$777,$A90,СВЦЭМ!$B$34:$B$777,U$83)+'СЕТ СН'!$H$11+СВЦЭМ!$D$10+'СЕТ СН'!$H$6-'СЕТ СН'!$H$23</f>
        <v>1348.7971495299998</v>
      </c>
      <c r="V90" s="36">
        <f>SUMIFS(СВЦЭМ!$D$34:$D$777,СВЦЭМ!$A$34:$A$777,$A90,СВЦЭМ!$B$34:$B$777,V$83)+'СЕТ СН'!$H$11+СВЦЭМ!$D$10+'СЕТ СН'!$H$6-'СЕТ СН'!$H$23</f>
        <v>1349.2240977799997</v>
      </c>
      <c r="W90" s="36">
        <f>SUMIFS(СВЦЭМ!$D$34:$D$777,СВЦЭМ!$A$34:$A$777,$A90,СВЦЭМ!$B$34:$B$777,W$83)+'СЕТ СН'!$H$11+СВЦЭМ!$D$10+'СЕТ СН'!$H$6-'СЕТ СН'!$H$23</f>
        <v>1357.2304049999998</v>
      </c>
      <c r="X90" s="36">
        <f>SUMIFS(СВЦЭМ!$D$34:$D$777,СВЦЭМ!$A$34:$A$777,$A90,СВЦЭМ!$B$34:$B$777,X$83)+'СЕТ СН'!$H$11+СВЦЭМ!$D$10+'СЕТ СН'!$H$6-'СЕТ СН'!$H$23</f>
        <v>1363.4961702400001</v>
      </c>
      <c r="Y90" s="36">
        <f>SUMIFS(СВЦЭМ!$D$34:$D$777,СВЦЭМ!$A$34:$A$777,$A90,СВЦЭМ!$B$34:$B$777,Y$83)+'СЕТ СН'!$H$11+СВЦЭМ!$D$10+'СЕТ СН'!$H$6-'СЕТ СН'!$H$23</f>
        <v>1458.0690595400001</v>
      </c>
    </row>
    <row r="91" spans="1:27" ht="15.75" x14ac:dyDescent="0.2">
      <c r="A91" s="35">
        <f t="shared" si="2"/>
        <v>43412</v>
      </c>
      <c r="B91" s="36">
        <f>SUMIFS(СВЦЭМ!$D$34:$D$777,СВЦЭМ!$A$34:$A$777,$A91,СВЦЭМ!$B$34:$B$777,B$83)+'СЕТ СН'!$H$11+СВЦЭМ!$D$10+'СЕТ СН'!$H$6-'СЕТ СН'!$H$23</f>
        <v>1573.7006372300002</v>
      </c>
      <c r="C91" s="36">
        <f>SUMIFS(СВЦЭМ!$D$34:$D$777,СВЦЭМ!$A$34:$A$777,$A91,СВЦЭМ!$B$34:$B$777,C$83)+'СЕТ СН'!$H$11+СВЦЭМ!$D$10+'СЕТ СН'!$H$6-'СЕТ СН'!$H$23</f>
        <v>1678.8010685500003</v>
      </c>
      <c r="D91" s="36">
        <f>SUMIFS(СВЦЭМ!$D$34:$D$777,СВЦЭМ!$A$34:$A$777,$A91,СВЦЭМ!$B$34:$B$777,D$83)+'СЕТ СН'!$H$11+СВЦЭМ!$D$10+'СЕТ СН'!$H$6-'СЕТ СН'!$H$23</f>
        <v>1719.17931193</v>
      </c>
      <c r="E91" s="36">
        <f>SUMIFS(СВЦЭМ!$D$34:$D$777,СВЦЭМ!$A$34:$A$777,$A91,СВЦЭМ!$B$34:$B$777,E$83)+'СЕТ СН'!$H$11+СВЦЭМ!$D$10+'СЕТ СН'!$H$6-'СЕТ СН'!$H$23</f>
        <v>1714.6960311500002</v>
      </c>
      <c r="F91" s="36">
        <f>SUMIFS(СВЦЭМ!$D$34:$D$777,СВЦЭМ!$A$34:$A$777,$A91,СВЦЭМ!$B$34:$B$777,F$83)+'СЕТ СН'!$H$11+СВЦЭМ!$D$10+'СЕТ СН'!$H$6-'СЕТ СН'!$H$23</f>
        <v>1715.9843840499998</v>
      </c>
      <c r="G91" s="36">
        <f>SUMIFS(СВЦЭМ!$D$34:$D$777,СВЦЭМ!$A$34:$A$777,$A91,СВЦЭМ!$B$34:$B$777,G$83)+'СЕТ СН'!$H$11+СВЦЭМ!$D$10+'СЕТ СН'!$H$6-'СЕТ СН'!$H$23</f>
        <v>1716.8286481700002</v>
      </c>
      <c r="H91" s="36">
        <f>SUMIFS(СВЦЭМ!$D$34:$D$777,СВЦЭМ!$A$34:$A$777,$A91,СВЦЭМ!$B$34:$B$777,H$83)+'СЕТ СН'!$H$11+СВЦЭМ!$D$10+'СЕТ СН'!$H$6-'СЕТ СН'!$H$23</f>
        <v>1648.2512873400001</v>
      </c>
      <c r="I91" s="36">
        <f>SUMIFS(СВЦЭМ!$D$34:$D$777,СВЦЭМ!$A$34:$A$777,$A91,СВЦЭМ!$B$34:$B$777,I$83)+'СЕТ СН'!$H$11+СВЦЭМ!$D$10+'СЕТ СН'!$H$6-'СЕТ СН'!$H$23</f>
        <v>1543.33692197</v>
      </c>
      <c r="J91" s="36">
        <f>SUMIFS(СВЦЭМ!$D$34:$D$777,СВЦЭМ!$A$34:$A$777,$A91,СВЦЭМ!$B$34:$B$777,J$83)+'СЕТ СН'!$H$11+СВЦЭМ!$D$10+'СЕТ СН'!$H$6-'СЕТ СН'!$H$23</f>
        <v>1526.5008587</v>
      </c>
      <c r="K91" s="36">
        <f>SUMIFS(СВЦЭМ!$D$34:$D$777,СВЦЭМ!$A$34:$A$777,$A91,СВЦЭМ!$B$34:$B$777,K$83)+'СЕТ СН'!$H$11+СВЦЭМ!$D$10+'СЕТ СН'!$H$6-'СЕТ СН'!$H$23</f>
        <v>1518.4966692600001</v>
      </c>
      <c r="L91" s="36">
        <f>SUMIFS(СВЦЭМ!$D$34:$D$777,СВЦЭМ!$A$34:$A$777,$A91,СВЦЭМ!$B$34:$B$777,L$83)+'СЕТ СН'!$H$11+СВЦЭМ!$D$10+'СЕТ СН'!$H$6-'СЕТ СН'!$H$23</f>
        <v>1516.5065209000002</v>
      </c>
      <c r="M91" s="36">
        <f>SUMIFS(СВЦЭМ!$D$34:$D$777,СВЦЭМ!$A$34:$A$777,$A91,СВЦЭМ!$B$34:$B$777,M$83)+'СЕТ СН'!$H$11+СВЦЭМ!$D$10+'СЕТ СН'!$H$6-'СЕТ СН'!$H$23</f>
        <v>1520.5203858700002</v>
      </c>
      <c r="N91" s="36">
        <f>SUMIFS(СВЦЭМ!$D$34:$D$777,СВЦЭМ!$A$34:$A$777,$A91,СВЦЭМ!$B$34:$B$777,N$83)+'СЕТ СН'!$H$11+СВЦЭМ!$D$10+'СЕТ СН'!$H$6-'СЕТ СН'!$H$23</f>
        <v>1497.0559041200002</v>
      </c>
      <c r="O91" s="36">
        <f>SUMIFS(СВЦЭМ!$D$34:$D$777,СВЦЭМ!$A$34:$A$777,$A91,СВЦЭМ!$B$34:$B$777,O$83)+'СЕТ СН'!$H$11+СВЦЭМ!$D$10+'СЕТ СН'!$H$6-'СЕТ СН'!$H$23</f>
        <v>1431.16443512</v>
      </c>
      <c r="P91" s="36">
        <f>SUMIFS(СВЦЭМ!$D$34:$D$777,СВЦЭМ!$A$34:$A$777,$A91,СВЦЭМ!$B$34:$B$777,P$83)+'СЕТ СН'!$H$11+СВЦЭМ!$D$10+'СЕТ СН'!$H$6-'СЕТ СН'!$H$23</f>
        <v>1371.1342151399999</v>
      </c>
      <c r="Q91" s="36">
        <f>SUMIFS(СВЦЭМ!$D$34:$D$777,СВЦЭМ!$A$34:$A$777,$A91,СВЦЭМ!$B$34:$B$777,Q$83)+'СЕТ СН'!$H$11+СВЦЭМ!$D$10+'СЕТ СН'!$H$6-'СЕТ СН'!$H$23</f>
        <v>1361.1221398100001</v>
      </c>
      <c r="R91" s="36">
        <f>SUMIFS(СВЦЭМ!$D$34:$D$777,СВЦЭМ!$A$34:$A$777,$A91,СВЦЭМ!$B$34:$B$777,R$83)+'СЕТ СН'!$H$11+СВЦЭМ!$D$10+'СЕТ СН'!$H$6-'СЕТ СН'!$H$23</f>
        <v>1365.769366</v>
      </c>
      <c r="S91" s="36">
        <f>SUMIFS(СВЦЭМ!$D$34:$D$777,СВЦЭМ!$A$34:$A$777,$A91,СВЦЭМ!$B$34:$B$777,S$83)+'СЕТ СН'!$H$11+СВЦЭМ!$D$10+'СЕТ СН'!$H$6-'СЕТ СН'!$H$23</f>
        <v>1354.8373077299998</v>
      </c>
      <c r="T91" s="36">
        <f>SUMIFS(СВЦЭМ!$D$34:$D$777,СВЦЭМ!$A$34:$A$777,$A91,СВЦЭМ!$B$34:$B$777,T$83)+'СЕТ СН'!$H$11+СВЦЭМ!$D$10+'СЕТ СН'!$H$6-'СЕТ СН'!$H$23</f>
        <v>1320.8350626500001</v>
      </c>
      <c r="U91" s="36">
        <f>SUMIFS(СВЦЭМ!$D$34:$D$777,СВЦЭМ!$A$34:$A$777,$A91,СВЦЭМ!$B$34:$B$777,U$83)+'СЕТ СН'!$H$11+СВЦЭМ!$D$10+'СЕТ СН'!$H$6-'СЕТ СН'!$H$23</f>
        <v>1339.77240282</v>
      </c>
      <c r="V91" s="36">
        <f>SUMIFS(СВЦЭМ!$D$34:$D$777,СВЦЭМ!$A$34:$A$777,$A91,СВЦЭМ!$B$34:$B$777,V$83)+'СЕТ СН'!$H$11+СВЦЭМ!$D$10+'СЕТ СН'!$H$6-'СЕТ СН'!$H$23</f>
        <v>1349.72302016</v>
      </c>
      <c r="W91" s="36">
        <f>SUMIFS(СВЦЭМ!$D$34:$D$777,СВЦЭМ!$A$34:$A$777,$A91,СВЦЭМ!$B$34:$B$777,W$83)+'СЕТ СН'!$H$11+СВЦЭМ!$D$10+'СЕТ СН'!$H$6-'СЕТ СН'!$H$23</f>
        <v>1348.7025188500002</v>
      </c>
      <c r="X91" s="36">
        <f>SUMIFS(СВЦЭМ!$D$34:$D$777,СВЦЭМ!$A$34:$A$777,$A91,СВЦЭМ!$B$34:$B$777,X$83)+'СЕТ СН'!$H$11+СВЦЭМ!$D$10+'СЕТ СН'!$H$6-'СЕТ СН'!$H$23</f>
        <v>1370.4221486699998</v>
      </c>
      <c r="Y91" s="36">
        <f>SUMIFS(СВЦЭМ!$D$34:$D$777,СВЦЭМ!$A$34:$A$777,$A91,СВЦЭМ!$B$34:$B$777,Y$83)+'СЕТ СН'!$H$11+СВЦЭМ!$D$10+'СЕТ СН'!$H$6-'СЕТ СН'!$H$23</f>
        <v>1475.4862737200001</v>
      </c>
    </row>
    <row r="92" spans="1:27" ht="15.75" x14ac:dyDescent="0.2">
      <c r="A92" s="35">
        <f t="shared" si="2"/>
        <v>43413</v>
      </c>
      <c r="B92" s="36">
        <f>SUMIFS(СВЦЭМ!$D$34:$D$777,СВЦЭМ!$A$34:$A$777,$A92,СВЦЭМ!$B$34:$B$777,B$83)+'СЕТ СН'!$H$11+СВЦЭМ!$D$10+'СЕТ СН'!$H$6-'СЕТ СН'!$H$23</f>
        <v>1587.89039331</v>
      </c>
      <c r="C92" s="36">
        <f>SUMIFS(СВЦЭМ!$D$34:$D$777,СВЦЭМ!$A$34:$A$777,$A92,СВЦЭМ!$B$34:$B$777,C$83)+'СЕТ СН'!$H$11+СВЦЭМ!$D$10+'СЕТ СН'!$H$6-'СЕТ СН'!$H$23</f>
        <v>1654.6026212200004</v>
      </c>
      <c r="D92" s="36">
        <f>SUMIFS(СВЦЭМ!$D$34:$D$777,СВЦЭМ!$A$34:$A$777,$A92,СВЦЭМ!$B$34:$B$777,D$83)+'СЕТ СН'!$H$11+СВЦЭМ!$D$10+'СЕТ СН'!$H$6-'СЕТ СН'!$H$23</f>
        <v>1732.6212781800004</v>
      </c>
      <c r="E92" s="36">
        <f>SUMIFS(СВЦЭМ!$D$34:$D$777,СВЦЭМ!$A$34:$A$777,$A92,СВЦЭМ!$B$34:$B$777,E$83)+'СЕТ СН'!$H$11+СВЦЭМ!$D$10+'СЕТ СН'!$H$6-'СЕТ СН'!$H$23</f>
        <v>1744.0176859500002</v>
      </c>
      <c r="F92" s="36">
        <f>SUMIFS(СВЦЭМ!$D$34:$D$777,СВЦЭМ!$A$34:$A$777,$A92,СВЦЭМ!$B$34:$B$777,F$83)+'СЕТ СН'!$H$11+СВЦЭМ!$D$10+'СЕТ СН'!$H$6-'СЕТ СН'!$H$23</f>
        <v>1727.8603660700001</v>
      </c>
      <c r="G92" s="36">
        <f>SUMIFS(СВЦЭМ!$D$34:$D$777,СВЦЭМ!$A$34:$A$777,$A92,СВЦЭМ!$B$34:$B$777,G$83)+'СЕТ СН'!$H$11+СВЦЭМ!$D$10+'СЕТ СН'!$H$6-'СЕТ СН'!$H$23</f>
        <v>1704.3797389299998</v>
      </c>
      <c r="H92" s="36">
        <f>SUMIFS(СВЦЭМ!$D$34:$D$777,СВЦЭМ!$A$34:$A$777,$A92,СВЦЭМ!$B$34:$B$777,H$83)+'СЕТ СН'!$H$11+СВЦЭМ!$D$10+'СЕТ СН'!$H$6-'СЕТ СН'!$H$23</f>
        <v>1645.4913945899998</v>
      </c>
      <c r="I92" s="36">
        <f>SUMIFS(СВЦЭМ!$D$34:$D$777,СВЦЭМ!$A$34:$A$777,$A92,СВЦЭМ!$B$34:$B$777,I$83)+'СЕТ СН'!$H$11+СВЦЭМ!$D$10+'СЕТ СН'!$H$6-'СЕТ СН'!$H$23</f>
        <v>1568.1149281600001</v>
      </c>
      <c r="J92" s="36">
        <f>SUMIFS(СВЦЭМ!$D$34:$D$777,СВЦЭМ!$A$34:$A$777,$A92,СВЦЭМ!$B$34:$B$777,J$83)+'СЕТ СН'!$H$11+СВЦЭМ!$D$10+'СЕТ СН'!$H$6-'СЕТ СН'!$H$23</f>
        <v>1549.7699488800001</v>
      </c>
      <c r="K92" s="36">
        <f>SUMIFS(СВЦЭМ!$D$34:$D$777,СВЦЭМ!$A$34:$A$777,$A92,СВЦЭМ!$B$34:$B$777,K$83)+'СЕТ СН'!$H$11+СВЦЭМ!$D$10+'СЕТ СН'!$H$6-'СЕТ СН'!$H$23</f>
        <v>1538.90364451</v>
      </c>
      <c r="L92" s="36">
        <f>SUMIFS(СВЦЭМ!$D$34:$D$777,СВЦЭМ!$A$34:$A$777,$A92,СВЦЭМ!$B$34:$B$777,L$83)+'СЕТ СН'!$H$11+СВЦЭМ!$D$10+'СЕТ СН'!$H$6-'СЕТ СН'!$H$23</f>
        <v>1527.49830385</v>
      </c>
      <c r="M92" s="36">
        <f>SUMIFS(СВЦЭМ!$D$34:$D$777,СВЦЭМ!$A$34:$A$777,$A92,СВЦЭМ!$B$34:$B$777,M$83)+'СЕТ СН'!$H$11+СВЦЭМ!$D$10+'СЕТ СН'!$H$6-'СЕТ СН'!$H$23</f>
        <v>1515.3967732400001</v>
      </c>
      <c r="N92" s="36">
        <f>SUMIFS(СВЦЭМ!$D$34:$D$777,СВЦЭМ!$A$34:$A$777,$A92,СВЦЭМ!$B$34:$B$777,N$83)+'СЕТ СН'!$H$11+СВЦЭМ!$D$10+'СЕТ СН'!$H$6-'СЕТ СН'!$H$23</f>
        <v>1470.6864107500001</v>
      </c>
      <c r="O92" s="36">
        <f>SUMIFS(СВЦЭМ!$D$34:$D$777,СВЦЭМ!$A$34:$A$777,$A92,СВЦЭМ!$B$34:$B$777,O$83)+'СЕТ СН'!$H$11+СВЦЭМ!$D$10+'СЕТ СН'!$H$6-'СЕТ СН'!$H$23</f>
        <v>1408.9765864299998</v>
      </c>
      <c r="P92" s="36">
        <f>SUMIFS(СВЦЭМ!$D$34:$D$777,СВЦЭМ!$A$34:$A$777,$A92,СВЦЭМ!$B$34:$B$777,P$83)+'СЕТ СН'!$H$11+СВЦЭМ!$D$10+'СЕТ СН'!$H$6-'СЕТ СН'!$H$23</f>
        <v>1343.7746183899999</v>
      </c>
      <c r="Q92" s="36">
        <f>SUMIFS(СВЦЭМ!$D$34:$D$777,СВЦЭМ!$A$34:$A$777,$A92,СВЦЭМ!$B$34:$B$777,Q$83)+'СЕТ СН'!$H$11+СВЦЭМ!$D$10+'СЕТ СН'!$H$6-'СЕТ СН'!$H$23</f>
        <v>1333.8209789899997</v>
      </c>
      <c r="R92" s="36">
        <f>SUMIFS(СВЦЭМ!$D$34:$D$777,СВЦЭМ!$A$34:$A$777,$A92,СВЦЭМ!$B$34:$B$777,R$83)+'СЕТ СН'!$H$11+СВЦЭМ!$D$10+'СЕТ СН'!$H$6-'СЕТ СН'!$H$23</f>
        <v>1335.9088097099998</v>
      </c>
      <c r="S92" s="36">
        <f>SUMIFS(СВЦЭМ!$D$34:$D$777,СВЦЭМ!$A$34:$A$777,$A92,СВЦЭМ!$B$34:$B$777,S$83)+'СЕТ СН'!$H$11+СВЦЭМ!$D$10+'СЕТ СН'!$H$6-'СЕТ СН'!$H$23</f>
        <v>1325.4234949699999</v>
      </c>
      <c r="T92" s="36">
        <f>SUMIFS(СВЦЭМ!$D$34:$D$777,СВЦЭМ!$A$34:$A$777,$A92,СВЦЭМ!$B$34:$B$777,T$83)+'СЕТ СН'!$H$11+СВЦЭМ!$D$10+'СЕТ СН'!$H$6-'СЕТ СН'!$H$23</f>
        <v>1322.3036360699998</v>
      </c>
      <c r="U92" s="36">
        <f>SUMIFS(СВЦЭМ!$D$34:$D$777,СВЦЭМ!$A$34:$A$777,$A92,СВЦЭМ!$B$34:$B$777,U$83)+'СЕТ СН'!$H$11+СВЦЭМ!$D$10+'СЕТ СН'!$H$6-'СЕТ СН'!$H$23</f>
        <v>1327.6127264699999</v>
      </c>
      <c r="V92" s="36">
        <f>SUMIFS(СВЦЭМ!$D$34:$D$777,СВЦЭМ!$A$34:$A$777,$A92,СВЦЭМ!$B$34:$B$777,V$83)+'СЕТ СН'!$H$11+СВЦЭМ!$D$10+'СЕТ СН'!$H$6-'СЕТ СН'!$H$23</f>
        <v>1325.9032766599998</v>
      </c>
      <c r="W92" s="36">
        <f>SUMIFS(СВЦЭМ!$D$34:$D$777,СВЦЭМ!$A$34:$A$777,$A92,СВЦЭМ!$B$34:$B$777,W$83)+'СЕТ СН'!$H$11+СВЦЭМ!$D$10+'СЕТ СН'!$H$6-'СЕТ СН'!$H$23</f>
        <v>1334.0489704299998</v>
      </c>
      <c r="X92" s="36">
        <f>SUMIFS(СВЦЭМ!$D$34:$D$777,СВЦЭМ!$A$34:$A$777,$A92,СВЦЭМ!$B$34:$B$777,X$83)+'СЕТ СН'!$H$11+СВЦЭМ!$D$10+'СЕТ СН'!$H$6-'СЕТ СН'!$H$23</f>
        <v>1342.9903788799998</v>
      </c>
      <c r="Y92" s="36">
        <f>SUMIFS(СВЦЭМ!$D$34:$D$777,СВЦЭМ!$A$34:$A$777,$A92,СВЦЭМ!$B$34:$B$777,Y$83)+'СЕТ СН'!$H$11+СВЦЭМ!$D$10+'СЕТ СН'!$H$6-'СЕТ СН'!$H$23</f>
        <v>1439.64602038</v>
      </c>
    </row>
    <row r="93" spans="1:27" ht="15.75" x14ac:dyDescent="0.2">
      <c r="A93" s="35">
        <f t="shared" si="2"/>
        <v>43414</v>
      </c>
      <c r="B93" s="36">
        <f>SUMIFS(СВЦЭМ!$D$34:$D$777,СВЦЭМ!$A$34:$A$777,$A93,СВЦЭМ!$B$34:$B$777,B$83)+'СЕТ СН'!$H$11+СВЦЭМ!$D$10+'СЕТ СН'!$H$6-'СЕТ СН'!$H$23</f>
        <v>1511.7431454100001</v>
      </c>
      <c r="C93" s="36">
        <f>SUMIFS(СВЦЭМ!$D$34:$D$777,СВЦЭМ!$A$34:$A$777,$A93,СВЦЭМ!$B$34:$B$777,C$83)+'СЕТ СН'!$H$11+СВЦЭМ!$D$10+'СЕТ СН'!$H$6-'СЕТ СН'!$H$23</f>
        <v>1589.5569854500002</v>
      </c>
      <c r="D93" s="36">
        <f>SUMIFS(СВЦЭМ!$D$34:$D$777,СВЦЭМ!$A$34:$A$777,$A93,СВЦЭМ!$B$34:$B$777,D$83)+'СЕТ СН'!$H$11+СВЦЭМ!$D$10+'СЕТ СН'!$H$6-'СЕТ СН'!$H$23</f>
        <v>1620.3948644400002</v>
      </c>
      <c r="E93" s="36">
        <f>SUMIFS(СВЦЭМ!$D$34:$D$777,СВЦЭМ!$A$34:$A$777,$A93,СВЦЭМ!$B$34:$B$777,E$83)+'СЕТ СН'!$H$11+СВЦЭМ!$D$10+'СЕТ СН'!$H$6-'СЕТ СН'!$H$23</f>
        <v>1662.9927791199998</v>
      </c>
      <c r="F93" s="36">
        <f>SUMIFS(СВЦЭМ!$D$34:$D$777,СВЦЭМ!$A$34:$A$777,$A93,СВЦЭМ!$B$34:$B$777,F$83)+'СЕТ СН'!$H$11+СВЦЭМ!$D$10+'СЕТ СН'!$H$6-'СЕТ СН'!$H$23</f>
        <v>1661.0136076200001</v>
      </c>
      <c r="G93" s="36">
        <f>SUMIFS(СВЦЭМ!$D$34:$D$777,СВЦЭМ!$A$34:$A$777,$A93,СВЦЭМ!$B$34:$B$777,G$83)+'СЕТ СН'!$H$11+СВЦЭМ!$D$10+'СЕТ СН'!$H$6-'СЕТ СН'!$H$23</f>
        <v>1639.1489142099999</v>
      </c>
      <c r="H93" s="36">
        <f>SUMIFS(СВЦЭМ!$D$34:$D$777,СВЦЭМ!$A$34:$A$777,$A93,СВЦЭМ!$B$34:$B$777,H$83)+'СЕТ СН'!$H$11+СВЦЭМ!$D$10+'СЕТ СН'!$H$6-'СЕТ СН'!$H$23</f>
        <v>1588.6045958300001</v>
      </c>
      <c r="I93" s="36">
        <f>SUMIFS(СВЦЭМ!$D$34:$D$777,СВЦЭМ!$A$34:$A$777,$A93,СВЦЭМ!$B$34:$B$777,I$83)+'СЕТ СН'!$H$11+СВЦЭМ!$D$10+'СЕТ СН'!$H$6-'СЕТ СН'!$H$23</f>
        <v>1527.8712256900001</v>
      </c>
      <c r="J93" s="36">
        <f>SUMIFS(СВЦЭМ!$D$34:$D$777,СВЦЭМ!$A$34:$A$777,$A93,СВЦЭМ!$B$34:$B$777,J$83)+'СЕТ СН'!$H$11+СВЦЭМ!$D$10+'СЕТ СН'!$H$6-'СЕТ СН'!$H$23</f>
        <v>1472.1790256700001</v>
      </c>
      <c r="K93" s="36">
        <f>SUMIFS(СВЦЭМ!$D$34:$D$777,СВЦЭМ!$A$34:$A$777,$A93,СВЦЭМ!$B$34:$B$777,K$83)+'СЕТ СН'!$H$11+СВЦЭМ!$D$10+'СЕТ СН'!$H$6-'СЕТ СН'!$H$23</f>
        <v>1458.87492628</v>
      </c>
      <c r="L93" s="36">
        <f>SUMIFS(СВЦЭМ!$D$34:$D$777,СВЦЭМ!$A$34:$A$777,$A93,СВЦЭМ!$B$34:$B$777,L$83)+'СЕТ СН'!$H$11+СВЦЭМ!$D$10+'СЕТ СН'!$H$6-'СЕТ СН'!$H$23</f>
        <v>1469.316544</v>
      </c>
      <c r="M93" s="36">
        <f>SUMIFS(СВЦЭМ!$D$34:$D$777,СВЦЭМ!$A$34:$A$777,$A93,СВЦЭМ!$B$34:$B$777,M$83)+'СЕТ СН'!$H$11+СВЦЭМ!$D$10+'СЕТ СН'!$H$6-'СЕТ СН'!$H$23</f>
        <v>1459.12753707</v>
      </c>
      <c r="N93" s="36">
        <f>SUMIFS(СВЦЭМ!$D$34:$D$777,СВЦЭМ!$A$34:$A$777,$A93,СВЦЭМ!$B$34:$B$777,N$83)+'СЕТ СН'!$H$11+СВЦЭМ!$D$10+'СЕТ СН'!$H$6-'СЕТ СН'!$H$23</f>
        <v>1428.0490777800001</v>
      </c>
      <c r="O93" s="36">
        <f>SUMIFS(СВЦЭМ!$D$34:$D$777,СВЦЭМ!$A$34:$A$777,$A93,СВЦЭМ!$B$34:$B$777,O$83)+'СЕТ СН'!$H$11+СВЦЭМ!$D$10+'СЕТ СН'!$H$6-'СЕТ СН'!$H$23</f>
        <v>1390.49920307</v>
      </c>
      <c r="P93" s="36">
        <f>SUMIFS(СВЦЭМ!$D$34:$D$777,СВЦЭМ!$A$34:$A$777,$A93,СВЦЭМ!$B$34:$B$777,P$83)+'СЕТ СН'!$H$11+СВЦЭМ!$D$10+'СЕТ СН'!$H$6-'СЕТ СН'!$H$23</f>
        <v>1326.5948728399999</v>
      </c>
      <c r="Q93" s="36">
        <f>SUMIFS(СВЦЭМ!$D$34:$D$777,СВЦЭМ!$A$34:$A$777,$A93,СВЦЭМ!$B$34:$B$777,Q$83)+'СЕТ СН'!$H$11+СВЦЭМ!$D$10+'СЕТ СН'!$H$6-'СЕТ СН'!$H$23</f>
        <v>1316.1179647899999</v>
      </c>
      <c r="R93" s="36">
        <f>SUMIFS(СВЦЭМ!$D$34:$D$777,СВЦЭМ!$A$34:$A$777,$A93,СВЦЭМ!$B$34:$B$777,R$83)+'СЕТ СН'!$H$11+СВЦЭМ!$D$10+'СЕТ СН'!$H$6-'СЕТ СН'!$H$23</f>
        <v>1304.50185672</v>
      </c>
      <c r="S93" s="36">
        <f>SUMIFS(СВЦЭМ!$D$34:$D$777,СВЦЭМ!$A$34:$A$777,$A93,СВЦЭМ!$B$34:$B$777,S$83)+'СЕТ СН'!$H$11+СВЦЭМ!$D$10+'СЕТ СН'!$H$6-'СЕТ СН'!$H$23</f>
        <v>1276.8534524500001</v>
      </c>
      <c r="T93" s="36">
        <f>SUMIFS(СВЦЭМ!$D$34:$D$777,СВЦЭМ!$A$34:$A$777,$A93,СВЦЭМ!$B$34:$B$777,T$83)+'СЕТ СН'!$H$11+СВЦЭМ!$D$10+'СЕТ СН'!$H$6-'СЕТ СН'!$H$23</f>
        <v>1240.96827355</v>
      </c>
      <c r="U93" s="36">
        <f>SUMIFS(СВЦЭМ!$D$34:$D$777,СВЦЭМ!$A$34:$A$777,$A93,СВЦЭМ!$B$34:$B$777,U$83)+'СЕТ СН'!$H$11+СВЦЭМ!$D$10+'СЕТ СН'!$H$6-'СЕТ СН'!$H$23</f>
        <v>1243.0534742700002</v>
      </c>
      <c r="V93" s="36">
        <f>SUMIFS(СВЦЭМ!$D$34:$D$777,СВЦЭМ!$A$34:$A$777,$A93,СВЦЭМ!$B$34:$B$777,V$83)+'СЕТ СН'!$H$11+СВЦЭМ!$D$10+'СЕТ СН'!$H$6-'СЕТ СН'!$H$23</f>
        <v>1258.9652622399999</v>
      </c>
      <c r="W93" s="36">
        <f>SUMIFS(СВЦЭМ!$D$34:$D$777,СВЦЭМ!$A$34:$A$777,$A93,СВЦЭМ!$B$34:$B$777,W$83)+'СЕТ СН'!$H$11+СВЦЭМ!$D$10+'СЕТ СН'!$H$6-'СЕТ СН'!$H$23</f>
        <v>1281.37252936</v>
      </c>
      <c r="X93" s="36">
        <f>SUMIFS(СВЦЭМ!$D$34:$D$777,СВЦЭМ!$A$34:$A$777,$A93,СВЦЭМ!$B$34:$B$777,X$83)+'СЕТ СН'!$H$11+СВЦЭМ!$D$10+'СЕТ СН'!$H$6-'СЕТ СН'!$H$23</f>
        <v>1311.8233025999998</v>
      </c>
      <c r="Y93" s="36">
        <f>SUMIFS(СВЦЭМ!$D$34:$D$777,СВЦЭМ!$A$34:$A$777,$A93,СВЦЭМ!$B$34:$B$777,Y$83)+'СЕТ СН'!$H$11+СВЦЭМ!$D$10+'СЕТ СН'!$H$6-'СЕТ СН'!$H$23</f>
        <v>1417.1310717199999</v>
      </c>
    </row>
    <row r="94" spans="1:27" ht="15.75" x14ac:dyDescent="0.2">
      <c r="A94" s="35">
        <f t="shared" si="2"/>
        <v>43415</v>
      </c>
      <c r="B94" s="36">
        <f>SUMIFS(СВЦЭМ!$D$34:$D$777,СВЦЭМ!$A$34:$A$777,$A94,СВЦЭМ!$B$34:$B$777,B$83)+'СЕТ СН'!$H$11+СВЦЭМ!$D$10+'СЕТ СН'!$H$6-'СЕТ СН'!$H$23</f>
        <v>1485.7647968600002</v>
      </c>
      <c r="C94" s="36">
        <f>SUMIFS(СВЦЭМ!$D$34:$D$777,СВЦЭМ!$A$34:$A$777,$A94,СВЦЭМ!$B$34:$B$777,C$83)+'СЕТ СН'!$H$11+СВЦЭМ!$D$10+'СЕТ СН'!$H$6-'СЕТ СН'!$H$23</f>
        <v>1575.0703940600001</v>
      </c>
      <c r="D94" s="36">
        <f>SUMIFS(СВЦЭМ!$D$34:$D$777,СВЦЭМ!$A$34:$A$777,$A94,СВЦЭМ!$B$34:$B$777,D$83)+'СЕТ СН'!$H$11+СВЦЭМ!$D$10+'СЕТ СН'!$H$6-'СЕТ СН'!$H$23</f>
        <v>1627.3140770099999</v>
      </c>
      <c r="E94" s="36">
        <f>SUMIFS(СВЦЭМ!$D$34:$D$777,СВЦЭМ!$A$34:$A$777,$A94,СВЦЭМ!$B$34:$B$777,E$83)+'СЕТ СН'!$H$11+СВЦЭМ!$D$10+'СЕТ СН'!$H$6-'СЕТ СН'!$H$23</f>
        <v>1622.9373247600001</v>
      </c>
      <c r="F94" s="36">
        <f>SUMIFS(СВЦЭМ!$D$34:$D$777,СВЦЭМ!$A$34:$A$777,$A94,СВЦЭМ!$B$34:$B$777,F$83)+'СЕТ СН'!$H$11+СВЦЭМ!$D$10+'СЕТ СН'!$H$6-'СЕТ СН'!$H$23</f>
        <v>1620.1413307100001</v>
      </c>
      <c r="G94" s="36">
        <f>SUMIFS(СВЦЭМ!$D$34:$D$777,СВЦЭМ!$A$34:$A$777,$A94,СВЦЭМ!$B$34:$B$777,G$83)+'СЕТ СН'!$H$11+СВЦЭМ!$D$10+'СЕТ СН'!$H$6-'СЕТ СН'!$H$23</f>
        <v>1610.0305305900001</v>
      </c>
      <c r="H94" s="36">
        <f>SUMIFS(СВЦЭМ!$D$34:$D$777,СВЦЭМ!$A$34:$A$777,$A94,СВЦЭМ!$B$34:$B$777,H$83)+'СЕТ СН'!$H$11+СВЦЭМ!$D$10+'СЕТ СН'!$H$6-'СЕТ СН'!$H$23</f>
        <v>1597.6814736000001</v>
      </c>
      <c r="I94" s="36">
        <f>SUMIFS(СВЦЭМ!$D$34:$D$777,СВЦЭМ!$A$34:$A$777,$A94,СВЦЭМ!$B$34:$B$777,I$83)+'СЕТ СН'!$H$11+СВЦЭМ!$D$10+'СЕТ СН'!$H$6-'СЕТ СН'!$H$23</f>
        <v>1564.0299728900002</v>
      </c>
      <c r="J94" s="36">
        <f>SUMIFS(СВЦЭМ!$D$34:$D$777,СВЦЭМ!$A$34:$A$777,$A94,СВЦЭМ!$B$34:$B$777,J$83)+'СЕТ СН'!$H$11+СВЦЭМ!$D$10+'СЕТ СН'!$H$6-'СЕТ СН'!$H$23</f>
        <v>1515.1063488500001</v>
      </c>
      <c r="K94" s="36">
        <f>SUMIFS(СВЦЭМ!$D$34:$D$777,СВЦЭМ!$A$34:$A$777,$A94,СВЦЭМ!$B$34:$B$777,K$83)+'СЕТ СН'!$H$11+СВЦЭМ!$D$10+'СЕТ СН'!$H$6-'СЕТ СН'!$H$23</f>
        <v>1486.65545542</v>
      </c>
      <c r="L94" s="36">
        <f>SUMIFS(СВЦЭМ!$D$34:$D$777,СВЦЭМ!$A$34:$A$777,$A94,СВЦЭМ!$B$34:$B$777,L$83)+'СЕТ СН'!$H$11+СВЦЭМ!$D$10+'СЕТ СН'!$H$6-'СЕТ СН'!$H$23</f>
        <v>1473.6834528900001</v>
      </c>
      <c r="M94" s="36">
        <f>SUMIFS(СВЦЭМ!$D$34:$D$777,СВЦЭМ!$A$34:$A$777,$A94,СВЦЭМ!$B$34:$B$777,M$83)+'СЕТ СН'!$H$11+СВЦЭМ!$D$10+'СЕТ СН'!$H$6-'СЕТ СН'!$H$23</f>
        <v>1474.4781212</v>
      </c>
      <c r="N94" s="36">
        <f>SUMIFS(СВЦЭМ!$D$34:$D$777,СВЦЭМ!$A$34:$A$777,$A94,СВЦЭМ!$B$34:$B$777,N$83)+'СЕТ СН'!$H$11+СВЦЭМ!$D$10+'СЕТ СН'!$H$6-'СЕТ СН'!$H$23</f>
        <v>1448.68269487</v>
      </c>
      <c r="O94" s="36">
        <f>SUMIFS(СВЦЭМ!$D$34:$D$777,СВЦЭМ!$A$34:$A$777,$A94,СВЦЭМ!$B$34:$B$777,O$83)+'СЕТ СН'!$H$11+СВЦЭМ!$D$10+'СЕТ СН'!$H$6-'СЕТ СН'!$H$23</f>
        <v>1392.3518153999999</v>
      </c>
      <c r="P94" s="36">
        <f>SUMIFS(СВЦЭМ!$D$34:$D$777,СВЦЭМ!$A$34:$A$777,$A94,СВЦЭМ!$B$34:$B$777,P$83)+'СЕТ СН'!$H$11+СВЦЭМ!$D$10+'СЕТ СН'!$H$6-'СЕТ СН'!$H$23</f>
        <v>1335.2440869799998</v>
      </c>
      <c r="Q94" s="36">
        <f>SUMIFS(СВЦЭМ!$D$34:$D$777,СВЦЭМ!$A$34:$A$777,$A94,СВЦЭМ!$B$34:$B$777,Q$83)+'СЕТ СН'!$H$11+СВЦЭМ!$D$10+'СЕТ СН'!$H$6-'СЕТ СН'!$H$23</f>
        <v>1323.4937317099998</v>
      </c>
      <c r="R94" s="36">
        <f>SUMIFS(СВЦЭМ!$D$34:$D$777,СВЦЭМ!$A$34:$A$777,$A94,СВЦЭМ!$B$34:$B$777,R$83)+'СЕТ СН'!$H$11+СВЦЭМ!$D$10+'СЕТ СН'!$H$6-'СЕТ СН'!$H$23</f>
        <v>1313.1358251199999</v>
      </c>
      <c r="S94" s="36">
        <f>SUMIFS(СВЦЭМ!$D$34:$D$777,СВЦЭМ!$A$34:$A$777,$A94,СВЦЭМ!$B$34:$B$777,S$83)+'СЕТ СН'!$H$11+СВЦЭМ!$D$10+'СЕТ СН'!$H$6-'СЕТ СН'!$H$23</f>
        <v>1281.1417588999998</v>
      </c>
      <c r="T94" s="36">
        <f>SUMIFS(СВЦЭМ!$D$34:$D$777,СВЦЭМ!$A$34:$A$777,$A94,СВЦЭМ!$B$34:$B$777,T$83)+'СЕТ СН'!$H$11+СВЦЭМ!$D$10+'СЕТ СН'!$H$6-'СЕТ СН'!$H$23</f>
        <v>1249.97560901</v>
      </c>
      <c r="U94" s="36">
        <f>SUMIFS(СВЦЭМ!$D$34:$D$777,СВЦЭМ!$A$34:$A$777,$A94,СВЦЭМ!$B$34:$B$777,U$83)+'СЕТ СН'!$H$11+СВЦЭМ!$D$10+'СЕТ СН'!$H$6-'СЕТ СН'!$H$23</f>
        <v>1248.8317658000001</v>
      </c>
      <c r="V94" s="36">
        <f>SUMIFS(СВЦЭМ!$D$34:$D$777,СВЦЭМ!$A$34:$A$777,$A94,СВЦЭМ!$B$34:$B$777,V$83)+'СЕТ СН'!$H$11+СВЦЭМ!$D$10+'СЕТ СН'!$H$6-'СЕТ СН'!$H$23</f>
        <v>1267.4173770100001</v>
      </c>
      <c r="W94" s="36">
        <f>SUMIFS(СВЦЭМ!$D$34:$D$777,СВЦЭМ!$A$34:$A$777,$A94,СВЦЭМ!$B$34:$B$777,W$83)+'СЕТ СН'!$H$11+СВЦЭМ!$D$10+'СЕТ СН'!$H$6-'СЕТ СН'!$H$23</f>
        <v>1292.2865744199999</v>
      </c>
      <c r="X94" s="36">
        <f>SUMIFS(СВЦЭМ!$D$34:$D$777,СВЦЭМ!$A$34:$A$777,$A94,СВЦЭМ!$B$34:$B$777,X$83)+'СЕТ СН'!$H$11+СВЦЭМ!$D$10+'СЕТ СН'!$H$6-'СЕТ СН'!$H$23</f>
        <v>1316.4131004999999</v>
      </c>
      <c r="Y94" s="36">
        <f>SUMIFS(СВЦЭМ!$D$34:$D$777,СВЦЭМ!$A$34:$A$777,$A94,СВЦЭМ!$B$34:$B$777,Y$83)+'СЕТ СН'!$H$11+СВЦЭМ!$D$10+'СЕТ СН'!$H$6-'СЕТ СН'!$H$23</f>
        <v>1415.8299129699999</v>
      </c>
    </row>
    <row r="95" spans="1:27" ht="15.75" x14ac:dyDescent="0.2">
      <c r="A95" s="35">
        <f t="shared" si="2"/>
        <v>43416</v>
      </c>
      <c r="B95" s="36">
        <f>SUMIFS(СВЦЭМ!$D$34:$D$777,СВЦЭМ!$A$34:$A$777,$A95,СВЦЭМ!$B$34:$B$777,B$83)+'СЕТ СН'!$H$11+СВЦЭМ!$D$10+'СЕТ СН'!$H$6-'СЕТ СН'!$H$23</f>
        <v>1482.60621646</v>
      </c>
      <c r="C95" s="36">
        <f>SUMIFS(СВЦЭМ!$D$34:$D$777,СВЦЭМ!$A$34:$A$777,$A95,СВЦЭМ!$B$34:$B$777,C$83)+'СЕТ СН'!$H$11+СВЦЭМ!$D$10+'СЕТ СН'!$H$6-'СЕТ СН'!$H$23</f>
        <v>1576.8208355900001</v>
      </c>
      <c r="D95" s="36">
        <f>SUMIFS(СВЦЭМ!$D$34:$D$777,СВЦЭМ!$A$34:$A$777,$A95,СВЦЭМ!$B$34:$B$777,D$83)+'СЕТ СН'!$H$11+СВЦЭМ!$D$10+'СЕТ СН'!$H$6-'СЕТ СН'!$H$23</f>
        <v>1638.5093124599998</v>
      </c>
      <c r="E95" s="36">
        <f>SUMIFS(СВЦЭМ!$D$34:$D$777,СВЦЭМ!$A$34:$A$777,$A95,СВЦЭМ!$B$34:$B$777,E$83)+'СЕТ СН'!$H$11+СВЦЭМ!$D$10+'СЕТ СН'!$H$6-'СЕТ СН'!$H$23</f>
        <v>1635.78583045</v>
      </c>
      <c r="F95" s="36">
        <f>SUMIFS(СВЦЭМ!$D$34:$D$777,СВЦЭМ!$A$34:$A$777,$A95,СВЦЭМ!$B$34:$B$777,F$83)+'СЕТ СН'!$H$11+СВЦЭМ!$D$10+'СЕТ СН'!$H$6-'СЕТ СН'!$H$23</f>
        <v>1633.4564034499999</v>
      </c>
      <c r="G95" s="36">
        <f>SUMIFS(СВЦЭМ!$D$34:$D$777,СВЦЭМ!$A$34:$A$777,$A95,СВЦЭМ!$B$34:$B$777,G$83)+'СЕТ СН'!$H$11+СВЦЭМ!$D$10+'СЕТ СН'!$H$6-'СЕТ СН'!$H$23</f>
        <v>1631.9544439299998</v>
      </c>
      <c r="H95" s="36">
        <f>SUMIFS(СВЦЭМ!$D$34:$D$777,СВЦЭМ!$A$34:$A$777,$A95,СВЦЭМ!$B$34:$B$777,H$83)+'СЕТ СН'!$H$11+СВЦЭМ!$D$10+'СЕТ СН'!$H$6-'СЕТ СН'!$H$23</f>
        <v>1591.5314202200002</v>
      </c>
      <c r="I95" s="36">
        <f>SUMIFS(СВЦЭМ!$D$34:$D$777,СВЦЭМ!$A$34:$A$777,$A95,СВЦЭМ!$B$34:$B$777,I$83)+'СЕТ СН'!$H$11+СВЦЭМ!$D$10+'СЕТ СН'!$H$6-'СЕТ СН'!$H$23</f>
        <v>1535.59536985</v>
      </c>
      <c r="J95" s="36">
        <f>SUMIFS(СВЦЭМ!$D$34:$D$777,СВЦЭМ!$A$34:$A$777,$A95,СВЦЭМ!$B$34:$B$777,J$83)+'СЕТ СН'!$H$11+СВЦЭМ!$D$10+'СЕТ СН'!$H$6-'СЕТ СН'!$H$23</f>
        <v>1498.4931400800001</v>
      </c>
      <c r="K95" s="36">
        <f>SUMIFS(СВЦЭМ!$D$34:$D$777,СВЦЭМ!$A$34:$A$777,$A95,СВЦЭМ!$B$34:$B$777,K$83)+'СЕТ СН'!$H$11+СВЦЭМ!$D$10+'СЕТ СН'!$H$6-'СЕТ СН'!$H$23</f>
        <v>1497.2332985</v>
      </c>
      <c r="L95" s="36">
        <f>SUMIFS(СВЦЭМ!$D$34:$D$777,СВЦЭМ!$A$34:$A$777,$A95,СВЦЭМ!$B$34:$B$777,L$83)+'СЕТ СН'!$H$11+СВЦЭМ!$D$10+'СЕТ СН'!$H$6-'СЕТ СН'!$H$23</f>
        <v>1487.3698374100002</v>
      </c>
      <c r="M95" s="36">
        <f>SUMIFS(СВЦЭМ!$D$34:$D$777,СВЦЭМ!$A$34:$A$777,$A95,СВЦЭМ!$B$34:$B$777,M$83)+'СЕТ СН'!$H$11+СВЦЭМ!$D$10+'СЕТ СН'!$H$6-'СЕТ СН'!$H$23</f>
        <v>1483.5824394000001</v>
      </c>
      <c r="N95" s="36">
        <f>SUMIFS(СВЦЭМ!$D$34:$D$777,СВЦЭМ!$A$34:$A$777,$A95,СВЦЭМ!$B$34:$B$777,N$83)+'СЕТ СН'!$H$11+СВЦЭМ!$D$10+'СЕТ СН'!$H$6-'СЕТ СН'!$H$23</f>
        <v>1453.42176062</v>
      </c>
      <c r="O95" s="36">
        <f>SUMIFS(СВЦЭМ!$D$34:$D$777,СВЦЭМ!$A$34:$A$777,$A95,СВЦЭМ!$B$34:$B$777,O$83)+'СЕТ СН'!$H$11+СВЦЭМ!$D$10+'СЕТ СН'!$H$6-'СЕТ СН'!$H$23</f>
        <v>1412.2766546299999</v>
      </c>
      <c r="P95" s="36">
        <f>SUMIFS(СВЦЭМ!$D$34:$D$777,СВЦЭМ!$A$34:$A$777,$A95,СВЦЭМ!$B$34:$B$777,P$83)+'СЕТ СН'!$H$11+СВЦЭМ!$D$10+'СЕТ СН'!$H$6-'СЕТ СН'!$H$23</f>
        <v>1344.0068829799998</v>
      </c>
      <c r="Q95" s="36">
        <f>SUMIFS(СВЦЭМ!$D$34:$D$777,СВЦЭМ!$A$34:$A$777,$A95,СВЦЭМ!$B$34:$B$777,Q$83)+'СЕТ СН'!$H$11+СВЦЭМ!$D$10+'СЕТ СН'!$H$6-'СЕТ СН'!$H$23</f>
        <v>1333.1212886899998</v>
      </c>
      <c r="R95" s="36">
        <f>SUMIFS(СВЦЭМ!$D$34:$D$777,СВЦЭМ!$A$34:$A$777,$A95,СВЦЭМ!$B$34:$B$777,R$83)+'СЕТ СН'!$H$11+СВЦЭМ!$D$10+'СЕТ СН'!$H$6-'СЕТ СН'!$H$23</f>
        <v>1321.8652580200001</v>
      </c>
      <c r="S95" s="36">
        <f>SUMIFS(СВЦЭМ!$D$34:$D$777,СВЦЭМ!$A$34:$A$777,$A95,СВЦЭМ!$B$34:$B$777,S$83)+'СЕТ СН'!$H$11+СВЦЭМ!$D$10+'СЕТ СН'!$H$6-'СЕТ СН'!$H$23</f>
        <v>1295.2200908599998</v>
      </c>
      <c r="T95" s="36">
        <f>SUMIFS(СВЦЭМ!$D$34:$D$777,СВЦЭМ!$A$34:$A$777,$A95,СВЦЭМ!$B$34:$B$777,T$83)+'СЕТ СН'!$H$11+СВЦЭМ!$D$10+'СЕТ СН'!$H$6-'СЕТ СН'!$H$23</f>
        <v>1280.7151499299998</v>
      </c>
      <c r="U95" s="36">
        <f>SUMIFS(СВЦЭМ!$D$34:$D$777,СВЦЭМ!$A$34:$A$777,$A95,СВЦЭМ!$B$34:$B$777,U$83)+'СЕТ СН'!$H$11+СВЦЭМ!$D$10+'СЕТ СН'!$H$6-'СЕТ СН'!$H$23</f>
        <v>1282.12986301</v>
      </c>
      <c r="V95" s="36">
        <f>SUMIFS(СВЦЭМ!$D$34:$D$777,СВЦЭМ!$A$34:$A$777,$A95,СВЦЭМ!$B$34:$B$777,V$83)+'СЕТ СН'!$H$11+СВЦЭМ!$D$10+'СЕТ СН'!$H$6-'СЕТ СН'!$H$23</f>
        <v>1283.7094920099998</v>
      </c>
      <c r="W95" s="36">
        <f>SUMIFS(СВЦЭМ!$D$34:$D$777,СВЦЭМ!$A$34:$A$777,$A95,СВЦЭМ!$B$34:$B$777,W$83)+'СЕТ СН'!$H$11+СВЦЭМ!$D$10+'СЕТ СН'!$H$6-'СЕТ СН'!$H$23</f>
        <v>1290.9386360399999</v>
      </c>
      <c r="X95" s="36">
        <f>SUMIFS(СВЦЭМ!$D$34:$D$777,СВЦЭМ!$A$34:$A$777,$A95,СВЦЭМ!$B$34:$B$777,X$83)+'СЕТ СН'!$H$11+СВЦЭМ!$D$10+'СЕТ СН'!$H$6-'СЕТ СН'!$H$23</f>
        <v>1322.5877659399998</v>
      </c>
      <c r="Y95" s="36">
        <f>SUMIFS(СВЦЭМ!$D$34:$D$777,СВЦЭМ!$A$34:$A$777,$A95,СВЦЭМ!$B$34:$B$777,Y$83)+'СЕТ СН'!$H$11+СВЦЭМ!$D$10+'СЕТ СН'!$H$6-'СЕТ СН'!$H$23</f>
        <v>1425.2220533700001</v>
      </c>
    </row>
    <row r="96" spans="1:27" ht="15.75" x14ac:dyDescent="0.2">
      <c r="A96" s="35">
        <f t="shared" si="2"/>
        <v>43417</v>
      </c>
      <c r="B96" s="36">
        <f>SUMIFS(СВЦЭМ!$D$34:$D$777,СВЦЭМ!$A$34:$A$777,$A96,СВЦЭМ!$B$34:$B$777,B$83)+'СЕТ СН'!$H$11+СВЦЭМ!$D$10+'СЕТ СН'!$H$6-'СЕТ СН'!$H$23</f>
        <v>1512.7755613700001</v>
      </c>
      <c r="C96" s="36">
        <f>SUMIFS(СВЦЭМ!$D$34:$D$777,СВЦЭМ!$A$34:$A$777,$A96,СВЦЭМ!$B$34:$B$777,C$83)+'СЕТ СН'!$H$11+СВЦЭМ!$D$10+'СЕТ СН'!$H$6-'СЕТ СН'!$H$23</f>
        <v>1586.8100268100002</v>
      </c>
      <c r="D96" s="36">
        <f>SUMIFS(СВЦЭМ!$D$34:$D$777,СВЦЭМ!$A$34:$A$777,$A96,СВЦЭМ!$B$34:$B$777,D$83)+'СЕТ СН'!$H$11+СВЦЭМ!$D$10+'СЕТ СН'!$H$6-'СЕТ СН'!$H$23</f>
        <v>1613.6739701900001</v>
      </c>
      <c r="E96" s="36">
        <f>SUMIFS(СВЦЭМ!$D$34:$D$777,СВЦЭМ!$A$34:$A$777,$A96,СВЦЭМ!$B$34:$B$777,E$83)+'СЕТ СН'!$H$11+СВЦЭМ!$D$10+'СЕТ СН'!$H$6-'СЕТ СН'!$H$23</f>
        <v>1611.1207033600003</v>
      </c>
      <c r="F96" s="36">
        <f>SUMIFS(СВЦЭМ!$D$34:$D$777,СВЦЭМ!$A$34:$A$777,$A96,СВЦЭМ!$B$34:$B$777,F$83)+'СЕТ СН'!$H$11+СВЦЭМ!$D$10+'СЕТ СН'!$H$6-'СЕТ СН'!$H$23</f>
        <v>1612.0073118400001</v>
      </c>
      <c r="G96" s="36">
        <f>SUMIFS(СВЦЭМ!$D$34:$D$777,СВЦЭМ!$A$34:$A$777,$A96,СВЦЭМ!$B$34:$B$777,G$83)+'СЕТ СН'!$H$11+СВЦЭМ!$D$10+'СЕТ СН'!$H$6-'СЕТ СН'!$H$23</f>
        <v>1618.7622413300001</v>
      </c>
      <c r="H96" s="36">
        <f>SUMIFS(СВЦЭМ!$D$34:$D$777,СВЦЭМ!$A$34:$A$777,$A96,СВЦЭМ!$B$34:$B$777,H$83)+'СЕТ СН'!$H$11+СВЦЭМ!$D$10+'СЕТ СН'!$H$6-'СЕТ СН'!$H$23</f>
        <v>1583.2675204400002</v>
      </c>
      <c r="I96" s="36">
        <f>SUMIFS(СВЦЭМ!$D$34:$D$777,СВЦЭМ!$A$34:$A$777,$A96,СВЦЭМ!$B$34:$B$777,I$83)+'СЕТ СН'!$H$11+СВЦЭМ!$D$10+'СЕТ СН'!$H$6-'СЕТ СН'!$H$23</f>
        <v>1517.88835285</v>
      </c>
      <c r="J96" s="36">
        <f>SUMIFS(СВЦЭМ!$D$34:$D$777,СВЦЭМ!$A$34:$A$777,$A96,СВЦЭМ!$B$34:$B$777,J$83)+'СЕТ СН'!$H$11+СВЦЭМ!$D$10+'СЕТ СН'!$H$6-'СЕТ СН'!$H$23</f>
        <v>1502.6572839</v>
      </c>
      <c r="K96" s="36">
        <f>SUMIFS(СВЦЭМ!$D$34:$D$777,СВЦЭМ!$A$34:$A$777,$A96,СВЦЭМ!$B$34:$B$777,K$83)+'СЕТ СН'!$H$11+СВЦЭМ!$D$10+'СЕТ СН'!$H$6-'СЕТ СН'!$H$23</f>
        <v>1488.4017390200002</v>
      </c>
      <c r="L96" s="36">
        <f>SUMIFS(СВЦЭМ!$D$34:$D$777,СВЦЭМ!$A$34:$A$777,$A96,СВЦЭМ!$B$34:$B$777,L$83)+'СЕТ СН'!$H$11+СВЦЭМ!$D$10+'СЕТ СН'!$H$6-'СЕТ СН'!$H$23</f>
        <v>1484.00999131</v>
      </c>
      <c r="M96" s="36">
        <f>SUMIFS(СВЦЭМ!$D$34:$D$777,СВЦЭМ!$A$34:$A$777,$A96,СВЦЭМ!$B$34:$B$777,M$83)+'СЕТ СН'!$H$11+СВЦЭМ!$D$10+'СЕТ СН'!$H$6-'СЕТ СН'!$H$23</f>
        <v>1483.0714682100001</v>
      </c>
      <c r="N96" s="36">
        <f>SUMIFS(СВЦЭМ!$D$34:$D$777,СВЦЭМ!$A$34:$A$777,$A96,СВЦЭМ!$B$34:$B$777,N$83)+'СЕТ СН'!$H$11+СВЦЭМ!$D$10+'СЕТ СН'!$H$6-'СЕТ СН'!$H$23</f>
        <v>1449.8658232800001</v>
      </c>
      <c r="O96" s="36">
        <f>SUMIFS(СВЦЭМ!$D$34:$D$777,СВЦЭМ!$A$34:$A$777,$A96,СВЦЭМ!$B$34:$B$777,O$83)+'СЕТ СН'!$H$11+СВЦЭМ!$D$10+'СЕТ СН'!$H$6-'СЕТ СН'!$H$23</f>
        <v>1406.1123167599999</v>
      </c>
      <c r="P96" s="36">
        <f>SUMIFS(СВЦЭМ!$D$34:$D$777,СВЦЭМ!$A$34:$A$777,$A96,СВЦЭМ!$B$34:$B$777,P$83)+'СЕТ СН'!$H$11+СВЦЭМ!$D$10+'СЕТ СН'!$H$6-'СЕТ СН'!$H$23</f>
        <v>1344.0230543500002</v>
      </c>
      <c r="Q96" s="36">
        <f>SUMIFS(СВЦЭМ!$D$34:$D$777,СВЦЭМ!$A$34:$A$777,$A96,СВЦЭМ!$B$34:$B$777,Q$83)+'СЕТ СН'!$H$11+СВЦЭМ!$D$10+'СЕТ СН'!$H$6-'СЕТ СН'!$H$23</f>
        <v>1332.8706165499998</v>
      </c>
      <c r="R96" s="36">
        <f>SUMIFS(СВЦЭМ!$D$34:$D$777,СВЦЭМ!$A$34:$A$777,$A96,СВЦЭМ!$B$34:$B$777,R$83)+'СЕТ СН'!$H$11+СВЦЭМ!$D$10+'СЕТ СН'!$H$6-'СЕТ СН'!$H$23</f>
        <v>1343.8683040699998</v>
      </c>
      <c r="S96" s="36">
        <f>SUMIFS(СВЦЭМ!$D$34:$D$777,СВЦЭМ!$A$34:$A$777,$A96,СВЦЭМ!$B$34:$B$777,S$83)+'СЕТ СН'!$H$11+СВЦЭМ!$D$10+'СЕТ СН'!$H$6-'СЕТ СН'!$H$23</f>
        <v>1319.7478722800001</v>
      </c>
      <c r="T96" s="36">
        <f>SUMIFS(СВЦЭМ!$D$34:$D$777,СВЦЭМ!$A$34:$A$777,$A96,СВЦЭМ!$B$34:$B$777,T$83)+'СЕТ СН'!$H$11+СВЦЭМ!$D$10+'СЕТ СН'!$H$6-'СЕТ СН'!$H$23</f>
        <v>1277.6425525099999</v>
      </c>
      <c r="U96" s="36">
        <f>SUMIFS(СВЦЭМ!$D$34:$D$777,СВЦЭМ!$A$34:$A$777,$A96,СВЦЭМ!$B$34:$B$777,U$83)+'СЕТ СН'!$H$11+СВЦЭМ!$D$10+'СЕТ СН'!$H$6-'СЕТ СН'!$H$23</f>
        <v>1278.7954867399999</v>
      </c>
      <c r="V96" s="36">
        <f>SUMIFS(СВЦЭМ!$D$34:$D$777,СВЦЭМ!$A$34:$A$777,$A96,СВЦЭМ!$B$34:$B$777,V$83)+'СЕТ СН'!$H$11+СВЦЭМ!$D$10+'СЕТ СН'!$H$6-'СЕТ СН'!$H$23</f>
        <v>1284.1110234299999</v>
      </c>
      <c r="W96" s="36">
        <f>SUMIFS(СВЦЭМ!$D$34:$D$777,СВЦЭМ!$A$34:$A$777,$A96,СВЦЭМ!$B$34:$B$777,W$83)+'СЕТ СН'!$H$11+СВЦЭМ!$D$10+'СЕТ СН'!$H$6-'СЕТ СН'!$H$23</f>
        <v>1290.0023343799999</v>
      </c>
      <c r="X96" s="36">
        <f>SUMIFS(СВЦЭМ!$D$34:$D$777,СВЦЭМ!$A$34:$A$777,$A96,СВЦЭМ!$B$34:$B$777,X$83)+'СЕТ СН'!$H$11+СВЦЭМ!$D$10+'СЕТ СН'!$H$6-'СЕТ СН'!$H$23</f>
        <v>1323.9931629799999</v>
      </c>
      <c r="Y96" s="36">
        <f>SUMIFS(СВЦЭМ!$D$34:$D$777,СВЦЭМ!$A$34:$A$777,$A96,СВЦЭМ!$B$34:$B$777,Y$83)+'СЕТ СН'!$H$11+СВЦЭМ!$D$10+'СЕТ СН'!$H$6-'СЕТ СН'!$H$23</f>
        <v>1424.08828924</v>
      </c>
    </row>
    <row r="97" spans="1:25" ht="15.75" x14ac:dyDescent="0.2">
      <c r="A97" s="35">
        <f t="shared" si="2"/>
        <v>43418</v>
      </c>
      <c r="B97" s="36">
        <f>SUMIFS(СВЦЭМ!$D$34:$D$777,СВЦЭМ!$A$34:$A$777,$A97,СВЦЭМ!$B$34:$B$777,B$83)+'СЕТ СН'!$H$11+СВЦЭМ!$D$10+'СЕТ СН'!$H$6-'СЕТ СН'!$H$23</f>
        <v>1516.9173432</v>
      </c>
      <c r="C97" s="36">
        <f>SUMIFS(СВЦЭМ!$D$34:$D$777,СВЦЭМ!$A$34:$A$777,$A97,СВЦЭМ!$B$34:$B$777,C$83)+'СЕТ СН'!$H$11+СВЦЭМ!$D$10+'СЕТ СН'!$H$6-'СЕТ СН'!$H$23</f>
        <v>1594.4975627200001</v>
      </c>
      <c r="D97" s="36">
        <f>SUMIFS(СВЦЭМ!$D$34:$D$777,СВЦЭМ!$A$34:$A$777,$A97,СВЦЭМ!$B$34:$B$777,D$83)+'СЕТ СН'!$H$11+СВЦЭМ!$D$10+'СЕТ СН'!$H$6-'СЕТ СН'!$H$23</f>
        <v>1612.7226946300002</v>
      </c>
      <c r="E97" s="36">
        <f>SUMIFS(СВЦЭМ!$D$34:$D$777,СВЦЭМ!$A$34:$A$777,$A97,СВЦЭМ!$B$34:$B$777,E$83)+'СЕТ СН'!$H$11+СВЦЭМ!$D$10+'СЕТ СН'!$H$6-'СЕТ СН'!$H$23</f>
        <v>1611.7232732100001</v>
      </c>
      <c r="F97" s="36">
        <f>SUMIFS(СВЦЭМ!$D$34:$D$777,СВЦЭМ!$A$34:$A$777,$A97,СВЦЭМ!$B$34:$B$777,F$83)+'СЕТ СН'!$H$11+СВЦЭМ!$D$10+'СЕТ СН'!$H$6-'СЕТ СН'!$H$23</f>
        <v>1612.5659794800004</v>
      </c>
      <c r="G97" s="36">
        <f>SUMIFS(СВЦЭМ!$D$34:$D$777,СВЦЭМ!$A$34:$A$777,$A97,СВЦЭМ!$B$34:$B$777,G$83)+'СЕТ СН'!$H$11+СВЦЭМ!$D$10+'СЕТ СН'!$H$6-'СЕТ СН'!$H$23</f>
        <v>1619.4204880799998</v>
      </c>
      <c r="H97" s="36">
        <f>SUMIFS(СВЦЭМ!$D$34:$D$777,СВЦЭМ!$A$34:$A$777,$A97,СВЦЭМ!$B$34:$B$777,H$83)+'СЕТ СН'!$H$11+СВЦЭМ!$D$10+'СЕТ СН'!$H$6-'СЕТ СН'!$H$23</f>
        <v>1583.6172849300001</v>
      </c>
      <c r="I97" s="36">
        <f>SUMIFS(СВЦЭМ!$D$34:$D$777,СВЦЭМ!$A$34:$A$777,$A97,СВЦЭМ!$B$34:$B$777,I$83)+'СЕТ СН'!$H$11+СВЦЭМ!$D$10+'СЕТ СН'!$H$6-'СЕТ СН'!$H$23</f>
        <v>1509.0030672300002</v>
      </c>
      <c r="J97" s="36">
        <f>SUMIFS(СВЦЭМ!$D$34:$D$777,СВЦЭМ!$A$34:$A$777,$A97,СВЦЭМ!$B$34:$B$777,J$83)+'СЕТ СН'!$H$11+СВЦЭМ!$D$10+'СЕТ СН'!$H$6-'СЕТ СН'!$H$23</f>
        <v>1502.5751178800001</v>
      </c>
      <c r="K97" s="36">
        <f>SUMIFS(СВЦЭМ!$D$34:$D$777,СВЦЭМ!$A$34:$A$777,$A97,СВЦЭМ!$B$34:$B$777,K$83)+'СЕТ СН'!$H$11+СВЦЭМ!$D$10+'СЕТ СН'!$H$6-'СЕТ СН'!$H$23</f>
        <v>1496.6638184200001</v>
      </c>
      <c r="L97" s="36">
        <f>SUMIFS(СВЦЭМ!$D$34:$D$777,СВЦЭМ!$A$34:$A$777,$A97,СВЦЭМ!$B$34:$B$777,L$83)+'СЕТ СН'!$H$11+СВЦЭМ!$D$10+'СЕТ СН'!$H$6-'СЕТ СН'!$H$23</f>
        <v>1501.4750077900001</v>
      </c>
      <c r="M97" s="36">
        <f>SUMIFS(СВЦЭМ!$D$34:$D$777,СВЦЭМ!$A$34:$A$777,$A97,СВЦЭМ!$B$34:$B$777,M$83)+'СЕТ СН'!$H$11+СВЦЭМ!$D$10+'СЕТ СН'!$H$6-'СЕТ СН'!$H$23</f>
        <v>1506.8257672</v>
      </c>
      <c r="N97" s="36">
        <f>SUMIFS(СВЦЭМ!$D$34:$D$777,СВЦЭМ!$A$34:$A$777,$A97,СВЦЭМ!$B$34:$B$777,N$83)+'СЕТ СН'!$H$11+СВЦЭМ!$D$10+'СЕТ СН'!$H$6-'СЕТ СН'!$H$23</f>
        <v>1457.94733662</v>
      </c>
      <c r="O97" s="36">
        <f>SUMIFS(СВЦЭМ!$D$34:$D$777,СВЦЭМ!$A$34:$A$777,$A97,СВЦЭМ!$B$34:$B$777,O$83)+'СЕТ СН'!$H$11+СВЦЭМ!$D$10+'СЕТ СН'!$H$6-'СЕТ СН'!$H$23</f>
        <v>1429.9053867300001</v>
      </c>
      <c r="P97" s="36">
        <f>SUMIFS(СВЦЭМ!$D$34:$D$777,СВЦЭМ!$A$34:$A$777,$A97,СВЦЭМ!$B$34:$B$777,P$83)+'СЕТ СН'!$H$11+СВЦЭМ!$D$10+'СЕТ СН'!$H$6-'СЕТ СН'!$H$23</f>
        <v>1368.15532656</v>
      </c>
      <c r="Q97" s="36">
        <f>SUMIFS(СВЦЭМ!$D$34:$D$777,СВЦЭМ!$A$34:$A$777,$A97,СВЦЭМ!$B$34:$B$777,Q$83)+'СЕТ СН'!$H$11+СВЦЭМ!$D$10+'СЕТ СН'!$H$6-'СЕТ СН'!$H$23</f>
        <v>1343.9110302399999</v>
      </c>
      <c r="R97" s="36">
        <f>SUMIFS(СВЦЭМ!$D$34:$D$777,СВЦЭМ!$A$34:$A$777,$A97,СВЦЭМ!$B$34:$B$777,R$83)+'СЕТ СН'!$H$11+СВЦЭМ!$D$10+'СЕТ СН'!$H$6-'СЕТ СН'!$H$23</f>
        <v>1347.4639769300002</v>
      </c>
      <c r="S97" s="36">
        <f>SUMIFS(СВЦЭМ!$D$34:$D$777,СВЦЭМ!$A$34:$A$777,$A97,СВЦЭМ!$B$34:$B$777,S$83)+'СЕТ СН'!$H$11+СВЦЭМ!$D$10+'СЕТ СН'!$H$6-'СЕТ СН'!$H$23</f>
        <v>1318.2866677100001</v>
      </c>
      <c r="T97" s="36">
        <f>SUMIFS(СВЦЭМ!$D$34:$D$777,СВЦЭМ!$A$34:$A$777,$A97,СВЦЭМ!$B$34:$B$777,T$83)+'СЕТ СН'!$H$11+СВЦЭМ!$D$10+'СЕТ СН'!$H$6-'СЕТ СН'!$H$23</f>
        <v>1271.0598752299998</v>
      </c>
      <c r="U97" s="36">
        <f>SUMIFS(СВЦЭМ!$D$34:$D$777,СВЦЭМ!$A$34:$A$777,$A97,СВЦЭМ!$B$34:$B$777,U$83)+'СЕТ СН'!$H$11+СВЦЭМ!$D$10+'СЕТ СН'!$H$6-'СЕТ СН'!$H$23</f>
        <v>1286.90670426</v>
      </c>
      <c r="V97" s="36">
        <f>SUMIFS(СВЦЭМ!$D$34:$D$777,СВЦЭМ!$A$34:$A$777,$A97,СВЦЭМ!$B$34:$B$777,V$83)+'СЕТ СН'!$H$11+СВЦЭМ!$D$10+'СЕТ СН'!$H$6-'СЕТ СН'!$H$23</f>
        <v>1305.3963358699998</v>
      </c>
      <c r="W97" s="36">
        <f>SUMIFS(СВЦЭМ!$D$34:$D$777,СВЦЭМ!$A$34:$A$777,$A97,СВЦЭМ!$B$34:$B$777,W$83)+'СЕТ СН'!$H$11+СВЦЭМ!$D$10+'СЕТ СН'!$H$6-'СЕТ СН'!$H$23</f>
        <v>1281.0493317800001</v>
      </c>
      <c r="X97" s="36">
        <f>SUMIFS(СВЦЭМ!$D$34:$D$777,СВЦЭМ!$A$34:$A$777,$A97,СВЦЭМ!$B$34:$B$777,X$83)+'СЕТ СН'!$H$11+СВЦЭМ!$D$10+'СЕТ СН'!$H$6-'СЕТ СН'!$H$23</f>
        <v>1303.7017332099999</v>
      </c>
      <c r="Y97" s="36">
        <f>SUMIFS(СВЦЭМ!$D$34:$D$777,СВЦЭМ!$A$34:$A$777,$A97,СВЦЭМ!$B$34:$B$777,Y$83)+'СЕТ СН'!$H$11+СВЦЭМ!$D$10+'СЕТ СН'!$H$6-'СЕТ СН'!$H$23</f>
        <v>1399.1234191499998</v>
      </c>
    </row>
    <row r="98" spans="1:25" ht="15.75" x14ac:dyDescent="0.2">
      <c r="A98" s="35">
        <f t="shared" si="2"/>
        <v>43419</v>
      </c>
      <c r="B98" s="36">
        <f>SUMIFS(СВЦЭМ!$D$34:$D$777,СВЦЭМ!$A$34:$A$777,$A98,СВЦЭМ!$B$34:$B$777,B$83)+'СЕТ СН'!$H$11+СВЦЭМ!$D$10+'СЕТ СН'!$H$6-'СЕТ СН'!$H$23</f>
        <v>1502.3347816800001</v>
      </c>
      <c r="C98" s="36">
        <f>SUMIFS(СВЦЭМ!$D$34:$D$777,СВЦЭМ!$A$34:$A$777,$A98,СВЦЭМ!$B$34:$B$777,C$83)+'СЕТ СН'!$H$11+СВЦЭМ!$D$10+'СЕТ СН'!$H$6-'СЕТ СН'!$H$23</f>
        <v>1593.90737259</v>
      </c>
      <c r="D98" s="36">
        <f>SUMIFS(СВЦЭМ!$D$34:$D$777,СВЦЭМ!$A$34:$A$777,$A98,СВЦЭМ!$B$34:$B$777,D$83)+'СЕТ СН'!$H$11+СВЦЭМ!$D$10+'СЕТ СН'!$H$6-'СЕТ СН'!$H$23</f>
        <v>1615.3271785799998</v>
      </c>
      <c r="E98" s="36">
        <f>SUMIFS(СВЦЭМ!$D$34:$D$777,СВЦЭМ!$A$34:$A$777,$A98,СВЦЭМ!$B$34:$B$777,E$83)+'СЕТ СН'!$H$11+СВЦЭМ!$D$10+'СЕТ СН'!$H$6-'СЕТ СН'!$H$23</f>
        <v>1611.0399262199999</v>
      </c>
      <c r="F98" s="36">
        <f>SUMIFS(СВЦЭМ!$D$34:$D$777,СВЦЭМ!$A$34:$A$777,$A98,СВЦЭМ!$B$34:$B$777,F$83)+'СЕТ СН'!$H$11+СВЦЭМ!$D$10+'СЕТ СН'!$H$6-'СЕТ СН'!$H$23</f>
        <v>1610.7965172600002</v>
      </c>
      <c r="G98" s="36">
        <f>SUMIFS(СВЦЭМ!$D$34:$D$777,СВЦЭМ!$A$34:$A$777,$A98,СВЦЭМ!$B$34:$B$777,G$83)+'СЕТ СН'!$H$11+СВЦЭМ!$D$10+'СЕТ СН'!$H$6-'СЕТ СН'!$H$23</f>
        <v>1618.3932012800001</v>
      </c>
      <c r="H98" s="36">
        <f>SUMIFS(СВЦЭМ!$D$34:$D$777,СВЦЭМ!$A$34:$A$777,$A98,СВЦЭМ!$B$34:$B$777,H$83)+'СЕТ СН'!$H$11+СВЦЭМ!$D$10+'СЕТ СН'!$H$6-'СЕТ СН'!$H$23</f>
        <v>1581.9897385400002</v>
      </c>
      <c r="I98" s="36">
        <f>SUMIFS(СВЦЭМ!$D$34:$D$777,СВЦЭМ!$A$34:$A$777,$A98,СВЦЭМ!$B$34:$B$777,I$83)+'СЕТ СН'!$H$11+СВЦЭМ!$D$10+'СЕТ СН'!$H$6-'СЕТ СН'!$H$23</f>
        <v>1504.77723378</v>
      </c>
      <c r="J98" s="36">
        <f>SUMIFS(СВЦЭМ!$D$34:$D$777,СВЦЭМ!$A$34:$A$777,$A98,СВЦЭМ!$B$34:$B$777,J$83)+'СЕТ СН'!$H$11+СВЦЭМ!$D$10+'СЕТ СН'!$H$6-'СЕТ СН'!$H$23</f>
        <v>1495.5105207700001</v>
      </c>
      <c r="K98" s="36">
        <f>SUMIFS(СВЦЭМ!$D$34:$D$777,СВЦЭМ!$A$34:$A$777,$A98,СВЦЭМ!$B$34:$B$777,K$83)+'СЕТ СН'!$H$11+СВЦЭМ!$D$10+'СЕТ СН'!$H$6-'СЕТ СН'!$H$23</f>
        <v>1497.8915474200001</v>
      </c>
      <c r="L98" s="36">
        <f>SUMIFS(СВЦЭМ!$D$34:$D$777,СВЦЭМ!$A$34:$A$777,$A98,СВЦЭМ!$B$34:$B$777,L$83)+'СЕТ СН'!$H$11+СВЦЭМ!$D$10+'СЕТ СН'!$H$6-'СЕТ СН'!$H$23</f>
        <v>1497.51074232</v>
      </c>
      <c r="M98" s="36">
        <f>SUMIFS(СВЦЭМ!$D$34:$D$777,СВЦЭМ!$A$34:$A$777,$A98,СВЦЭМ!$B$34:$B$777,M$83)+'СЕТ СН'!$H$11+СВЦЭМ!$D$10+'СЕТ СН'!$H$6-'СЕТ СН'!$H$23</f>
        <v>1502.36771217</v>
      </c>
      <c r="N98" s="36">
        <f>SUMIFS(СВЦЭМ!$D$34:$D$777,СВЦЭМ!$A$34:$A$777,$A98,СВЦЭМ!$B$34:$B$777,N$83)+'СЕТ СН'!$H$11+СВЦЭМ!$D$10+'СЕТ СН'!$H$6-'СЕТ СН'!$H$23</f>
        <v>1446.1593230200001</v>
      </c>
      <c r="O98" s="36">
        <f>SUMIFS(СВЦЭМ!$D$34:$D$777,СВЦЭМ!$A$34:$A$777,$A98,СВЦЭМ!$B$34:$B$777,O$83)+'СЕТ СН'!$H$11+СВЦЭМ!$D$10+'СЕТ СН'!$H$6-'СЕТ СН'!$H$23</f>
        <v>1405.6754530799999</v>
      </c>
      <c r="P98" s="36">
        <f>SUMIFS(СВЦЭМ!$D$34:$D$777,СВЦЭМ!$A$34:$A$777,$A98,СВЦЭМ!$B$34:$B$777,P$83)+'СЕТ СН'!$H$11+СВЦЭМ!$D$10+'СЕТ СН'!$H$6-'СЕТ СН'!$H$23</f>
        <v>1344.2323225699997</v>
      </c>
      <c r="Q98" s="36">
        <f>SUMIFS(СВЦЭМ!$D$34:$D$777,СВЦЭМ!$A$34:$A$777,$A98,СВЦЭМ!$B$34:$B$777,Q$83)+'СЕТ СН'!$H$11+СВЦЭМ!$D$10+'СЕТ СН'!$H$6-'СЕТ СН'!$H$23</f>
        <v>1323.5137524299998</v>
      </c>
      <c r="R98" s="36">
        <f>SUMIFS(СВЦЭМ!$D$34:$D$777,СВЦЭМ!$A$34:$A$777,$A98,СВЦЭМ!$B$34:$B$777,R$83)+'СЕТ СН'!$H$11+СВЦЭМ!$D$10+'СЕТ СН'!$H$6-'СЕТ СН'!$H$23</f>
        <v>1332.5713211100001</v>
      </c>
      <c r="S98" s="36">
        <f>SUMIFS(СВЦЭМ!$D$34:$D$777,СВЦЭМ!$A$34:$A$777,$A98,СВЦЭМ!$B$34:$B$777,S$83)+'СЕТ СН'!$H$11+СВЦЭМ!$D$10+'СЕТ СН'!$H$6-'СЕТ СН'!$H$23</f>
        <v>1305.5059269899998</v>
      </c>
      <c r="T98" s="36">
        <f>SUMIFS(СВЦЭМ!$D$34:$D$777,СВЦЭМ!$A$34:$A$777,$A98,СВЦЭМ!$B$34:$B$777,T$83)+'СЕТ СН'!$H$11+СВЦЭМ!$D$10+'СЕТ СН'!$H$6-'СЕТ СН'!$H$23</f>
        <v>1259.2549471900002</v>
      </c>
      <c r="U98" s="36">
        <f>SUMIFS(СВЦЭМ!$D$34:$D$777,СВЦЭМ!$A$34:$A$777,$A98,СВЦЭМ!$B$34:$B$777,U$83)+'СЕТ СН'!$H$11+СВЦЭМ!$D$10+'СЕТ СН'!$H$6-'СЕТ СН'!$H$23</f>
        <v>1260.7399225999998</v>
      </c>
      <c r="V98" s="36">
        <f>SUMIFS(СВЦЭМ!$D$34:$D$777,СВЦЭМ!$A$34:$A$777,$A98,СВЦЭМ!$B$34:$B$777,V$83)+'СЕТ СН'!$H$11+СВЦЭМ!$D$10+'СЕТ СН'!$H$6-'СЕТ СН'!$H$23</f>
        <v>1286.9621984400001</v>
      </c>
      <c r="W98" s="36">
        <f>SUMIFS(СВЦЭМ!$D$34:$D$777,СВЦЭМ!$A$34:$A$777,$A98,СВЦЭМ!$B$34:$B$777,W$83)+'СЕТ СН'!$H$11+СВЦЭМ!$D$10+'СЕТ СН'!$H$6-'СЕТ СН'!$H$23</f>
        <v>1305.16353256</v>
      </c>
      <c r="X98" s="36">
        <f>SUMIFS(СВЦЭМ!$D$34:$D$777,СВЦЭМ!$A$34:$A$777,$A98,СВЦЭМ!$B$34:$B$777,X$83)+'СЕТ СН'!$H$11+СВЦЭМ!$D$10+'СЕТ СН'!$H$6-'СЕТ СН'!$H$23</f>
        <v>1327.6972717799999</v>
      </c>
      <c r="Y98" s="36">
        <f>SUMIFS(СВЦЭМ!$D$34:$D$777,СВЦЭМ!$A$34:$A$777,$A98,СВЦЭМ!$B$34:$B$777,Y$83)+'СЕТ СН'!$H$11+СВЦЭМ!$D$10+'СЕТ СН'!$H$6-'СЕТ СН'!$H$23</f>
        <v>1430.87221757</v>
      </c>
    </row>
    <row r="99" spans="1:25" ht="15.75" x14ac:dyDescent="0.2">
      <c r="A99" s="35">
        <f t="shared" si="2"/>
        <v>43420</v>
      </c>
      <c r="B99" s="36">
        <f>SUMIFS(СВЦЭМ!$D$34:$D$777,СВЦЭМ!$A$34:$A$777,$A99,СВЦЭМ!$B$34:$B$777,B$83)+'СЕТ СН'!$H$11+СВЦЭМ!$D$10+'СЕТ СН'!$H$6-'СЕТ СН'!$H$23</f>
        <v>1518.73767561</v>
      </c>
      <c r="C99" s="36">
        <f>SUMIFS(СВЦЭМ!$D$34:$D$777,СВЦЭМ!$A$34:$A$777,$A99,СВЦЭМ!$B$34:$B$777,C$83)+'СЕТ СН'!$H$11+СВЦЭМ!$D$10+'СЕТ СН'!$H$6-'СЕТ СН'!$H$23</f>
        <v>1548.20271297</v>
      </c>
      <c r="D99" s="36">
        <f>SUMIFS(СВЦЭМ!$D$34:$D$777,СВЦЭМ!$A$34:$A$777,$A99,СВЦЭМ!$B$34:$B$777,D$83)+'СЕТ СН'!$H$11+СВЦЭМ!$D$10+'СЕТ СН'!$H$6-'СЕТ СН'!$H$23</f>
        <v>1612.1157057300002</v>
      </c>
      <c r="E99" s="36">
        <f>SUMIFS(СВЦЭМ!$D$34:$D$777,СВЦЭМ!$A$34:$A$777,$A99,СВЦЭМ!$B$34:$B$777,E$83)+'СЕТ СН'!$H$11+СВЦЭМ!$D$10+'СЕТ СН'!$H$6-'СЕТ СН'!$H$23</f>
        <v>1608.4432162100002</v>
      </c>
      <c r="F99" s="36">
        <f>SUMIFS(СВЦЭМ!$D$34:$D$777,СВЦЭМ!$A$34:$A$777,$A99,СВЦЭМ!$B$34:$B$777,F$83)+'СЕТ СН'!$H$11+СВЦЭМ!$D$10+'СЕТ СН'!$H$6-'СЕТ СН'!$H$23</f>
        <v>1610.6593748800001</v>
      </c>
      <c r="G99" s="36">
        <f>SUMIFS(СВЦЭМ!$D$34:$D$777,СВЦЭМ!$A$34:$A$777,$A99,СВЦЭМ!$B$34:$B$777,G$83)+'СЕТ СН'!$H$11+СВЦЭМ!$D$10+'СЕТ СН'!$H$6-'СЕТ СН'!$H$23</f>
        <v>1602.8167790100001</v>
      </c>
      <c r="H99" s="36">
        <f>SUMIFS(СВЦЭМ!$D$34:$D$777,СВЦЭМ!$A$34:$A$777,$A99,СВЦЭМ!$B$34:$B$777,H$83)+'СЕТ СН'!$H$11+СВЦЭМ!$D$10+'СЕТ СН'!$H$6-'СЕТ СН'!$H$23</f>
        <v>1536.6900564100001</v>
      </c>
      <c r="I99" s="36">
        <f>SUMIFS(СВЦЭМ!$D$34:$D$777,СВЦЭМ!$A$34:$A$777,$A99,СВЦЭМ!$B$34:$B$777,I$83)+'СЕТ СН'!$H$11+СВЦЭМ!$D$10+'СЕТ СН'!$H$6-'СЕТ СН'!$H$23</f>
        <v>1530.3086610400001</v>
      </c>
      <c r="J99" s="36">
        <f>SUMIFS(СВЦЭМ!$D$34:$D$777,СВЦЭМ!$A$34:$A$777,$A99,СВЦЭМ!$B$34:$B$777,J$83)+'СЕТ СН'!$H$11+СВЦЭМ!$D$10+'СЕТ СН'!$H$6-'СЕТ СН'!$H$23</f>
        <v>1521.3547512500002</v>
      </c>
      <c r="K99" s="36">
        <f>SUMIFS(СВЦЭМ!$D$34:$D$777,СВЦЭМ!$A$34:$A$777,$A99,СВЦЭМ!$B$34:$B$777,K$83)+'СЕТ СН'!$H$11+СВЦЭМ!$D$10+'СЕТ СН'!$H$6-'СЕТ СН'!$H$23</f>
        <v>1526.3116314000001</v>
      </c>
      <c r="L99" s="36">
        <f>SUMIFS(СВЦЭМ!$D$34:$D$777,СВЦЭМ!$A$34:$A$777,$A99,СВЦЭМ!$B$34:$B$777,L$83)+'СЕТ СН'!$H$11+СВЦЭМ!$D$10+'СЕТ СН'!$H$6-'СЕТ СН'!$H$23</f>
        <v>1525.9586930299999</v>
      </c>
      <c r="M99" s="36">
        <f>SUMIFS(СВЦЭМ!$D$34:$D$777,СВЦЭМ!$A$34:$A$777,$A99,СВЦЭМ!$B$34:$B$777,M$83)+'СЕТ СН'!$H$11+СВЦЭМ!$D$10+'СЕТ СН'!$H$6-'СЕТ СН'!$H$23</f>
        <v>1520.7062875900001</v>
      </c>
      <c r="N99" s="36">
        <f>SUMIFS(СВЦЭМ!$D$34:$D$777,СВЦЭМ!$A$34:$A$777,$A99,СВЦЭМ!$B$34:$B$777,N$83)+'СЕТ СН'!$H$11+СВЦЭМ!$D$10+'СЕТ СН'!$H$6-'СЕТ СН'!$H$23</f>
        <v>1507.5134678500001</v>
      </c>
      <c r="O99" s="36">
        <f>SUMIFS(СВЦЭМ!$D$34:$D$777,СВЦЭМ!$A$34:$A$777,$A99,СВЦЭМ!$B$34:$B$777,O$83)+'СЕТ СН'!$H$11+СВЦЭМ!$D$10+'СЕТ СН'!$H$6-'СЕТ СН'!$H$23</f>
        <v>1433.3255707400001</v>
      </c>
      <c r="P99" s="36">
        <f>SUMIFS(СВЦЭМ!$D$34:$D$777,СВЦЭМ!$A$34:$A$777,$A99,СВЦЭМ!$B$34:$B$777,P$83)+'СЕТ СН'!$H$11+СВЦЭМ!$D$10+'СЕТ СН'!$H$6-'СЕТ СН'!$H$23</f>
        <v>1375.8819308299999</v>
      </c>
      <c r="Q99" s="36">
        <f>SUMIFS(СВЦЭМ!$D$34:$D$777,СВЦЭМ!$A$34:$A$777,$A99,СВЦЭМ!$B$34:$B$777,Q$83)+'СЕТ СН'!$H$11+СВЦЭМ!$D$10+'СЕТ СН'!$H$6-'СЕТ СН'!$H$23</f>
        <v>1368.9274518900002</v>
      </c>
      <c r="R99" s="36">
        <f>SUMIFS(СВЦЭМ!$D$34:$D$777,СВЦЭМ!$A$34:$A$777,$A99,СВЦЭМ!$B$34:$B$777,R$83)+'СЕТ СН'!$H$11+СВЦЭМ!$D$10+'СЕТ СН'!$H$6-'СЕТ СН'!$H$23</f>
        <v>1377.68569656</v>
      </c>
      <c r="S99" s="36">
        <f>SUMIFS(СВЦЭМ!$D$34:$D$777,СВЦЭМ!$A$34:$A$777,$A99,СВЦЭМ!$B$34:$B$777,S$83)+'СЕТ СН'!$H$11+СВЦЭМ!$D$10+'СЕТ СН'!$H$6-'СЕТ СН'!$H$23</f>
        <v>1334.9520864699998</v>
      </c>
      <c r="T99" s="36">
        <f>SUMIFS(СВЦЭМ!$D$34:$D$777,СВЦЭМ!$A$34:$A$777,$A99,СВЦЭМ!$B$34:$B$777,T$83)+'СЕТ СН'!$H$11+СВЦЭМ!$D$10+'СЕТ СН'!$H$6-'СЕТ СН'!$H$23</f>
        <v>1327.5156311400001</v>
      </c>
      <c r="U99" s="36">
        <f>SUMIFS(СВЦЭМ!$D$34:$D$777,СВЦЭМ!$A$34:$A$777,$A99,СВЦЭМ!$B$34:$B$777,U$83)+'СЕТ СН'!$H$11+СВЦЭМ!$D$10+'СЕТ СН'!$H$6-'СЕТ СН'!$H$23</f>
        <v>1321.8895838799999</v>
      </c>
      <c r="V99" s="36">
        <f>SUMIFS(СВЦЭМ!$D$34:$D$777,СВЦЭМ!$A$34:$A$777,$A99,СВЦЭМ!$B$34:$B$777,V$83)+'СЕТ СН'!$H$11+СВЦЭМ!$D$10+'СЕТ СН'!$H$6-'СЕТ СН'!$H$23</f>
        <v>1342.5269685799999</v>
      </c>
      <c r="W99" s="36">
        <f>SUMIFS(СВЦЭМ!$D$34:$D$777,СВЦЭМ!$A$34:$A$777,$A99,СВЦЭМ!$B$34:$B$777,W$83)+'СЕТ СН'!$H$11+СВЦЭМ!$D$10+'СЕТ СН'!$H$6-'СЕТ СН'!$H$23</f>
        <v>1347.82418001</v>
      </c>
      <c r="X99" s="36">
        <f>SUMIFS(СВЦЭМ!$D$34:$D$777,СВЦЭМ!$A$34:$A$777,$A99,СВЦЭМ!$B$34:$B$777,X$83)+'СЕТ СН'!$H$11+СВЦЭМ!$D$10+'СЕТ СН'!$H$6-'СЕТ СН'!$H$23</f>
        <v>1356.1447820899998</v>
      </c>
      <c r="Y99" s="36">
        <f>SUMIFS(СВЦЭМ!$D$34:$D$777,СВЦЭМ!$A$34:$A$777,$A99,СВЦЭМ!$B$34:$B$777,Y$83)+'СЕТ СН'!$H$11+СВЦЭМ!$D$10+'СЕТ СН'!$H$6-'СЕТ СН'!$H$23</f>
        <v>1451.80148179</v>
      </c>
    </row>
    <row r="100" spans="1:25" ht="15.75" x14ac:dyDescent="0.2">
      <c r="A100" s="35">
        <f t="shared" si="2"/>
        <v>43421</v>
      </c>
      <c r="B100" s="36">
        <f>SUMIFS(СВЦЭМ!$D$34:$D$777,СВЦЭМ!$A$34:$A$777,$A100,СВЦЭМ!$B$34:$B$777,B$83)+'СЕТ СН'!$H$11+СВЦЭМ!$D$10+'СЕТ СН'!$H$6-'СЕТ СН'!$H$23</f>
        <v>1495.1643525100001</v>
      </c>
      <c r="C100" s="36">
        <f>SUMIFS(СВЦЭМ!$D$34:$D$777,СВЦЭМ!$A$34:$A$777,$A100,СВЦЭМ!$B$34:$B$777,C$83)+'СЕТ СН'!$H$11+СВЦЭМ!$D$10+'СЕТ СН'!$H$6-'СЕТ СН'!$H$23</f>
        <v>1567.9652261800002</v>
      </c>
      <c r="D100" s="36">
        <f>SUMIFS(СВЦЭМ!$D$34:$D$777,СВЦЭМ!$A$34:$A$777,$A100,СВЦЭМ!$B$34:$B$777,D$83)+'СЕТ СН'!$H$11+СВЦЭМ!$D$10+'СЕТ СН'!$H$6-'СЕТ СН'!$H$23</f>
        <v>1618.11153014</v>
      </c>
      <c r="E100" s="36">
        <f>SUMIFS(СВЦЭМ!$D$34:$D$777,СВЦЭМ!$A$34:$A$777,$A100,СВЦЭМ!$B$34:$B$777,E$83)+'СЕТ СН'!$H$11+СВЦЭМ!$D$10+'СЕТ СН'!$H$6-'СЕТ СН'!$H$23</f>
        <v>1614.1029593900003</v>
      </c>
      <c r="F100" s="36">
        <f>SUMIFS(СВЦЭМ!$D$34:$D$777,СВЦЭМ!$A$34:$A$777,$A100,СВЦЭМ!$B$34:$B$777,F$83)+'СЕТ СН'!$H$11+СВЦЭМ!$D$10+'СЕТ СН'!$H$6-'СЕТ СН'!$H$23</f>
        <v>1612.25722868</v>
      </c>
      <c r="G100" s="36">
        <f>SUMIFS(СВЦЭМ!$D$34:$D$777,СВЦЭМ!$A$34:$A$777,$A100,СВЦЭМ!$B$34:$B$777,G$83)+'СЕТ СН'!$H$11+СВЦЭМ!$D$10+'СЕТ СН'!$H$6-'СЕТ СН'!$H$23</f>
        <v>1606.1551719400004</v>
      </c>
      <c r="H100" s="36">
        <f>SUMIFS(СВЦЭМ!$D$34:$D$777,СВЦЭМ!$A$34:$A$777,$A100,СВЦЭМ!$B$34:$B$777,H$83)+'СЕТ СН'!$H$11+СВЦЭМ!$D$10+'СЕТ СН'!$H$6-'СЕТ СН'!$H$23</f>
        <v>1581.3295214300001</v>
      </c>
      <c r="I100" s="36">
        <f>SUMIFS(СВЦЭМ!$D$34:$D$777,СВЦЭМ!$A$34:$A$777,$A100,СВЦЭМ!$B$34:$B$777,I$83)+'СЕТ СН'!$H$11+СВЦЭМ!$D$10+'СЕТ СН'!$H$6-'СЕТ СН'!$H$23</f>
        <v>1546.65202589</v>
      </c>
      <c r="J100" s="36">
        <f>SUMIFS(СВЦЭМ!$D$34:$D$777,СВЦЭМ!$A$34:$A$777,$A100,СВЦЭМ!$B$34:$B$777,J$83)+'СЕТ СН'!$H$11+СВЦЭМ!$D$10+'СЕТ СН'!$H$6-'СЕТ СН'!$H$23</f>
        <v>1513.5694225900002</v>
      </c>
      <c r="K100" s="36">
        <f>SUMIFS(СВЦЭМ!$D$34:$D$777,СВЦЭМ!$A$34:$A$777,$A100,СВЦЭМ!$B$34:$B$777,K$83)+'СЕТ СН'!$H$11+СВЦЭМ!$D$10+'СЕТ СН'!$H$6-'СЕТ СН'!$H$23</f>
        <v>1489.8352355300001</v>
      </c>
      <c r="L100" s="36">
        <f>SUMIFS(СВЦЭМ!$D$34:$D$777,СВЦЭМ!$A$34:$A$777,$A100,СВЦЭМ!$B$34:$B$777,L$83)+'СЕТ СН'!$H$11+СВЦЭМ!$D$10+'СЕТ СН'!$H$6-'СЕТ СН'!$H$23</f>
        <v>1492.40716086</v>
      </c>
      <c r="M100" s="36">
        <f>SUMIFS(СВЦЭМ!$D$34:$D$777,СВЦЭМ!$A$34:$A$777,$A100,СВЦЭМ!$B$34:$B$777,M$83)+'СЕТ СН'!$H$11+СВЦЭМ!$D$10+'СЕТ СН'!$H$6-'СЕТ СН'!$H$23</f>
        <v>1492.56373074</v>
      </c>
      <c r="N100" s="36">
        <f>SUMIFS(СВЦЭМ!$D$34:$D$777,СВЦЭМ!$A$34:$A$777,$A100,СВЦЭМ!$B$34:$B$777,N$83)+'СЕТ СН'!$H$11+СВЦЭМ!$D$10+'СЕТ СН'!$H$6-'СЕТ СН'!$H$23</f>
        <v>1460.76364124</v>
      </c>
      <c r="O100" s="36">
        <f>SUMIFS(СВЦЭМ!$D$34:$D$777,СВЦЭМ!$A$34:$A$777,$A100,СВЦЭМ!$B$34:$B$777,O$83)+'СЕТ СН'!$H$11+СВЦЭМ!$D$10+'СЕТ СН'!$H$6-'СЕТ СН'!$H$23</f>
        <v>1413.0343972599999</v>
      </c>
      <c r="P100" s="36">
        <f>SUMIFS(СВЦЭМ!$D$34:$D$777,СВЦЭМ!$A$34:$A$777,$A100,СВЦЭМ!$B$34:$B$777,P$83)+'СЕТ СН'!$H$11+СВЦЭМ!$D$10+'СЕТ СН'!$H$6-'СЕТ СН'!$H$23</f>
        <v>1335.3496888</v>
      </c>
      <c r="Q100" s="36">
        <f>SUMIFS(СВЦЭМ!$D$34:$D$777,СВЦЭМ!$A$34:$A$777,$A100,СВЦЭМ!$B$34:$B$777,Q$83)+'СЕТ СН'!$H$11+СВЦЭМ!$D$10+'СЕТ СН'!$H$6-'СЕТ СН'!$H$23</f>
        <v>1321.35317381</v>
      </c>
      <c r="R100" s="36">
        <f>SUMIFS(СВЦЭМ!$D$34:$D$777,СВЦЭМ!$A$34:$A$777,$A100,СВЦЭМ!$B$34:$B$777,R$83)+'СЕТ СН'!$H$11+СВЦЭМ!$D$10+'СЕТ СН'!$H$6-'СЕТ СН'!$H$23</f>
        <v>1320.6272771599997</v>
      </c>
      <c r="S100" s="36">
        <f>SUMIFS(СВЦЭМ!$D$34:$D$777,СВЦЭМ!$A$34:$A$777,$A100,СВЦЭМ!$B$34:$B$777,S$83)+'СЕТ СН'!$H$11+СВЦЭМ!$D$10+'СЕТ СН'!$H$6-'СЕТ СН'!$H$23</f>
        <v>1285.8601155699998</v>
      </c>
      <c r="T100" s="36">
        <f>SUMIFS(СВЦЭМ!$D$34:$D$777,СВЦЭМ!$A$34:$A$777,$A100,СВЦЭМ!$B$34:$B$777,T$83)+'СЕТ СН'!$H$11+СВЦЭМ!$D$10+'СЕТ СН'!$H$6-'СЕТ СН'!$H$23</f>
        <v>1257.0939918499998</v>
      </c>
      <c r="U100" s="36">
        <f>SUMIFS(СВЦЭМ!$D$34:$D$777,СВЦЭМ!$A$34:$A$777,$A100,СВЦЭМ!$B$34:$B$777,U$83)+'СЕТ СН'!$H$11+СВЦЭМ!$D$10+'СЕТ СН'!$H$6-'СЕТ СН'!$H$23</f>
        <v>1248.23084277</v>
      </c>
      <c r="V100" s="36">
        <f>SUMIFS(СВЦЭМ!$D$34:$D$777,СВЦЭМ!$A$34:$A$777,$A100,СВЦЭМ!$B$34:$B$777,V$83)+'СЕТ СН'!$H$11+СВЦЭМ!$D$10+'СЕТ СН'!$H$6-'СЕТ СН'!$H$23</f>
        <v>1273.2265060999998</v>
      </c>
      <c r="W100" s="36">
        <f>SUMIFS(СВЦЭМ!$D$34:$D$777,СВЦЭМ!$A$34:$A$777,$A100,СВЦЭМ!$B$34:$B$777,W$83)+'СЕТ СН'!$H$11+СВЦЭМ!$D$10+'СЕТ СН'!$H$6-'СЕТ СН'!$H$23</f>
        <v>1285.6984569900001</v>
      </c>
      <c r="X100" s="36">
        <f>SUMIFS(СВЦЭМ!$D$34:$D$777,СВЦЭМ!$A$34:$A$777,$A100,СВЦЭМ!$B$34:$B$777,X$83)+'СЕТ СН'!$H$11+СВЦЭМ!$D$10+'СЕТ СН'!$H$6-'СЕТ СН'!$H$23</f>
        <v>1314.0846414799998</v>
      </c>
      <c r="Y100" s="36">
        <f>SUMIFS(СВЦЭМ!$D$34:$D$777,СВЦЭМ!$A$34:$A$777,$A100,СВЦЭМ!$B$34:$B$777,Y$83)+'СЕТ СН'!$H$11+СВЦЭМ!$D$10+'СЕТ СН'!$H$6-'СЕТ СН'!$H$23</f>
        <v>1400.5742979299998</v>
      </c>
    </row>
    <row r="101" spans="1:25" ht="15.75" x14ac:dyDescent="0.2">
      <c r="A101" s="35">
        <f t="shared" si="2"/>
        <v>43422</v>
      </c>
      <c r="B101" s="36">
        <f>SUMIFS(СВЦЭМ!$D$34:$D$777,СВЦЭМ!$A$34:$A$777,$A101,СВЦЭМ!$B$34:$B$777,B$83)+'СЕТ СН'!$H$11+СВЦЭМ!$D$10+'СЕТ СН'!$H$6-'СЕТ СН'!$H$23</f>
        <v>1513.7649295800002</v>
      </c>
      <c r="C101" s="36">
        <f>SUMIFS(СВЦЭМ!$D$34:$D$777,СВЦЭМ!$A$34:$A$777,$A101,СВЦЭМ!$B$34:$B$777,C$83)+'СЕТ СН'!$H$11+СВЦЭМ!$D$10+'СЕТ СН'!$H$6-'СЕТ СН'!$H$23</f>
        <v>1584.4950630000001</v>
      </c>
      <c r="D101" s="36">
        <f>SUMIFS(СВЦЭМ!$D$34:$D$777,СВЦЭМ!$A$34:$A$777,$A101,СВЦЭМ!$B$34:$B$777,D$83)+'СЕТ СН'!$H$11+СВЦЭМ!$D$10+'СЕТ СН'!$H$6-'СЕТ СН'!$H$23</f>
        <v>1647.4615176000002</v>
      </c>
      <c r="E101" s="36">
        <f>SUMIFS(СВЦЭМ!$D$34:$D$777,СВЦЭМ!$A$34:$A$777,$A101,СВЦЭМ!$B$34:$B$777,E$83)+'СЕТ СН'!$H$11+СВЦЭМ!$D$10+'СЕТ СН'!$H$6-'СЕТ СН'!$H$23</f>
        <v>1643.01203854</v>
      </c>
      <c r="F101" s="36">
        <f>SUMIFS(СВЦЭМ!$D$34:$D$777,СВЦЭМ!$A$34:$A$777,$A101,СВЦЭМ!$B$34:$B$777,F$83)+'СЕТ СН'!$H$11+СВЦЭМ!$D$10+'СЕТ СН'!$H$6-'СЕТ СН'!$H$23</f>
        <v>1640.3852027299999</v>
      </c>
      <c r="G101" s="36">
        <f>SUMIFS(СВЦЭМ!$D$34:$D$777,СВЦЭМ!$A$34:$A$777,$A101,СВЦЭМ!$B$34:$B$777,G$83)+'СЕТ СН'!$H$11+СВЦЭМ!$D$10+'СЕТ СН'!$H$6-'СЕТ СН'!$H$23</f>
        <v>1635.8388272700004</v>
      </c>
      <c r="H101" s="36">
        <f>SUMIFS(СВЦЭМ!$D$34:$D$777,СВЦЭМ!$A$34:$A$777,$A101,СВЦЭМ!$B$34:$B$777,H$83)+'СЕТ СН'!$H$11+СВЦЭМ!$D$10+'СЕТ СН'!$H$6-'СЕТ СН'!$H$23</f>
        <v>1641.7923373499998</v>
      </c>
      <c r="I101" s="36">
        <f>SUMIFS(СВЦЭМ!$D$34:$D$777,СВЦЭМ!$A$34:$A$777,$A101,СВЦЭМ!$B$34:$B$777,I$83)+'СЕТ СН'!$H$11+СВЦЭМ!$D$10+'СЕТ СН'!$H$6-'СЕТ СН'!$H$23</f>
        <v>1626.4423235600002</v>
      </c>
      <c r="J101" s="36">
        <f>SUMIFS(СВЦЭМ!$D$34:$D$777,СВЦЭМ!$A$34:$A$777,$A101,СВЦЭМ!$B$34:$B$777,J$83)+'СЕТ СН'!$H$11+СВЦЭМ!$D$10+'СЕТ СН'!$H$6-'СЕТ СН'!$H$23</f>
        <v>1566.3495073400002</v>
      </c>
      <c r="K101" s="36">
        <f>SUMIFS(СВЦЭМ!$D$34:$D$777,СВЦЭМ!$A$34:$A$777,$A101,СВЦЭМ!$B$34:$B$777,K$83)+'СЕТ СН'!$H$11+СВЦЭМ!$D$10+'СЕТ СН'!$H$6-'СЕТ СН'!$H$23</f>
        <v>1534.3228452200001</v>
      </c>
      <c r="L101" s="36">
        <f>SUMIFS(СВЦЭМ!$D$34:$D$777,СВЦЭМ!$A$34:$A$777,$A101,СВЦЭМ!$B$34:$B$777,L$83)+'СЕТ СН'!$H$11+СВЦЭМ!$D$10+'СЕТ СН'!$H$6-'СЕТ СН'!$H$23</f>
        <v>1516.6118746300001</v>
      </c>
      <c r="M101" s="36">
        <f>SUMIFS(СВЦЭМ!$D$34:$D$777,СВЦЭМ!$A$34:$A$777,$A101,СВЦЭМ!$B$34:$B$777,M$83)+'СЕТ СН'!$H$11+СВЦЭМ!$D$10+'СЕТ СН'!$H$6-'СЕТ СН'!$H$23</f>
        <v>1506.6776737600001</v>
      </c>
      <c r="N101" s="36">
        <f>SUMIFS(СВЦЭМ!$D$34:$D$777,СВЦЭМ!$A$34:$A$777,$A101,СВЦЭМ!$B$34:$B$777,N$83)+'СЕТ СН'!$H$11+СВЦЭМ!$D$10+'СЕТ СН'!$H$6-'СЕТ СН'!$H$23</f>
        <v>1468.73069108</v>
      </c>
      <c r="O101" s="36">
        <f>SUMIFS(СВЦЭМ!$D$34:$D$777,СВЦЭМ!$A$34:$A$777,$A101,СВЦЭМ!$B$34:$B$777,O$83)+'СЕТ СН'!$H$11+СВЦЭМ!$D$10+'СЕТ СН'!$H$6-'СЕТ СН'!$H$23</f>
        <v>1411.3705009800001</v>
      </c>
      <c r="P101" s="36">
        <f>SUMIFS(СВЦЭМ!$D$34:$D$777,СВЦЭМ!$A$34:$A$777,$A101,СВЦЭМ!$B$34:$B$777,P$83)+'СЕТ СН'!$H$11+СВЦЭМ!$D$10+'СЕТ СН'!$H$6-'СЕТ СН'!$H$23</f>
        <v>1342.70207734</v>
      </c>
      <c r="Q101" s="36">
        <f>SUMIFS(СВЦЭМ!$D$34:$D$777,СВЦЭМ!$A$34:$A$777,$A101,СВЦЭМ!$B$34:$B$777,Q$83)+'СЕТ СН'!$H$11+СВЦЭМ!$D$10+'СЕТ СН'!$H$6-'СЕТ СН'!$H$23</f>
        <v>1330.4738497200001</v>
      </c>
      <c r="R101" s="36">
        <f>SUMIFS(СВЦЭМ!$D$34:$D$777,СВЦЭМ!$A$34:$A$777,$A101,СВЦЭМ!$B$34:$B$777,R$83)+'СЕТ СН'!$H$11+СВЦЭМ!$D$10+'СЕТ СН'!$H$6-'СЕТ СН'!$H$23</f>
        <v>1328.1712886800001</v>
      </c>
      <c r="S101" s="36">
        <f>SUMIFS(СВЦЭМ!$D$34:$D$777,СВЦЭМ!$A$34:$A$777,$A101,СВЦЭМ!$B$34:$B$777,S$83)+'СЕТ СН'!$H$11+СВЦЭМ!$D$10+'СЕТ СН'!$H$6-'СЕТ СН'!$H$23</f>
        <v>1287.26155853</v>
      </c>
      <c r="T101" s="36">
        <f>SUMIFS(СВЦЭМ!$D$34:$D$777,СВЦЭМ!$A$34:$A$777,$A101,СВЦЭМ!$B$34:$B$777,T$83)+'СЕТ СН'!$H$11+СВЦЭМ!$D$10+'СЕТ СН'!$H$6-'СЕТ СН'!$H$23</f>
        <v>1258.7223748699998</v>
      </c>
      <c r="U101" s="36">
        <f>SUMIFS(СВЦЭМ!$D$34:$D$777,СВЦЭМ!$A$34:$A$777,$A101,СВЦЭМ!$B$34:$B$777,U$83)+'СЕТ СН'!$H$11+СВЦЭМ!$D$10+'СЕТ СН'!$H$6-'СЕТ СН'!$H$23</f>
        <v>1259.17763676</v>
      </c>
      <c r="V101" s="36">
        <f>SUMIFS(СВЦЭМ!$D$34:$D$777,СВЦЭМ!$A$34:$A$777,$A101,СВЦЭМ!$B$34:$B$777,V$83)+'СЕТ СН'!$H$11+СВЦЭМ!$D$10+'СЕТ СН'!$H$6-'СЕТ СН'!$H$23</f>
        <v>1280.60404333</v>
      </c>
      <c r="W101" s="36">
        <f>SUMIFS(СВЦЭМ!$D$34:$D$777,СВЦЭМ!$A$34:$A$777,$A101,СВЦЭМ!$B$34:$B$777,W$83)+'СЕТ СН'!$H$11+СВЦЭМ!$D$10+'СЕТ СН'!$H$6-'СЕТ СН'!$H$23</f>
        <v>1299.9931197000001</v>
      </c>
      <c r="X101" s="36">
        <f>SUMIFS(СВЦЭМ!$D$34:$D$777,СВЦЭМ!$A$34:$A$777,$A101,СВЦЭМ!$B$34:$B$777,X$83)+'СЕТ СН'!$H$11+СВЦЭМ!$D$10+'СЕТ СН'!$H$6-'СЕТ СН'!$H$23</f>
        <v>1327.4342012399998</v>
      </c>
      <c r="Y101" s="36">
        <f>SUMIFS(СВЦЭМ!$D$34:$D$777,СВЦЭМ!$A$34:$A$777,$A101,СВЦЭМ!$B$34:$B$777,Y$83)+'СЕТ СН'!$H$11+СВЦЭМ!$D$10+'СЕТ СН'!$H$6-'СЕТ СН'!$H$23</f>
        <v>1440.0064353100001</v>
      </c>
    </row>
    <row r="102" spans="1:25" ht="15.75" x14ac:dyDescent="0.2">
      <c r="A102" s="35">
        <f t="shared" si="2"/>
        <v>43423</v>
      </c>
      <c r="B102" s="36">
        <f>SUMIFS(СВЦЭМ!$D$34:$D$777,СВЦЭМ!$A$34:$A$777,$A102,СВЦЭМ!$B$34:$B$777,B$83)+'СЕТ СН'!$H$11+СВЦЭМ!$D$10+'СЕТ СН'!$H$6-'СЕТ СН'!$H$23</f>
        <v>1495.23189733</v>
      </c>
      <c r="C102" s="36">
        <f>SUMIFS(СВЦЭМ!$D$34:$D$777,СВЦЭМ!$A$34:$A$777,$A102,СВЦЭМ!$B$34:$B$777,C$83)+'СЕТ СН'!$H$11+СВЦЭМ!$D$10+'СЕТ СН'!$H$6-'СЕТ СН'!$H$23</f>
        <v>1536.63543777</v>
      </c>
      <c r="D102" s="36">
        <f>SUMIFS(СВЦЭМ!$D$34:$D$777,СВЦЭМ!$A$34:$A$777,$A102,СВЦЭМ!$B$34:$B$777,D$83)+'СЕТ СН'!$H$11+СВЦЭМ!$D$10+'СЕТ СН'!$H$6-'СЕТ СН'!$H$23</f>
        <v>1623.0789188600002</v>
      </c>
      <c r="E102" s="36">
        <f>SUMIFS(СВЦЭМ!$D$34:$D$777,СВЦЭМ!$A$34:$A$777,$A102,СВЦЭМ!$B$34:$B$777,E$83)+'СЕТ СН'!$H$11+СВЦЭМ!$D$10+'СЕТ СН'!$H$6-'СЕТ СН'!$H$23</f>
        <v>1626.51967539</v>
      </c>
      <c r="F102" s="36">
        <f>SUMIFS(СВЦЭМ!$D$34:$D$777,СВЦЭМ!$A$34:$A$777,$A102,СВЦЭМ!$B$34:$B$777,F$83)+'СЕТ СН'!$H$11+СВЦЭМ!$D$10+'СЕТ СН'!$H$6-'СЕТ СН'!$H$23</f>
        <v>1626.86857792</v>
      </c>
      <c r="G102" s="36">
        <f>SUMIFS(СВЦЭМ!$D$34:$D$777,СВЦЭМ!$A$34:$A$777,$A102,СВЦЭМ!$B$34:$B$777,G$83)+'СЕТ СН'!$H$11+СВЦЭМ!$D$10+'СЕТ СН'!$H$6-'СЕТ СН'!$H$23</f>
        <v>1636.2163098999999</v>
      </c>
      <c r="H102" s="36">
        <f>SUMIFS(СВЦЭМ!$D$34:$D$777,СВЦЭМ!$A$34:$A$777,$A102,СВЦЭМ!$B$34:$B$777,H$83)+'СЕТ СН'!$H$11+СВЦЭМ!$D$10+'СЕТ СН'!$H$6-'СЕТ СН'!$H$23</f>
        <v>1613.3119159900002</v>
      </c>
      <c r="I102" s="36">
        <f>SUMIFS(СВЦЭМ!$D$34:$D$777,СВЦЭМ!$A$34:$A$777,$A102,СВЦЭМ!$B$34:$B$777,I$83)+'СЕТ СН'!$H$11+СВЦЭМ!$D$10+'СЕТ СН'!$H$6-'СЕТ СН'!$H$23</f>
        <v>1577.5503267800002</v>
      </c>
      <c r="J102" s="36">
        <f>SUMIFS(СВЦЭМ!$D$34:$D$777,СВЦЭМ!$A$34:$A$777,$A102,СВЦЭМ!$B$34:$B$777,J$83)+'СЕТ СН'!$H$11+СВЦЭМ!$D$10+'СЕТ СН'!$H$6-'СЕТ СН'!$H$23</f>
        <v>1550.1034139400001</v>
      </c>
      <c r="K102" s="36">
        <f>SUMIFS(СВЦЭМ!$D$34:$D$777,СВЦЭМ!$A$34:$A$777,$A102,СВЦЭМ!$B$34:$B$777,K$83)+'СЕТ СН'!$H$11+СВЦЭМ!$D$10+'СЕТ СН'!$H$6-'СЕТ СН'!$H$23</f>
        <v>1527.49812101</v>
      </c>
      <c r="L102" s="36">
        <f>SUMIFS(СВЦЭМ!$D$34:$D$777,СВЦЭМ!$A$34:$A$777,$A102,СВЦЭМ!$B$34:$B$777,L$83)+'СЕТ СН'!$H$11+СВЦЭМ!$D$10+'СЕТ СН'!$H$6-'СЕТ СН'!$H$23</f>
        <v>1530.1015438000002</v>
      </c>
      <c r="M102" s="36">
        <f>SUMIFS(СВЦЭМ!$D$34:$D$777,СВЦЭМ!$A$34:$A$777,$A102,СВЦЭМ!$B$34:$B$777,M$83)+'СЕТ СН'!$H$11+СВЦЭМ!$D$10+'СЕТ СН'!$H$6-'СЕТ СН'!$H$23</f>
        <v>1529.9390638100001</v>
      </c>
      <c r="N102" s="36">
        <f>SUMIFS(СВЦЭМ!$D$34:$D$777,СВЦЭМ!$A$34:$A$777,$A102,СВЦЭМ!$B$34:$B$777,N$83)+'СЕТ СН'!$H$11+СВЦЭМ!$D$10+'СЕТ СН'!$H$6-'СЕТ СН'!$H$23</f>
        <v>1506.3975649400002</v>
      </c>
      <c r="O102" s="36">
        <f>SUMIFS(СВЦЭМ!$D$34:$D$777,СВЦЭМ!$A$34:$A$777,$A102,СВЦЭМ!$B$34:$B$777,O$83)+'СЕТ СН'!$H$11+СВЦЭМ!$D$10+'СЕТ СН'!$H$6-'СЕТ СН'!$H$23</f>
        <v>1432.5540308</v>
      </c>
      <c r="P102" s="36">
        <f>SUMIFS(СВЦЭМ!$D$34:$D$777,СВЦЭМ!$A$34:$A$777,$A102,СВЦЭМ!$B$34:$B$777,P$83)+'СЕТ СН'!$H$11+СВЦЭМ!$D$10+'СЕТ СН'!$H$6-'СЕТ СН'!$H$23</f>
        <v>1364.4599506300001</v>
      </c>
      <c r="Q102" s="36">
        <f>SUMIFS(СВЦЭМ!$D$34:$D$777,СВЦЭМ!$A$34:$A$777,$A102,СВЦЭМ!$B$34:$B$777,Q$83)+'СЕТ СН'!$H$11+СВЦЭМ!$D$10+'СЕТ СН'!$H$6-'СЕТ СН'!$H$23</f>
        <v>1362.2115517500001</v>
      </c>
      <c r="R102" s="36">
        <f>SUMIFS(СВЦЭМ!$D$34:$D$777,СВЦЭМ!$A$34:$A$777,$A102,СВЦЭМ!$B$34:$B$777,R$83)+'СЕТ СН'!$H$11+СВЦЭМ!$D$10+'СЕТ СН'!$H$6-'СЕТ СН'!$H$23</f>
        <v>1377.7801550700001</v>
      </c>
      <c r="S102" s="36">
        <f>SUMIFS(СВЦЭМ!$D$34:$D$777,СВЦЭМ!$A$34:$A$777,$A102,СВЦЭМ!$B$34:$B$777,S$83)+'СЕТ СН'!$H$11+СВЦЭМ!$D$10+'СЕТ СН'!$H$6-'СЕТ СН'!$H$23</f>
        <v>1347.20555504</v>
      </c>
      <c r="T102" s="36">
        <f>SUMIFS(СВЦЭМ!$D$34:$D$777,СВЦЭМ!$A$34:$A$777,$A102,СВЦЭМ!$B$34:$B$777,T$83)+'СЕТ СН'!$H$11+СВЦЭМ!$D$10+'СЕТ СН'!$H$6-'СЕТ СН'!$H$23</f>
        <v>1337.4776823299999</v>
      </c>
      <c r="U102" s="36">
        <f>SUMIFS(СВЦЭМ!$D$34:$D$777,СВЦЭМ!$A$34:$A$777,$A102,СВЦЭМ!$B$34:$B$777,U$83)+'СЕТ СН'!$H$11+СВЦЭМ!$D$10+'СЕТ СН'!$H$6-'СЕТ СН'!$H$23</f>
        <v>1323.8346662499998</v>
      </c>
      <c r="V102" s="36">
        <f>SUMIFS(СВЦЭМ!$D$34:$D$777,СВЦЭМ!$A$34:$A$777,$A102,СВЦЭМ!$B$34:$B$777,V$83)+'СЕТ СН'!$H$11+СВЦЭМ!$D$10+'СЕТ СН'!$H$6-'СЕТ СН'!$H$23</f>
        <v>1344.9474293200001</v>
      </c>
      <c r="W102" s="36">
        <f>SUMIFS(СВЦЭМ!$D$34:$D$777,СВЦЭМ!$A$34:$A$777,$A102,СВЦЭМ!$B$34:$B$777,W$83)+'СЕТ СН'!$H$11+СВЦЭМ!$D$10+'СЕТ СН'!$H$6-'СЕТ СН'!$H$23</f>
        <v>1363.4414238599998</v>
      </c>
      <c r="X102" s="36">
        <f>SUMIFS(СВЦЭМ!$D$34:$D$777,СВЦЭМ!$A$34:$A$777,$A102,СВЦЭМ!$B$34:$B$777,X$83)+'СЕТ СН'!$H$11+СВЦЭМ!$D$10+'СЕТ СН'!$H$6-'СЕТ СН'!$H$23</f>
        <v>1387.5293669399998</v>
      </c>
      <c r="Y102" s="36">
        <f>SUMIFS(СВЦЭМ!$D$34:$D$777,СВЦЭМ!$A$34:$A$777,$A102,СВЦЭМ!$B$34:$B$777,Y$83)+'СЕТ СН'!$H$11+СВЦЭМ!$D$10+'СЕТ СН'!$H$6-'СЕТ СН'!$H$23</f>
        <v>1472.8417659900001</v>
      </c>
    </row>
    <row r="103" spans="1:25" ht="15.75" x14ac:dyDescent="0.2">
      <c r="A103" s="35">
        <f t="shared" si="2"/>
        <v>43424</v>
      </c>
      <c r="B103" s="36">
        <f>SUMIFS(СВЦЭМ!$D$34:$D$777,СВЦЭМ!$A$34:$A$777,$A103,СВЦЭМ!$B$34:$B$777,B$83)+'СЕТ СН'!$H$11+СВЦЭМ!$D$10+'СЕТ СН'!$H$6-'СЕТ СН'!$H$23</f>
        <v>1469.2696979700002</v>
      </c>
      <c r="C103" s="36">
        <f>SUMIFS(СВЦЭМ!$D$34:$D$777,СВЦЭМ!$A$34:$A$777,$A103,СВЦЭМ!$B$34:$B$777,C$83)+'СЕТ СН'!$H$11+СВЦЭМ!$D$10+'СЕТ СН'!$H$6-'СЕТ СН'!$H$23</f>
        <v>1554.9802668000002</v>
      </c>
      <c r="D103" s="36">
        <f>SUMIFS(СВЦЭМ!$D$34:$D$777,СВЦЭМ!$A$34:$A$777,$A103,СВЦЭМ!$B$34:$B$777,D$83)+'СЕТ СН'!$H$11+СВЦЭМ!$D$10+'СЕТ СН'!$H$6-'СЕТ СН'!$H$23</f>
        <v>1646.7861533</v>
      </c>
      <c r="E103" s="36">
        <f>SUMIFS(СВЦЭМ!$D$34:$D$777,СВЦЭМ!$A$34:$A$777,$A103,СВЦЭМ!$B$34:$B$777,E$83)+'СЕТ СН'!$H$11+СВЦЭМ!$D$10+'СЕТ СН'!$H$6-'СЕТ СН'!$H$23</f>
        <v>1651.4588145400003</v>
      </c>
      <c r="F103" s="36">
        <f>SUMIFS(СВЦЭМ!$D$34:$D$777,СВЦЭМ!$A$34:$A$777,$A103,СВЦЭМ!$B$34:$B$777,F$83)+'СЕТ СН'!$H$11+СВЦЭМ!$D$10+'СЕТ СН'!$H$6-'СЕТ СН'!$H$23</f>
        <v>1651.65856446</v>
      </c>
      <c r="G103" s="36">
        <f>SUMIFS(СВЦЭМ!$D$34:$D$777,СВЦЭМ!$A$34:$A$777,$A103,СВЦЭМ!$B$34:$B$777,G$83)+'СЕТ СН'!$H$11+СВЦЭМ!$D$10+'СЕТ СН'!$H$6-'СЕТ СН'!$H$23</f>
        <v>1644.67072512</v>
      </c>
      <c r="H103" s="36">
        <f>SUMIFS(СВЦЭМ!$D$34:$D$777,СВЦЭМ!$A$34:$A$777,$A103,СВЦЭМ!$B$34:$B$777,H$83)+'СЕТ СН'!$H$11+СВЦЭМ!$D$10+'СЕТ СН'!$H$6-'СЕТ СН'!$H$23</f>
        <v>1553.9341620500002</v>
      </c>
      <c r="I103" s="36">
        <f>SUMIFS(СВЦЭМ!$D$34:$D$777,СВЦЭМ!$A$34:$A$777,$A103,СВЦЭМ!$B$34:$B$777,I$83)+'СЕТ СН'!$H$11+СВЦЭМ!$D$10+'СЕТ СН'!$H$6-'СЕТ СН'!$H$23</f>
        <v>1504.87143421</v>
      </c>
      <c r="J103" s="36">
        <f>SUMIFS(СВЦЭМ!$D$34:$D$777,СВЦЭМ!$A$34:$A$777,$A103,СВЦЭМ!$B$34:$B$777,J$83)+'СЕТ СН'!$H$11+СВЦЭМ!$D$10+'СЕТ СН'!$H$6-'СЕТ СН'!$H$23</f>
        <v>1481.18589948</v>
      </c>
      <c r="K103" s="36">
        <f>SUMIFS(СВЦЭМ!$D$34:$D$777,СВЦЭМ!$A$34:$A$777,$A103,СВЦЭМ!$B$34:$B$777,K$83)+'СЕТ СН'!$H$11+СВЦЭМ!$D$10+'СЕТ СН'!$H$6-'СЕТ СН'!$H$23</f>
        <v>1468.4155951400001</v>
      </c>
      <c r="L103" s="36">
        <f>SUMIFS(СВЦЭМ!$D$34:$D$777,СВЦЭМ!$A$34:$A$777,$A103,СВЦЭМ!$B$34:$B$777,L$83)+'СЕТ СН'!$H$11+СВЦЭМ!$D$10+'СЕТ СН'!$H$6-'СЕТ СН'!$H$23</f>
        <v>1474.7160425700001</v>
      </c>
      <c r="M103" s="36">
        <f>SUMIFS(СВЦЭМ!$D$34:$D$777,СВЦЭМ!$A$34:$A$777,$A103,СВЦЭМ!$B$34:$B$777,M$83)+'СЕТ СН'!$H$11+СВЦЭМ!$D$10+'СЕТ СН'!$H$6-'СЕТ СН'!$H$23</f>
        <v>1475.36557619</v>
      </c>
      <c r="N103" s="36">
        <f>SUMIFS(СВЦЭМ!$D$34:$D$777,СВЦЭМ!$A$34:$A$777,$A103,СВЦЭМ!$B$34:$B$777,N$83)+'СЕТ СН'!$H$11+СВЦЭМ!$D$10+'СЕТ СН'!$H$6-'СЕТ СН'!$H$23</f>
        <v>1446.34977067</v>
      </c>
      <c r="O103" s="36">
        <f>SUMIFS(СВЦЭМ!$D$34:$D$777,СВЦЭМ!$A$34:$A$777,$A103,СВЦЭМ!$B$34:$B$777,O$83)+'СЕТ СН'!$H$11+СВЦЭМ!$D$10+'СЕТ СН'!$H$6-'СЕТ СН'!$H$23</f>
        <v>1428.1816975300001</v>
      </c>
      <c r="P103" s="36">
        <f>SUMIFS(СВЦЭМ!$D$34:$D$777,СВЦЭМ!$A$34:$A$777,$A103,СВЦЭМ!$B$34:$B$777,P$83)+'СЕТ СН'!$H$11+СВЦЭМ!$D$10+'СЕТ СН'!$H$6-'СЕТ СН'!$H$23</f>
        <v>1338.8692097899998</v>
      </c>
      <c r="Q103" s="36">
        <f>SUMIFS(СВЦЭМ!$D$34:$D$777,СВЦЭМ!$A$34:$A$777,$A103,СВЦЭМ!$B$34:$B$777,Q$83)+'СЕТ СН'!$H$11+СВЦЭМ!$D$10+'СЕТ СН'!$H$6-'СЕТ СН'!$H$23</f>
        <v>1324.25504258</v>
      </c>
      <c r="R103" s="36">
        <f>SUMIFS(СВЦЭМ!$D$34:$D$777,СВЦЭМ!$A$34:$A$777,$A103,СВЦЭМ!$B$34:$B$777,R$83)+'СЕТ СН'!$H$11+СВЦЭМ!$D$10+'СЕТ СН'!$H$6-'СЕТ СН'!$H$23</f>
        <v>1350.94209912</v>
      </c>
      <c r="S103" s="36">
        <f>SUMIFS(СВЦЭМ!$D$34:$D$777,СВЦЭМ!$A$34:$A$777,$A103,СВЦЭМ!$B$34:$B$777,S$83)+'СЕТ СН'!$H$11+СВЦЭМ!$D$10+'СЕТ СН'!$H$6-'СЕТ СН'!$H$23</f>
        <v>1323.2815805199998</v>
      </c>
      <c r="T103" s="36">
        <f>SUMIFS(СВЦЭМ!$D$34:$D$777,СВЦЭМ!$A$34:$A$777,$A103,СВЦЭМ!$B$34:$B$777,T$83)+'СЕТ СН'!$H$11+СВЦЭМ!$D$10+'СЕТ СН'!$H$6-'СЕТ СН'!$H$23</f>
        <v>1288.85269978</v>
      </c>
      <c r="U103" s="36">
        <f>SUMIFS(СВЦЭМ!$D$34:$D$777,СВЦЭМ!$A$34:$A$777,$A103,СВЦЭМ!$B$34:$B$777,U$83)+'СЕТ СН'!$H$11+СВЦЭМ!$D$10+'СЕТ СН'!$H$6-'СЕТ СН'!$H$23</f>
        <v>1292.8934956899998</v>
      </c>
      <c r="V103" s="36">
        <f>SUMIFS(СВЦЭМ!$D$34:$D$777,СВЦЭМ!$A$34:$A$777,$A103,СВЦЭМ!$B$34:$B$777,V$83)+'СЕТ СН'!$H$11+СВЦЭМ!$D$10+'СЕТ СН'!$H$6-'СЕТ СН'!$H$23</f>
        <v>1309.2203489200001</v>
      </c>
      <c r="W103" s="36">
        <f>SUMIFS(СВЦЭМ!$D$34:$D$777,СВЦЭМ!$A$34:$A$777,$A103,СВЦЭМ!$B$34:$B$777,W$83)+'СЕТ СН'!$H$11+СВЦЭМ!$D$10+'СЕТ СН'!$H$6-'СЕТ СН'!$H$23</f>
        <v>1312.5195009200002</v>
      </c>
      <c r="X103" s="36">
        <f>SUMIFS(СВЦЭМ!$D$34:$D$777,СВЦЭМ!$A$34:$A$777,$A103,СВЦЭМ!$B$34:$B$777,X$83)+'СЕТ СН'!$H$11+СВЦЭМ!$D$10+'СЕТ СН'!$H$6-'СЕТ СН'!$H$23</f>
        <v>1322.1948125200001</v>
      </c>
      <c r="Y103" s="36">
        <f>SUMIFS(СВЦЭМ!$D$34:$D$777,СВЦЭМ!$A$34:$A$777,$A103,СВЦЭМ!$B$34:$B$777,Y$83)+'СЕТ СН'!$H$11+СВЦЭМ!$D$10+'СЕТ СН'!$H$6-'СЕТ СН'!$H$23</f>
        <v>1406.7963313199998</v>
      </c>
    </row>
    <row r="104" spans="1:25" ht="15.75" x14ac:dyDescent="0.2">
      <c r="A104" s="35">
        <f t="shared" si="2"/>
        <v>43425</v>
      </c>
      <c r="B104" s="36">
        <f>SUMIFS(СВЦЭМ!$D$34:$D$777,СВЦЭМ!$A$34:$A$777,$A104,СВЦЭМ!$B$34:$B$777,B$83)+'СЕТ СН'!$H$11+СВЦЭМ!$D$10+'СЕТ СН'!$H$6-'СЕТ СН'!$H$23</f>
        <v>1461.0828940400002</v>
      </c>
      <c r="C104" s="36">
        <f>SUMIFS(СВЦЭМ!$D$34:$D$777,СВЦЭМ!$A$34:$A$777,$A104,СВЦЭМ!$B$34:$B$777,C$83)+'СЕТ СН'!$H$11+СВЦЭМ!$D$10+'СЕТ СН'!$H$6-'СЕТ СН'!$H$23</f>
        <v>1542.42703082</v>
      </c>
      <c r="D104" s="36">
        <f>SUMIFS(СВЦЭМ!$D$34:$D$777,СВЦЭМ!$A$34:$A$777,$A104,СВЦЭМ!$B$34:$B$777,D$83)+'СЕТ СН'!$H$11+СВЦЭМ!$D$10+'СЕТ СН'!$H$6-'СЕТ СН'!$H$23</f>
        <v>1639.8319288399998</v>
      </c>
      <c r="E104" s="36">
        <f>SUMIFS(СВЦЭМ!$D$34:$D$777,СВЦЭМ!$A$34:$A$777,$A104,СВЦЭМ!$B$34:$B$777,E$83)+'СЕТ СН'!$H$11+СВЦЭМ!$D$10+'СЕТ СН'!$H$6-'СЕТ СН'!$H$23</f>
        <v>1640.1986818599999</v>
      </c>
      <c r="F104" s="36">
        <f>SUMIFS(СВЦЭМ!$D$34:$D$777,СВЦЭМ!$A$34:$A$777,$A104,СВЦЭМ!$B$34:$B$777,F$83)+'СЕТ СН'!$H$11+СВЦЭМ!$D$10+'СЕТ СН'!$H$6-'СЕТ СН'!$H$23</f>
        <v>1641.7875500999999</v>
      </c>
      <c r="G104" s="36">
        <f>SUMIFS(СВЦЭМ!$D$34:$D$777,СВЦЭМ!$A$34:$A$777,$A104,СВЦЭМ!$B$34:$B$777,G$83)+'СЕТ СН'!$H$11+СВЦЭМ!$D$10+'СЕТ СН'!$H$6-'СЕТ СН'!$H$23</f>
        <v>1648.5571733500001</v>
      </c>
      <c r="H104" s="36">
        <f>SUMIFS(СВЦЭМ!$D$34:$D$777,СВЦЭМ!$A$34:$A$777,$A104,СВЦЭМ!$B$34:$B$777,H$83)+'СЕТ СН'!$H$11+СВЦЭМ!$D$10+'СЕТ СН'!$H$6-'СЕТ СН'!$H$23</f>
        <v>1611.9755757600001</v>
      </c>
      <c r="I104" s="36">
        <f>SUMIFS(СВЦЭМ!$D$34:$D$777,СВЦЭМ!$A$34:$A$777,$A104,СВЦЭМ!$B$34:$B$777,I$83)+'СЕТ СН'!$H$11+СВЦЭМ!$D$10+'СЕТ СН'!$H$6-'СЕТ СН'!$H$23</f>
        <v>1553.6099451</v>
      </c>
      <c r="J104" s="36">
        <f>SUMIFS(СВЦЭМ!$D$34:$D$777,СВЦЭМ!$A$34:$A$777,$A104,СВЦЭМ!$B$34:$B$777,J$83)+'СЕТ СН'!$H$11+СВЦЭМ!$D$10+'СЕТ СН'!$H$6-'СЕТ СН'!$H$23</f>
        <v>1539.8895018400001</v>
      </c>
      <c r="K104" s="36">
        <f>SUMIFS(СВЦЭМ!$D$34:$D$777,СВЦЭМ!$A$34:$A$777,$A104,СВЦЭМ!$B$34:$B$777,K$83)+'СЕТ СН'!$H$11+СВЦЭМ!$D$10+'СЕТ СН'!$H$6-'СЕТ СН'!$H$23</f>
        <v>1535.4134096</v>
      </c>
      <c r="L104" s="36">
        <f>SUMIFS(СВЦЭМ!$D$34:$D$777,СВЦЭМ!$A$34:$A$777,$A104,СВЦЭМ!$B$34:$B$777,L$83)+'СЕТ СН'!$H$11+СВЦЭМ!$D$10+'СЕТ СН'!$H$6-'СЕТ СН'!$H$23</f>
        <v>1534.2707251300001</v>
      </c>
      <c r="M104" s="36">
        <f>SUMIFS(СВЦЭМ!$D$34:$D$777,СВЦЭМ!$A$34:$A$777,$A104,СВЦЭМ!$B$34:$B$777,M$83)+'СЕТ СН'!$H$11+СВЦЭМ!$D$10+'СЕТ СН'!$H$6-'СЕТ СН'!$H$23</f>
        <v>1525.6619403500001</v>
      </c>
      <c r="N104" s="36">
        <f>SUMIFS(СВЦЭМ!$D$34:$D$777,СВЦЭМ!$A$34:$A$777,$A104,СВЦЭМ!$B$34:$B$777,N$83)+'СЕТ СН'!$H$11+СВЦЭМ!$D$10+'СЕТ СН'!$H$6-'СЕТ СН'!$H$23</f>
        <v>1484.2629058500002</v>
      </c>
      <c r="O104" s="36">
        <f>SUMIFS(СВЦЭМ!$D$34:$D$777,СВЦЭМ!$A$34:$A$777,$A104,СВЦЭМ!$B$34:$B$777,O$83)+'СЕТ СН'!$H$11+СВЦЭМ!$D$10+'СЕТ СН'!$H$6-'СЕТ СН'!$H$23</f>
        <v>1416.11217076</v>
      </c>
      <c r="P104" s="36">
        <f>SUMIFS(СВЦЭМ!$D$34:$D$777,СВЦЭМ!$A$34:$A$777,$A104,СВЦЭМ!$B$34:$B$777,P$83)+'СЕТ СН'!$H$11+СВЦЭМ!$D$10+'СЕТ СН'!$H$6-'СЕТ СН'!$H$23</f>
        <v>1334.2132344699999</v>
      </c>
      <c r="Q104" s="36">
        <f>SUMIFS(СВЦЭМ!$D$34:$D$777,СВЦЭМ!$A$34:$A$777,$A104,СВЦЭМ!$B$34:$B$777,Q$83)+'СЕТ СН'!$H$11+СВЦЭМ!$D$10+'СЕТ СН'!$H$6-'СЕТ СН'!$H$23</f>
        <v>1313.9388615100002</v>
      </c>
      <c r="R104" s="36">
        <f>SUMIFS(СВЦЭМ!$D$34:$D$777,СВЦЭМ!$A$34:$A$777,$A104,СВЦЭМ!$B$34:$B$777,R$83)+'СЕТ СН'!$H$11+СВЦЭМ!$D$10+'СЕТ СН'!$H$6-'СЕТ СН'!$H$23</f>
        <v>1326.8896485400001</v>
      </c>
      <c r="S104" s="36">
        <f>SUMIFS(СВЦЭМ!$D$34:$D$777,СВЦЭМ!$A$34:$A$777,$A104,СВЦЭМ!$B$34:$B$777,S$83)+'СЕТ СН'!$H$11+СВЦЭМ!$D$10+'СЕТ СН'!$H$6-'СЕТ СН'!$H$23</f>
        <v>1308.2796566500001</v>
      </c>
      <c r="T104" s="36">
        <f>SUMIFS(СВЦЭМ!$D$34:$D$777,СВЦЭМ!$A$34:$A$777,$A104,СВЦЭМ!$B$34:$B$777,T$83)+'СЕТ СН'!$H$11+СВЦЭМ!$D$10+'СЕТ СН'!$H$6-'СЕТ СН'!$H$23</f>
        <v>1269.6225034599997</v>
      </c>
      <c r="U104" s="36">
        <f>SUMIFS(СВЦЭМ!$D$34:$D$777,СВЦЭМ!$A$34:$A$777,$A104,СВЦЭМ!$B$34:$B$777,U$83)+'СЕТ СН'!$H$11+СВЦЭМ!$D$10+'СЕТ СН'!$H$6-'СЕТ СН'!$H$23</f>
        <v>1271.00459176</v>
      </c>
      <c r="V104" s="36">
        <f>SUMIFS(СВЦЭМ!$D$34:$D$777,СВЦЭМ!$A$34:$A$777,$A104,СВЦЭМ!$B$34:$B$777,V$83)+'СЕТ СН'!$H$11+СВЦЭМ!$D$10+'СЕТ СН'!$H$6-'СЕТ СН'!$H$23</f>
        <v>1291.2151507799999</v>
      </c>
      <c r="W104" s="36">
        <f>SUMIFS(СВЦЭМ!$D$34:$D$777,СВЦЭМ!$A$34:$A$777,$A104,СВЦЭМ!$B$34:$B$777,W$83)+'СЕТ СН'!$H$11+СВЦЭМ!$D$10+'СЕТ СН'!$H$6-'СЕТ СН'!$H$23</f>
        <v>1301.0208230499998</v>
      </c>
      <c r="X104" s="36">
        <f>SUMIFS(СВЦЭМ!$D$34:$D$777,СВЦЭМ!$A$34:$A$777,$A104,СВЦЭМ!$B$34:$B$777,X$83)+'СЕТ СН'!$H$11+СВЦЭМ!$D$10+'СЕТ СН'!$H$6-'СЕТ СН'!$H$23</f>
        <v>1323.1858396799998</v>
      </c>
      <c r="Y104" s="36">
        <f>SUMIFS(СВЦЭМ!$D$34:$D$777,СВЦЭМ!$A$34:$A$777,$A104,СВЦЭМ!$B$34:$B$777,Y$83)+'СЕТ СН'!$H$11+СВЦЭМ!$D$10+'СЕТ СН'!$H$6-'СЕТ СН'!$H$23</f>
        <v>1415.0245907200001</v>
      </c>
    </row>
    <row r="105" spans="1:25" ht="15.75" x14ac:dyDescent="0.2">
      <c r="A105" s="35">
        <f t="shared" si="2"/>
        <v>43426</v>
      </c>
      <c r="B105" s="36">
        <f>SUMIFS(СВЦЭМ!$D$34:$D$777,СВЦЭМ!$A$34:$A$777,$A105,СВЦЭМ!$B$34:$B$777,B$83)+'СЕТ СН'!$H$11+СВЦЭМ!$D$10+'СЕТ СН'!$H$6-'СЕТ СН'!$H$23</f>
        <v>1520.28317365</v>
      </c>
      <c r="C105" s="36">
        <f>SUMIFS(СВЦЭМ!$D$34:$D$777,СВЦЭМ!$A$34:$A$777,$A105,СВЦЭМ!$B$34:$B$777,C$83)+'СЕТ СН'!$H$11+СВЦЭМ!$D$10+'СЕТ СН'!$H$6-'СЕТ СН'!$H$23</f>
        <v>1615.58461317</v>
      </c>
      <c r="D105" s="36">
        <f>SUMIFS(СВЦЭМ!$D$34:$D$777,СВЦЭМ!$A$34:$A$777,$A105,СВЦЭМ!$B$34:$B$777,D$83)+'СЕТ СН'!$H$11+СВЦЭМ!$D$10+'СЕТ СН'!$H$6-'СЕТ СН'!$H$23</f>
        <v>1730.60936408</v>
      </c>
      <c r="E105" s="36">
        <f>SUMIFS(СВЦЭМ!$D$34:$D$777,СВЦЭМ!$A$34:$A$777,$A105,СВЦЭМ!$B$34:$B$777,E$83)+'СЕТ СН'!$H$11+СВЦЭМ!$D$10+'СЕТ СН'!$H$6-'СЕТ СН'!$H$23</f>
        <v>1741.59722018</v>
      </c>
      <c r="F105" s="36">
        <f>SUMIFS(СВЦЭМ!$D$34:$D$777,СВЦЭМ!$A$34:$A$777,$A105,СВЦЭМ!$B$34:$B$777,F$83)+'СЕТ СН'!$H$11+СВЦЭМ!$D$10+'СЕТ СН'!$H$6-'СЕТ СН'!$H$23</f>
        <v>1738.3186287100002</v>
      </c>
      <c r="G105" s="36">
        <f>SUMIFS(СВЦЭМ!$D$34:$D$777,СВЦЭМ!$A$34:$A$777,$A105,СВЦЭМ!$B$34:$B$777,G$83)+'СЕТ СН'!$H$11+СВЦЭМ!$D$10+'СЕТ СН'!$H$6-'СЕТ СН'!$H$23</f>
        <v>1712.5248663299999</v>
      </c>
      <c r="H105" s="36">
        <f>SUMIFS(СВЦЭМ!$D$34:$D$777,СВЦЭМ!$A$34:$A$777,$A105,СВЦЭМ!$B$34:$B$777,H$83)+'СЕТ СН'!$H$11+СВЦЭМ!$D$10+'СЕТ СН'!$H$6-'СЕТ СН'!$H$23</f>
        <v>1621.40805482</v>
      </c>
      <c r="I105" s="36">
        <f>SUMIFS(СВЦЭМ!$D$34:$D$777,СВЦЭМ!$A$34:$A$777,$A105,СВЦЭМ!$B$34:$B$777,I$83)+'СЕТ СН'!$H$11+СВЦЭМ!$D$10+'СЕТ СН'!$H$6-'СЕТ СН'!$H$23</f>
        <v>1558.6549100700001</v>
      </c>
      <c r="J105" s="36">
        <f>SUMIFS(СВЦЭМ!$D$34:$D$777,СВЦЭМ!$A$34:$A$777,$A105,СВЦЭМ!$B$34:$B$777,J$83)+'СЕТ СН'!$H$11+СВЦЭМ!$D$10+'СЕТ СН'!$H$6-'СЕТ СН'!$H$23</f>
        <v>1542.3464445300001</v>
      </c>
      <c r="K105" s="36">
        <f>SUMIFS(СВЦЭМ!$D$34:$D$777,СВЦЭМ!$A$34:$A$777,$A105,СВЦЭМ!$B$34:$B$777,K$83)+'СЕТ СН'!$H$11+СВЦЭМ!$D$10+'СЕТ СН'!$H$6-'СЕТ СН'!$H$23</f>
        <v>1542.47899147</v>
      </c>
      <c r="L105" s="36">
        <f>SUMIFS(СВЦЭМ!$D$34:$D$777,СВЦЭМ!$A$34:$A$777,$A105,СВЦЭМ!$B$34:$B$777,L$83)+'СЕТ СН'!$H$11+СВЦЭМ!$D$10+'СЕТ СН'!$H$6-'СЕТ СН'!$H$23</f>
        <v>1567.3226265600001</v>
      </c>
      <c r="M105" s="36">
        <f>SUMIFS(СВЦЭМ!$D$34:$D$777,СВЦЭМ!$A$34:$A$777,$A105,СВЦЭМ!$B$34:$B$777,M$83)+'СЕТ СН'!$H$11+СВЦЭМ!$D$10+'СЕТ СН'!$H$6-'СЕТ СН'!$H$23</f>
        <v>1550.6440719100001</v>
      </c>
      <c r="N105" s="36">
        <f>SUMIFS(СВЦЭМ!$D$34:$D$777,СВЦЭМ!$A$34:$A$777,$A105,СВЦЭМ!$B$34:$B$777,N$83)+'СЕТ СН'!$H$11+СВЦЭМ!$D$10+'СЕТ СН'!$H$6-'СЕТ СН'!$H$23</f>
        <v>1495.93346081</v>
      </c>
      <c r="O105" s="36">
        <f>SUMIFS(СВЦЭМ!$D$34:$D$777,СВЦЭМ!$A$34:$A$777,$A105,СВЦЭМ!$B$34:$B$777,O$83)+'СЕТ СН'!$H$11+СВЦЭМ!$D$10+'СЕТ СН'!$H$6-'СЕТ СН'!$H$23</f>
        <v>1391.2491516700002</v>
      </c>
      <c r="P105" s="36">
        <f>SUMIFS(СВЦЭМ!$D$34:$D$777,СВЦЭМ!$A$34:$A$777,$A105,СВЦЭМ!$B$34:$B$777,P$83)+'СЕТ СН'!$H$11+СВЦЭМ!$D$10+'СЕТ СН'!$H$6-'СЕТ СН'!$H$23</f>
        <v>1311.1811521899999</v>
      </c>
      <c r="Q105" s="36">
        <f>SUMIFS(СВЦЭМ!$D$34:$D$777,СВЦЭМ!$A$34:$A$777,$A105,СВЦЭМ!$B$34:$B$777,Q$83)+'СЕТ СН'!$H$11+СВЦЭМ!$D$10+'СЕТ СН'!$H$6-'СЕТ СН'!$H$23</f>
        <v>1298.15268199</v>
      </c>
      <c r="R105" s="36">
        <f>SUMIFS(СВЦЭМ!$D$34:$D$777,СВЦЭМ!$A$34:$A$777,$A105,СВЦЭМ!$B$34:$B$777,R$83)+'СЕТ СН'!$H$11+СВЦЭМ!$D$10+'СЕТ СН'!$H$6-'СЕТ СН'!$H$23</f>
        <v>1319.63673629</v>
      </c>
      <c r="S105" s="36">
        <f>SUMIFS(СВЦЭМ!$D$34:$D$777,СВЦЭМ!$A$34:$A$777,$A105,СВЦЭМ!$B$34:$B$777,S$83)+'СЕТ СН'!$H$11+СВЦЭМ!$D$10+'СЕТ СН'!$H$6-'СЕТ СН'!$H$23</f>
        <v>1295.8395722999999</v>
      </c>
      <c r="T105" s="36">
        <f>SUMIFS(СВЦЭМ!$D$34:$D$777,СВЦЭМ!$A$34:$A$777,$A105,СВЦЭМ!$B$34:$B$777,T$83)+'СЕТ СН'!$H$11+СВЦЭМ!$D$10+'СЕТ СН'!$H$6-'СЕТ СН'!$H$23</f>
        <v>1258.81858134</v>
      </c>
      <c r="U105" s="36">
        <f>SUMIFS(СВЦЭМ!$D$34:$D$777,СВЦЭМ!$A$34:$A$777,$A105,СВЦЭМ!$B$34:$B$777,U$83)+'СЕТ СН'!$H$11+СВЦЭМ!$D$10+'СЕТ СН'!$H$6-'СЕТ СН'!$H$23</f>
        <v>1253.5210698599999</v>
      </c>
      <c r="V105" s="36">
        <f>SUMIFS(СВЦЭМ!$D$34:$D$777,СВЦЭМ!$A$34:$A$777,$A105,СВЦЭМ!$B$34:$B$777,V$83)+'СЕТ СН'!$H$11+СВЦЭМ!$D$10+'СЕТ СН'!$H$6-'СЕТ СН'!$H$23</f>
        <v>1268.18473649</v>
      </c>
      <c r="W105" s="36">
        <f>SUMIFS(СВЦЭМ!$D$34:$D$777,СВЦЭМ!$A$34:$A$777,$A105,СВЦЭМ!$B$34:$B$777,W$83)+'СЕТ СН'!$H$11+СВЦЭМ!$D$10+'СЕТ СН'!$H$6-'СЕТ СН'!$H$23</f>
        <v>1276.9001322700001</v>
      </c>
      <c r="X105" s="36">
        <f>SUMIFS(СВЦЭМ!$D$34:$D$777,СВЦЭМ!$A$34:$A$777,$A105,СВЦЭМ!$B$34:$B$777,X$83)+'СЕТ СН'!$H$11+СВЦЭМ!$D$10+'СЕТ СН'!$H$6-'СЕТ СН'!$H$23</f>
        <v>1292.8287418899999</v>
      </c>
      <c r="Y105" s="36">
        <f>SUMIFS(СВЦЭМ!$D$34:$D$777,СВЦЭМ!$A$34:$A$777,$A105,СВЦЭМ!$B$34:$B$777,Y$83)+'СЕТ СН'!$H$11+СВЦЭМ!$D$10+'СЕТ СН'!$H$6-'СЕТ СН'!$H$23</f>
        <v>1379.5818680799998</v>
      </c>
    </row>
    <row r="106" spans="1:25" ht="15.75" x14ac:dyDescent="0.2">
      <c r="A106" s="35">
        <f t="shared" si="2"/>
        <v>43427</v>
      </c>
      <c r="B106" s="36">
        <f>SUMIFS(СВЦЭМ!$D$34:$D$777,СВЦЭМ!$A$34:$A$777,$A106,СВЦЭМ!$B$34:$B$777,B$83)+'СЕТ СН'!$H$11+СВЦЭМ!$D$10+'СЕТ СН'!$H$6-'СЕТ СН'!$H$23</f>
        <v>1532.9884173299999</v>
      </c>
      <c r="C106" s="36">
        <f>SUMIFS(СВЦЭМ!$D$34:$D$777,СВЦЭМ!$A$34:$A$777,$A106,СВЦЭМ!$B$34:$B$777,C$83)+'СЕТ СН'!$H$11+СВЦЭМ!$D$10+'СЕТ СН'!$H$6-'СЕТ СН'!$H$23</f>
        <v>1588.14648407</v>
      </c>
      <c r="D106" s="36">
        <f>SUMIFS(СВЦЭМ!$D$34:$D$777,СВЦЭМ!$A$34:$A$777,$A106,СВЦЭМ!$B$34:$B$777,D$83)+'СЕТ СН'!$H$11+СВЦЭМ!$D$10+'СЕТ СН'!$H$6-'СЕТ СН'!$H$23</f>
        <v>1629.6152386399999</v>
      </c>
      <c r="E106" s="36">
        <f>SUMIFS(СВЦЭМ!$D$34:$D$777,СВЦЭМ!$A$34:$A$777,$A106,СВЦЭМ!$B$34:$B$777,E$83)+'СЕТ СН'!$H$11+СВЦЭМ!$D$10+'СЕТ СН'!$H$6-'СЕТ СН'!$H$23</f>
        <v>1634.7197797200001</v>
      </c>
      <c r="F106" s="36">
        <f>SUMIFS(СВЦЭМ!$D$34:$D$777,СВЦЭМ!$A$34:$A$777,$A106,СВЦЭМ!$B$34:$B$777,F$83)+'СЕТ СН'!$H$11+СВЦЭМ!$D$10+'СЕТ СН'!$H$6-'СЕТ СН'!$H$23</f>
        <v>1632.1419515600001</v>
      </c>
      <c r="G106" s="36">
        <f>SUMIFS(СВЦЭМ!$D$34:$D$777,СВЦЭМ!$A$34:$A$777,$A106,СВЦЭМ!$B$34:$B$777,G$83)+'СЕТ СН'!$H$11+СВЦЭМ!$D$10+'СЕТ СН'!$H$6-'СЕТ СН'!$H$23</f>
        <v>1602.99049371</v>
      </c>
      <c r="H106" s="36">
        <f>SUMIFS(СВЦЭМ!$D$34:$D$777,СВЦЭМ!$A$34:$A$777,$A106,СВЦЭМ!$B$34:$B$777,H$83)+'СЕТ СН'!$H$11+СВЦЭМ!$D$10+'СЕТ СН'!$H$6-'СЕТ СН'!$H$23</f>
        <v>1533.3487814600001</v>
      </c>
      <c r="I106" s="36">
        <f>SUMIFS(СВЦЭМ!$D$34:$D$777,СВЦЭМ!$A$34:$A$777,$A106,СВЦЭМ!$B$34:$B$777,I$83)+'СЕТ СН'!$H$11+СВЦЭМ!$D$10+'СЕТ СН'!$H$6-'СЕТ СН'!$H$23</f>
        <v>1474.76952263</v>
      </c>
      <c r="J106" s="36">
        <f>SUMIFS(СВЦЭМ!$D$34:$D$777,СВЦЭМ!$A$34:$A$777,$A106,СВЦЭМ!$B$34:$B$777,J$83)+'СЕТ СН'!$H$11+СВЦЭМ!$D$10+'СЕТ СН'!$H$6-'СЕТ СН'!$H$23</f>
        <v>1453.95586439</v>
      </c>
      <c r="K106" s="36">
        <f>SUMIFS(СВЦЭМ!$D$34:$D$777,СВЦЭМ!$A$34:$A$777,$A106,СВЦЭМ!$B$34:$B$777,K$83)+'СЕТ СН'!$H$11+СВЦЭМ!$D$10+'СЕТ СН'!$H$6-'СЕТ СН'!$H$23</f>
        <v>1439.8587111100001</v>
      </c>
      <c r="L106" s="36">
        <f>SUMIFS(СВЦЭМ!$D$34:$D$777,СВЦЭМ!$A$34:$A$777,$A106,СВЦЭМ!$B$34:$B$777,L$83)+'СЕТ СН'!$H$11+СВЦЭМ!$D$10+'СЕТ СН'!$H$6-'СЕТ СН'!$H$23</f>
        <v>1431.1113817800001</v>
      </c>
      <c r="M106" s="36">
        <f>SUMIFS(СВЦЭМ!$D$34:$D$777,СВЦЭМ!$A$34:$A$777,$A106,СВЦЭМ!$B$34:$B$777,M$83)+'СЕТ СН'!$H$11+СВЦЭМ!$D$10+'СЕТ СН'!$H$6-'СЕТ СН'!$H$23</f>
        <v>1434.83415218</v>
      </c>
      <c r="N106" s="36">
        <f>SUMIFS(СВЦЭМ!$D$34:$D$777,СВЦЭМ!$A$34:$A$777,$A106,СВЦЭМ!$B$34:$B$777,N$83)+'СЕТ СН'!$H$11+СВЦЭМ!$D$10+'СЕТ СН'!$H$6-'СЕТ СН'!$H$23</f>
        <v>1447.9436332499999</v>
      </c>
      <c r="O106" s="36">
        <f>SUMIFS(СВЦЭМ!$D$34:$D$777,СВЦЭМ!$A$34:$A$777,$A106,СВЦЭМ!$B$34:$B$777,O$83)+'СЕТ СН'!$H$11+СВЦЭМ!$D$10+'СЕТ СН'!$H$6-'СЕТ СН'!$H$23</f>
        <v>1459.66502917</v>
      </c>
      <c r="P106" s="36">
        <f>SUMIFS(СВЦЭМ!$D$34:$D$777,СВЦЭМ!$A$34:$A$777,$A106,СВЦЭМ!$B$34:$B$777,P$83)+'СЕТ СН'!$H$11+СВЦЭМ!$D$10+'СЕТ СН'!$H$6-'СЕТ СН'!$H$23</f>
        <v>1472.5231977200001</v>
      </c>
      <c r="Q106" s="36">
        <f>SUMIFS(СВЦЭМ!$D$34:$D$777,СВЦЭМ!$A$34:$A$777,$A106,СВЦЭМ!$B$34:$B$777,Q$83)+'СЕТ СН'!$H$11+СВЦЭМ!$D$10+'СЕТ СН'!$H$6-'СЕТ СН'!$H$23</f>
        <v>1472.19740546</v>
      </c>
      <c r="R106" s="36">
        <f>SUMIFS(СВЦЭМ!$D$34:$D$777,СВЦЭМ!$A$34:$A$777,$A106,СВЦЭМ!$B$34:$B$777,R$83)+'СЕТ СН'!$H$11+СВЦЭМ!$D$10+'СЕТ СН'!$H$6-'СЕТ СН'!$H$23</f>
        <v>1492.4579354800001</v>
      </c>
      <c r="S106" s="36">
        <f>SUMIFS(СВЦЭМ!$D$34:$D$777,СВЦЭМ!$A$34:$A$777,$A106,СВЦЭМ!$B$34:$B$777,S$83)+'СЕТ СН'!$H$11+СВЦЭМ!$D$10+'СЕТ СН'!$H$6-'СЕТ СН'!$H$23</f>
        <v>1449.8323306500001</v>
      </c>
      <c r="T106" s="36">
        <f>SUMIFS(СВЦЭМ!$D$34:$D$777,СВЦЭМ!$A$34:$A$777,$A106,СВЦЭМ!$B$34:$B$777,T$83)+'СЕТ СН'!$H$11+СВЦЭМ!$D$10+'СЕТ СН'!$H$6-'СЕТ СН'!$H$23</f>
        <v>1409.31150037</v>
      </c>
      <c r="U106" s="36">
        <f>SUMIFS(СВЦЭМ!$D$34:$D$777,СВЦЭМ!$A$34:$A$777,$A106,СВЦЭМ!$B$34:$B$777,U$83)+'СЕТ СН'!$H$11+СВЦЭМ!$D$10+'СЕТ СН'!$H$6-'СЕТ СН'!$H$23</f>
        <v>1406.78165777</v>
      </c>
      <c r="V106" s="36">
        <f>SUMIFS(СВЦЭМ!$D$34:$D$777,СВЦЭМ!$A$34:$A$777,$A106,СВЦЭМ!$B$34:$B$777,V$83)+'СЕТ СН'!$H$11+СВЦЭМ!$D$10+'СЕТ СН'!$H$6-'СЕТ СН'!$H$23</f>
        <v>1428.0549899300001</v>
      </c>
      <c r="W106" s="36">
        <f>SUMIFS(СВЦЭМ!$D$34:$D$777,СВЦЭМ!$A$34:$A$777,$A106,СВЦЭМ!$B$34:$B$777,W$83)+'СЕТ СН'!$H$11+СВЦЭМ!$D$10+'СЕТ СН'!$H$6-'СЕТ СН'!$H$23</f>
        <v>1434.47777722</v>
      </c>
      <c r="X106" s="36">
        <f>SUMIFS(СВЦЭМ!$D$34:$D$777,СВЦЭМ!$A$34:$A$777,$A106,СВЦЭМ!$B$34:$B$777,X$83)+'СЕТ СН'!$H$11+СВЦЭМ!$D$10+'СЕТ СН'!$H$6-'СЕТ СН'!$H$23</f>
        <v>1457.1402650300001</v>
      </c>
      <c r="Y106" s="36">
        <f>SUMIFS(СВЦЭМ!$D$34:$D$777,СВЦЭМ!$A$34:$A$777,$A106,СВЦЭМ!$B$34:$B$777,Y$83)+'СЕТ СН'!$H$11+СВЦЭМ!$D$10+'СЕТ СН'!$H$6-'СЕТ СН'!$H$23</f>
        <v>1480.4944275400001</v>
      </c>
    </row>
    <row r="107" spans="1:25" ht="15.75" x14ac:dyDescent="0.2">
      <c r="A107" s="35">
        <f t="shared" si="2"/>
        <v>43428</v>
      </c>
      <c r="B107" s="36">
        <f>SUMIFS(СВЦЭМ!$D$34:$D$777,СВЦЭМ!$A$34:$A$777,$A107,СВЦЭМ!$B$34:$B$777,B$83)+'СЕТ СН'!$H$11+СВЦЭМ!$D$10+'СЕТ СН'!$H$6-'СЕТ СН'!$H$23</f>
        <v>1507.0296125500001</v>
      </c>
      <c r="C107" s="36">
        <f>SUMIFS(СВЦЭМ!$D$34:$D$777,СВЦЭМ!$A$34:$A$777,$A107,СВЦЭМ!$B$34:$B$777,C$83)+'СЕТ СН'!$H$11+СВЦЭМ!$D$10+'СЕТ СН'!$H$6-'СЕТ СН'!$H$23</f>
        <v>1503.57384437</v>
      </c>
      <c r="D107" s="36">
        <f>SUMIFS(СВЦЭМ!$D$34:$D$777,СВЦЭМ!$A$34:$A$777,$A107,СВЦЭМ!$B$34:$B$777,D$83)+'СЕТ СН'!$H$11+СВЦЭМ!$D$10+'СЕТ СН'!$H$6-'СЕТ СН'!$H$23</f>
        <v>1500.2353492900002</v>
      </c>
      <c r="E107" s="36">
        <f>SUMIFS(СВЦЭМ!$D$34:$D$777,СВЦЭМ!$A$34:$A$777,$A107,СВЦЭМ!$B$34:$B$777,E$83)+'СЕТ СН'!$H$11+СВЦЭМ!$D$10+'СЕТ СН'!$H$6-'СЕТ СН'!$H$23</f>
        <v>1501.1016613300001</v>
      </c>
      <c r="F107" s="36">
        <f>SUMIFS(СВЦЭМ!$D$34:$D$777,СВЦЭМ!$A$34:$A$777,$A107,СВЦЭМ!$B$34:$B$777,F$83)+'СЕТ СН'!$H$11+СВЦЭМ!$D$10+'СЕТ СН'!$H$6-'СЕТ СН'!$H$23</f>
        <v>1509.7388208</v>
      </c>
      <c r="G107" s="36">
        <f>SUMIFS(СВЦЭМ!$D$34:$D$777,СВЦЭМ!$A$34:$A$777,$A107,СВЦЭМ!$B$34:$B$777,G$83)+'СЕТ СН'!$H$11+СВЦЭМ!$D$10+'СЕТ СН'!$H$6-'СЕТ СН'!$H$23</f>
        <v>1496.9573836</v>
      </c>
      <c r="H107" s="36">
        <f>SUMIFS(СВЦЭМ!$D$34:$D$777,СВЦЭМ!$A$34:$A$777,$A107,СВЦЭМ!$B$34:$B$777,H$83)+'СЕТ СН'!$H$11+СВЦЭМ!$D$10+'СЕТ СН'!$H$6-'СЕТ СН'!$H$23</f>
        <v>1519.1406214000001</v>
      </c>
      <c r="I107" s="36">
        <f>SUMIFS(СВЦЭМ!$D$34:$D$777,СВЦЭМ!$A$34:$A$777,$A107,СВЦЭМ!$B$34:$B$777,I$83)+'СЕТ СН'!$H$11+СВЦЭМ!$D$10+'СЕТ СН'!$H$6-'СЕТ СН'!$H$23</f>
        <v>1486.04543287</v>
      </c>
      <c r="J107" s="36">
        <f>SUMIFS(СВЦЭМ!$D$34:$D$777,СВЦЭМ!$A$34:$A$777,$A107,СВЦЭМ!$B$34:$B$777,J$83)+'СЕТ СН'!$H$11+СВЦЭМ!$D$10+'СЕТ СН'!$H$6-'СЕТ СН'!$H$23</f>
        <v>1439.93786095</v>
      </c>
      <c r="K107" s="36">
        <f>SUMIFS(СВЦЭМ!$D$34:$D$777,СВЦЭМ!$A$34:$A$777,$A107,СВЦЭМ!$B$34:$B$777,K$83)+'СЕТ СН'!$H$11+СВЦЭМ!$D$10+'СЕТ СН'!$H$6-'СЕТ СН'!$H$23</f>
        <v>1421.7723423699999</v>
      </c>
      <c r="L107" s="36">
        <f>SUMIFS(СВЦЭМ!$D$34:$D$777,СВЦЭМ!$A$34:$A$777,$A107,СВЦЭМ!$B$34:$B$777,L$83)+'СЕТ СН'!$H$11+СВЦЭМ!$D$10+'СЕТ СН'!$H$6-'СЕТ СН'!$H$23</f>
        <v>1409.6770424799997</v>
      </c>
      <c r="M107" s="36">
        <f>SUMIFS(СВЦЭМ!$D$34:$D$777,СВЦЭМ!$A$34:$A$777,$A107,СВЦЭМ!$B$34:$B$777,M$83)+'СЕТ СН'!$H$11+СВЦЭМ!$D$10+'СЕТ СН'!$H$6-'СЕТ СН'!$H$23</f>
        <v>1424.59060006</v>
      </c>
      <c r="N107" s="36">
        <f>SUMIFS(СВЦЭМ!$D$34:$D$777,СВЦЭМ!$A$34:$A$777,$A107,СВЦЭМ!$B$34:$B$777,N$83)+'СЕТ СН'!$H$11+СВЦЭМ!$D$10+'СЕТ СН'!$H$6-'СЕТ СН'!$H$23</f>
        <v>1445.1739861900001</v>
      </c>
      <c r="O107" s="36">
        <f>SUMIFS(СВЦЭМ!$D$34:$D$777,СВЦЭМ!$A$34:$A$777,$A107,СВЦЭМ!$B$34:$B$777,O$83)+'СЕТ СН'!$H$11+СВЦЭМ!$D$10+'СЕТ СН'!$H$6-'СЕТ СН'!$H$23</f>
        <v>1471.6241100700001</v>
      </c>
      <c r="P107" s="36">
        <f>SUMIFS(СВЦЭМ!$D$34:$D$777,СВЦЭМ!$A$34:$A$777,$A107,СВЦЭМ!$B$34:$B$777,P$83)+'СЕТ СН'!$H$11+СВЦЭМ!$D$10+'СЕТ СН'!$H$6-'СЕТ СН'!$H$23</f>
        <v>1488.23908499</v>
      </c>
      <c r="Q107" s="36">
        <f>SUMIFS(СВЦЭМ!$D$34:$D$777,СВЦЭМ!$A$34:$A$777,$A107,СВЦЭМ!$B$34:$B$777,Q$83)+'СЕТ СН'!$H$11+СВЦЭМ!$D$10+'СЕТ СН'!$H$6-'СЕТ СН'!$H$23</f>
        <v>1493.4094480200001</v>
      </c>
      <c r="R107" s="36">
        <f>SUMIFS(СВЦЭМ!$D$34:$D$777,СВЦЭМ!$A$34:$A$777,$A107,СВЦЭМ!$B$34:$B$777,R$83)+'СЕТ СН'!$H$11+СВЦЭМ!$D$10+'СЕТ СН'!$H$6-'СЕТ СН'!$H$23</f>
        <v>1482.4679023800002</v>
      </c>
      <c r="S107" s="36">
        <f>SUMIFS(СВЦЭМ!$D$34:$D$777,СВЦЭМ!$A$34:$A$777,$A107,СВЦЭМ!$B$34:$B$777,S$83)+'СЕТ СН'!$H$11+СВЦЭМ!$D$10+'СЕТ СН'!$H$6-'СЕТ СН'!$H$23</f>
        <v>1439.0364975500001</v>
      </c>
      <c r="T107" s="36">
        <f>SUMIFS(СВЦЭМ!$D$34:$D$777,СВЦЭМ!$A$34:$A$777,$A107,СВЦЭМ!$B$34:$B$777,T$83)+'СЕТ СН'!$H$11+СВЦЭМ!$D$10+'СЕТ СН'!$H$6-'СЕТ СН'!$H$23</f>
        <v>1402.7599040300001</v>
      </c>
      <c r="U107" s="36">
        <f>SUMIFS(СВЦЭМ!$D$34:$D$777,СВЦЭМ!$A$34:$A$777,$A107,СВЦЭМ!$B$34:$B$777,U$83)+'СЕТ СН'!$H$11+СВЦЭМ!$D$10+'СЕТ СН'!$H$6-'СЕТ СН'!$H$23</f>
        <v>1403.1982961099998</v>
      </c>
      <c r="V107" s="36">
        <f>SUMIFS(СВЦЭМ!$D$34:$D$777,СВЦЭМ!$A$34:$A$777,$A107,СВЦЭМ!$B$34:$B$777,V$83)+'СЕТ СН'!$H$11+СВЦЭМ!$D$10+'СЕТ СН'!$H$6-'СЕТ СН'!$H$23</f>
        <v>1420.3090263599997</v>
      </c>
      <c r="W107" s="36">
        <f>SUMIFS(СВЦЭМ!$D$34:$D$777,СВЦЭМ!$A$34:$A$777,$A107,СВЦЭМ!$B$34:$B$777,W$83)+'СЕТ СН'!$H$11+СВЦЭМ!$D$10+'СЕТ СН'!$H$6-'СЕТ СН'!$H$23</f>
        <v>1450.9971307000001</v>
      </c>
      <c r="X107" s="36">
        <f>SUMIFS(СВЦЭМ!$D$34:$D$777,СВЦЭМ!$A$34:$A$777,$A107,СВЦЭМ!$B$34:$B$777,X$83)+'СЕТ СН'!$H$11+СВЦЭМ!$D$10+'СЕТ СН'!$H$6-'СЕТ СН'!$H$23</f>
        <v>1479.7281049600001</v>
      </c>
      <c r="Y107" s="36">
        <f>SUMIFS(СВЦЭМ!$D$34:$D$777,СВЦЭМ!$A$34:$A$777,$A107,СВЦЭМ!$B$34:$B$777,Y$83)+'СЕТ СН'!$H$11+СВЦЭМ!$D$10+'СЕТ СН'!$H$6-'СЕТ СН'!$H$23</f>
        <v>1504.2753718900001</v>
      </c>
    </row>
    <row r="108" spans="1:25" ht="15.75" x14ac:dyDescent="0.2">
      <c r="A108" s="35">
        <f t="shared" si="2"/>
        <v>43429</v>
      </c>
      <c r="B108" s="36">
        <f>SUMIFS(СВЦЭМ!$D$34:$D$777,СВЦЭМ!$A$34:$A$777,$A108,СВЦЭМ!$B$34:$B$777,B$83)+'СЕТ СН'!$H$11+СВЦЭМ!$D$10+'СЕТ СН'!$H$6-'СЕТ СН'!$H$23</f>
        <v>1521.69042885</v>
      </c>
      <c r="C108" s="36">
        <f>SUMIFS(СВЦЭМ!$D$34:$D$777,СВЦЭМ!$A$34:$A$777,$A108,СВЦЭМ!$B$34:$B$777,C$83)+'СЕТ СН'!$H$11+СВЦЭМ!$D$10+'СЕТ СН'!$H$6-'СЕТ СН'!$H$23</f>
        <v>1584.7769904800002</v>
      </c>
      <c r="D108" s="36">
        <f>SUMIFS(СВЦЭМ!$D$34:$D$777,СВЦЭМ!$A$34:$A$777,$A108,СВЦЭМ!$B$34:$B$777,D$83)+'СЕТ СН'!$H$11+СВЦЭМ!$D$10+'СЕТ СН'!$H$6-'СЕТ СН'!$H$23</f>
        <v>1661.2011999200004</v>
      </c>
      <c r="E108" s="36">
        <f>SUMIFS(СВЦЭМ!$D$34:$D$777,СВЦЭМ!$A$34:$A$777,$A108,СВЦЭМ!$B$34:$B$777,E$83)+'СЕТ СН'!$H$11+СВЦЭМ!$D$10+'СЕТ СН'!$H$6-'СЕТ СН'!$H$23</f>
        <v>1657.7689617000001</v>
      </c>
      <c r="F108" s="36">
        <f>SUMIFS(СВЦЭМ!$D$34:$D$777,СВЦЭМ!$A$34:$A$777,$A108,СВЦЭМ!$B$34:$B$777,F$83)+'СЕТ СН'!$H$11+СВЦЭМ!$D$10+'СЕТ СН'!$H$6-'СЕТ СН'!$H$23</f>
        <v>1656.8007180100003</v>
      </c>
      <c r="G108" s="36">
        <f>SUMIFS(СВЦЭМ!$D$34:$D$777,СВЦЭМ!$A$34:$A$777,$A108,СВЦЭМ!$B$34:$B$777,G$83)+'СЕТ СН'!$H$11+СВЦЭМ!$D$10+'СЕТ СН'!$H$6-'СЕТ СН'!$H$23</f>
        <v>1661.6560875300001</v>
      </c>
      <c r="H108" s="36">
        <f>SUMIFS(СВЦЭМ!$D$34:$D$777,СВЦЭМ!$A$34:$A$777,$A108,СВЦЭМ!$B$34:$B$777,H$83)+'СЕТ СН'!$H$11+СВЦЭМ!$D$10+'СЕТ СН'!$H$6-'СЕТ СН'!$H$23</f>
        <v>1638.7373835899998</v>
      </c>
      <c r="I108" s="36">
        <f>SUMIFS(СВЦЭМ!$D$34:$D$777,СВЦЭМ!$A$34:$A$777,$A108,СВЦЭМ!$B$34:$B$777,I$83)+'СЕТ СН'!$H$11+СВЦЭМ!$D$10+'СЕТ СН'!$H$6-'СЕТ СН'!$H$23</f>
        <v>1572.3272301000002</v>
      </c>
      <c r="J108" s="36">
        <f>SUMIFS(СВЦЭМ!$D$34:$D$777,СВЦЭМ!$A$34:$A$777,$A108,СВЦЭМ!$B$34:$B$777,J$83)+'СЕТ СН'!$H$11+СВЦЭМ!$D$10+'СЕТ СН'!$H$6-'СЕТ СН'!$H$23</f>
        <v>1551.5855821500002</v>
      </c>
      <c r="K108" s="36">
        <f>SUMIFS(СВЦЭМ!$D$34:$D$777,СВЦЭМ!$A$34:$A$777,$A108,СВЦЭМ!$B$34:$B$777,K$83)+'СЕТ СН'!$H$11+СВЦЭМ!$D$10+'СЕТ СН'!$H$6-'СЕТ СН'!$H$23</f>
        <v>1487.9907086800001</v>
      </c>
      <c r="L108" s="36">
        <f>SUMIFS(СВЦЭМ!$D$34:$D$777,СВЦЭМ!$A$34:$A$777,$A108,СВЦЭМ!$B$34:$B$777,L$83)+'СЕТ СН'!$H$11+СВЦЭМ!$D$10+'СЕТ СН'!$H$6-'СЕТ СН'!$H$23</f>
        <v>1495.1700848</v>
      </c>
      <c r="M108" s="36">
        <f>SUMIFS(СВЦЭМ!$D$34:$D$777,СВЦЭМ!$A$34:$A$777,$A108,СВЦЭМ!$B$34:$B$777,M$83)+'СЕТ СН'!$H$11+СВЦЭМ!$D$10+'СЕТ СН'!$H$6-'СЕТ СН'!$H$23</f>
        <v>1490.7301659300001</v>
      </c>
      <c r="N108" s="36">
        <f>SUMIFS(СВЦЭМ!$D$34:$D$777,СВЦЭМ!$A$34:$A$777,$A108,СВЦЭМ!$B$34:$B$777,N$83)+'СЕТ СН'!$H$11+СВЦЭМ!$D$10+'СЕТ СН'!$H$6-'СЕТ СН'!$H$23</f>
        <v>1502.5439114800001</v>
      </c>
      <c r="O108" s="36">
        <f>SUMIFS(СВЦЭМ!$D$34:$D$777,СВЦЭМ!$A$34:$A$777,$A108,СВЦЭМ!$B$34:$B$777,O$83)+'СЕТ СН'!$H$11+СВЦЭМ!$D$10+'СЕТ СН'!$H$6-'СЕТ СН'!$H$23</f>
        <v>1465.55620249</v>
      </c>
      <c r="P108" s="36">
        <f>SUMIFS(СВЦЭМ!$D$34:$D$777,СВЦЭМ!$A$34:$A$777,$A108,СВЦЭМ!$B$34:$B$777,P$83)+'СЕТ СН'!$H$11+СВЦЭМ!$D$10+'СЕТ СН'!$H$6-'СЕТ СН'!$H$23</f>
        <v>1410.0698741699998</v>
      </c>
      <c r="Q108" s="36">
        <f>SUMIFS(СВЦЭМ!$D$34:$D$777,СВЦЭМ!$A$34:$A$777,$A108,СВЦЭМ!$B$34:$B$777,Q$83)+'СЕТ СН'!$H$11+СВЦЭМ!$D$10+'СЕТ СН'!$H$6-'СЕТ СН'!$H$23</f>
        <v>1397.5907147299999</v>
      </c>
      <c r="R108" s="36">
        <f>SUMIFS(СВЦЭМ!$D$34:$D$777,СВЦЭМ!$A$34:$A$777,$A108,СВЦЭМ!$B$34:$B$777,R$83)+'СЕТ СН'!$H$11+СВЦЭМ!$D$10+'СЕТ СН'!$H$6-'СЕТ СН'!$H$23</f>
        <v>1393.8863989400002</v>
      </c>
      <c r="S108" s="36">
        <f>SUMIFS(СВЦЭМ!$D$34:$D$777,СВЦЭМ!$A$34:$A$777,$A108,СВЦЭМ!$B$34:$B$777,S$83)+'СЕТ СН'!$H$11+СВЦЭМ!$D$10+'СЕТ СН'!$H$6-'СЕТ СН'!$H$23</f>
        <v>1356.5435132899997</v>
      </c>
      <c r="T108" s="36">
        <f>SUMIFS(СВЦЭМ!$D$34:$D$777,СВЦЭМ!$A$34:$A$777,$A108,СВЦЭМ!$B$34:$B$777,T$83)+'СЕТ СН'!$H$11+СВЦЭМ!$D$10+'СЕТ СН'!$H$6-'СЕТ СН'!$H$23</f>
        <v>1309.5386403799998</v>
      </c>
      <c r="U108" s="36">
        <f>SUMIFS(СВЦЭМ!$D$34:$D$777,СВЦЭМ!$A$34:$A$777,$A108,СВЦЭМ!$B$34:$B$777,U$83)+'СЕТ СН'!$H$11+СВЦЭМ!$D$10+'СЕТ СН'!$H$6-'СЕТ СН'!$H$23</f>
        <v>1314.7101425699998</v>
      </c>
      <c r="V108" s="36">
        <f>SUMIFS(СВЦЭМ!$D$34:$D$777,СВЦЭМ!$A$34:$A$777,$A108,СВЦЭМ!$B$34:$B$777,V$83)+'СЕТ СН'!$H$11+СВЦЭМ!$D$10+'СЕТ СН'!$H$6-'СЕТ СН'!$H$23</f>
        <v>1330.79488107</v>
      </c>
      <c r="W108" s="36">
        <f>SUMIFS(СВЦЭМ!$D$34:$D$777,СВЦЭМ!$A$34:$A$777,$A108,СВЦЭМ!$B$34:$B$777,W$83)+'СЕТ СН'!$H$11+СВЦЭМ!$D$10+'СЕТ СН'!$H$6-'СЕТ СН'!$H$23</f>
        <v>1345.3699178399997</v>
      </c>
      <c r="X108" s="36">
        <f>SUMIFS(СВЦЭМ!$D$34:$D$777,СВЦЭМ!$A$34:$A$777,$A108,СВЦЭМ!$B$34:$B$777,X$83)+'СЕТ СН'!$H$11+СВЦЭМ!$D$10+'СЕТ СН'!$H$6-'СЕТ СН'!$H$23</f>
        <v>1374.5797503499998</v>
      </c>
      <c r="Y108" s="36">
        <f>SUMIFS(СВЦЭМ!$D$34:$D$777,СВЦЭМ!$A$34:$A$777,$A108,СВЦЭМ!$B$34:$B$777,Y$83)+'СЕТ СН'!$H$11+СВЦЭМ!$D$10+'СЕТ СН'!$H$6-'СЕТ СН'!$H$23</f>
        <v>1467.8729749300001</v>
      </c>
    </row>
    <row r="109" spans="1:25" ht="15.75" x14ac:dyDescent="0.2">
      <c r="A109" s="35">
        <f t="shared" si="2"/>
        <v>43430</v>
      </c>
      <c r="B109" s="36">
        <f>SUMIFS(СВЦЭМ!$D$34:$D$777,СВЦЭМ!$A$34:$A$777,$A109,СВЦЭМ!$B$34:$B$777,B$83)+'СЕТ СН'!$H$11+СВЦЭМ!$D$10+'СЕТ СН'!$H$6-'СЕТ СН'!$H$23</f>
        <v>1525.2306169400001</v>
      </c>
      <c r="C109" s="36">
        <f>SUMIFS(СВЦЭМ!$D$34:$D$777,СВЦЭМ!$A$34:$A$777,$A109,СВЦЭМ!$B$34:$B$777,C$83)+'СЕТ СН'!$H$11+СВЦЭМ!$D$10+'СЕТ СН'!$H$6-'СЕТ СН'!$H$23</f>
        <v>1607.5576275399999</v>
      </c>
      <c r="D109" s="36">
        <f>SUMIFS(СВЦЭМ!$D$34:$D$777,СВЦЭМ!$A$34:$A$777,$A109,СВЦЭМ!$B$34:$B$777,D$83)+'СЕТ СН'!$H$11+СВЦЭМ!$D$10+'СЕТ СН'!$H$6-'СЕТ СН'!$H$23</f>
        <v>1663.73712918</v>
      </c>
      <c r="E109" s="36">
        <f>SUMIFS(СВЦЭМ!$D$34:$D$777,СВЦЭМ!$A$34:$A$777,$A109,СВЦЭМ!$B$34:$B$777,E$83)+'СЕТ СН'!$H$11+СВЦЭМ!$D$10+'СЕТ СН'!$H$6-'СЕТ СН'!$H$23</f>
        <v>1661.8346351999999</v>
      </c>
      <c r="F109" s="36">
        <f>SUMIFS(СВЦЭМ!$D$34:$D$777,СВЦЭМ!$A$34:$A$777,$A109,СВЦЭМ!$B$34:$B$777,F$83)+'СЕТ СН'!$H$11+СВЦЭМ!$D$10+'СЕТ СН'!$H$6-'СЕТ СН'!$H$23</f>
        <v>1663.1695947500002</v>
      </c>
      <c r="G109" s="36">
        <f>SUMIFS(СВЦЭМ!$D$34:$D$777,СВЦЭМ!$A$34:$A$777,$A109,СВЦЭМ!$B$34:$B$777,G$83)+'СЕТ СН'!$H$11+СВЦЭМ!$D$10+'СЕТ СН'!$H$6-'СЕТ СН'!$H$23</f>
        <v>1667.4960309300004</v>
      </c>
      <c r="H109" s="36">
        <f>SUMIFS(СВЦЭМ!$D$34:$D$777,СВЦЭМ!$A$34:$A$777,$A109,СВЦЭМ!$B$34:$B$777,H$83)+'СЕТ СН'!$H$11+СВЦЭМ!$D$10+'СЕТ СН'!$H$6-'СЕТ СН'!$H$23</f>
        <v>1610.1663786500003</v>
      </c>
      <c r="I109" s="36">
        <f>SUMIFS(СВЦЭМ!$D$34:$D$777,СВЦЭМ!$A$34:$A$777,$A109,СВЦЭМ!$B$34:$B$777,I$83)+'СЕТ СН'!$H$11+СВЦЭМ!$D$10+'СЕТ СН'!$H$6-'СЕТ СН'!$H$23</f>
        <v>1562.2468815400002</v>
      </c>
      <c r="J109" s="36">
        <f>SUMIFS(СВЦЭМ!$D$34:$D$777,СВЦЭМ!$A$34:$A$777,$A109,СВЦЭМ!$B$34:$B$777,J$83)+'СЕТ СН'!$H$11+СВЦЭМ!$D$10+'СЕТ СН'!$H$6-'СЕТ СН'!$H$23</f>
        <v>1531.58759457</v>
      </c>
      <c r="K109" s="36">
        <f>SUMIFS(СВЦЭМ!$D$34:$D$777,СВЦЭМ!$A$34:$A$777,$A109,СВЦЭМ!$B$34:$B$777,K$83)+'СЕТ СН'!$H$11+СВЦЭМ!$D$10+'СЕТ СН'!$H$6-'СЕТ СН'!$H$23</f>
        <v>1507.8856194800001</v>
      </c>
      <c r="L109" s="36">
        <f>SUMIFS(СВЦЭМ!$D$34:$D$777,СВЦЭМ!$A$34:$A$777,$A109,СВЦЭМ!$B$34:$B$777,L$83)+'СЕТ СН'!$H$11+СВЦЭМ!$D$10+'СЕТ СН'!$H$6-'СЕТ СН'!$H$23</f>
        <v>1502.90568745</v>
      </c>
      <c r="M109" s="36">
        <f>SUMIFS(СВЦЭМ!$D$34:$D$777,СВЦЭМ!$A$34:$A$777,$A109,СВЦЭМ!$B$34:$B$777,M$83)+'СЕТ СН'!$H$11+СВЦЭМ!$D$10+'СЕТ СН'!$H$6-'СЕТ СН'!$H$23</f>
        <v>1503.67771264</v>
      </c>
      <c r="N109" s="36">
        <f>SUMIFS(СВЦЭМ!$D$34:$D$777,СВЦЭМ!$A$34:$A$777,$A109,СВЦЭМ!$B$34:$B$777,N$83)+'СЕТ СН'!$H$11+СВЦЭМ!$D$10+'СЕТ СН'!$H$6-'СЕТ СН'!$H$23</f>
        <v>1497.8379340500001</v>
      </c>
      <c r="O109" s="36">
        <f>SUMIFS(СВЦЭМ!$D$34:$D$777,СВЦЭМ!$A$34:$A$777,$A109,СВЦЭМ!$B$34:$B$777,O$83)+'СЕТ СН'!$H$11+СВЦЭМ!$D$10+'СЕТ СН'!$H$6-'СЕТ СН'!$H$23</f>
        <v>1470.2133418400001</v>
      </c>
      <c r="P109" s="36">
        <f>SUMIFS(СВЦЭМ!$D$34:$D$777,СВЦЭМ!$A$34:$A$777,$A109,СВЦЭМ!$B$34:$B$777,P$83)+'СЕТ СН'!$H$11+СВЦЭМ!$D$10+'СЕТ СН'!$H$6-'СЕТ СН'!$H$23</f>
        <v>1419.8400713800002</v>
      </c>
      <c r="Q109" s="36">
        <f>SUMIFS(СВЦЭМ!$D$34:$D$777,СВЦЭМ!$A$34:$A$777,$A109,СВЦЭМ!$B$34:$B$777,Q$83)+'СЕТ СН'!$H$11+СВЦЭМ!$D$10+'СЕТ СН'!$H$6-'СЕТ СН'!$H$23</f>
        <v>1409.04749085</v>
      </c>
      <c r="R109" s="36">
        <f>SUMIFS(СВЦЭМ!$D$34:$D$777,СВЦЭМ!$A$34:$A$777,$A109,СВЦЭМ!$B$34:$B$777,R$83)+'СЕТ СН'!$H$11+СВЦЭМ!$D$10+'СЕТ СН'!$H$6-'СЕТ СН'!$H$23</f>
        <v>1393.6790333700001</v>
      </c>
      <c r="S109" s="36">
        <f>SUMIFS(СВЦЭМ!$D$34:$D$777,СВЦЭМ!$A$34:$A$777,$A109,СВЦЭМ!$B$34:$B$777,S$83)+'СЕТ СН'!$H$11+СВЦЭМ!$D$10+'СЕТ СН'!$H$6-'СЕТ СН'!$H$23</f>
        <v>1368.0069650800001</v>
      </c>
      <c r="T109" s="36">
        <f>SUMIFS(СВЦЭМ!$D$34:$D$777,СВЦЭМ!$A$34:$A$777,$A109,СВЦЭМ!$B$34:$B$777,T$83)+'СЕТ СН'!$H$11+СВЦЭМ!$D$10+'СЕТ СН'!$H$6-'СЕТ СН'!$H$23</f>
        <v>1347.6052076699998</v>
      </c>
      <c r="U109" s="36">
        <f>SUMIFS(СВЦЭМ!$D$34:$D$777,СВЦЭМ!$A$34:$A$777,$A109,СВЦЭМ!$B$34:$B$777,U$83)+'СЕТ СН'!$H$11+СВЦЭМ!$D$10+'СЕТ СН'!$H$6-'СЕТ СН'!$H$23</f>
        <v>1339.16077976</v>
      </c>
      <c r="V109" s="36">
        <f>SUMIFS(СВЦЭМ!$D$34:$D$777,СВЦЭМ!$A$34:$A$777,$A109,СВЦЭМ!$B$34:$B$777,V$83)+'СЕТ СН'!$H$11+СВЦЭМ!$D$10+'СЕТ СН'!$H$6-'СЕТ СН'!$H$23</f>
        <v>1351.5718619300001</v>
      </c>
      <c r="W109" s="36">
        <f>SUMIFS(СВЦЭМ!$D$34:$D$777,СВЦЭМ!$A$34:$A$777,$A109,СВЦЭМ!$B$34:$B$777,W$83)+'СЕТ СН'!$H$11+СВЦЭМ!$D$10+'СЕТ СН'!$H$6-'СЕТ СН'!$H$23</f>
        <v>1378.5645216899998</v>
      </c>
      <c r="X109" s="36">
        <f>SUMIFS(СВЦЭМ!$D$34:$D$777,СВЦЭМ!$A$34:$A$777,$A109,СВЦЭМ!$B$34:$B$777,X$83)+'СЕТ СН'!$H$11+СВЦЭМ!$D$10+'СЕТ СН'!$H$6-'СЕТ СН'!$H$23</f>
        <v>1407.73276016</v>
      </c>
      <c r="Y109" s="36">
        <f>SUMIFS(СВЦЭМ!$D$34:$D$777,СВЦЭМ!$A$34:$A$777,$A109,СВЦЭМ!$B$34:$B$777,Y$83)+'СЕТ СН'!$H$11+СВЦЭМ!$D$10+'СЕТ СН'!$H$6-'СЕТ СН'!$H$23</f>
        <v>1504.1336296500001</v>
      </c>
    </row>
    <row r="110" spans="1:25" ht="15.75" x14ac:dyDescent="0.2">
      <c r="A110" s="35">
        <f t="shared" si="2"/>
        <v>43431</v>
      </c>
      <c r="B110" s="36">
        <f>SUMIFS(СВЦЭМ!$D$34:$D$777,СВЦЭМ!$A$34:$A$777,$A110,СВЦЭМ!$B$34:$B$777,B$83)+'СЕТ СН'!$H$11+СВЦЭМ!$D$10+'СЕТ СН'!$H$6-'СЕТ СН'!$H$23</f>
        <v>1565.13960737</v>
      </c>
      <c r="C110" s="36">
        <f>SUMIFS(СВЦЭМ!$D$34:$D$777,СВЦЭМ!$A$34:$A$777,$A110,СВЦЭМ!$B$34:$B$777,C$83)+'СЕТ СН'!$H$11+СВЦЭМ!$D$10+'СЕТ СН'!$H$6-'СЕТ СН'!$H$23</f>
        <v>1612.3812757400001</v>
      </c>
      <c r="D110" s="36">
        <f>SUMIFS(СВЦЭМ!$D$34:$D$777,СВЦЭМ!$A$34:$A$777,$A110,СВЦЭМ!$B$34:$B$777,D$83)+'СЕТ СН'!$H$11+СВЦЭМ!$D$10+'СЕТ СН'!$H$6-'СЕТ СН'!$H$23</f>
        <v>1663.3171556100001</v>
      </c>
      <c r="E110" s="36">
        <f>SUMIFS(СВЦЭМ!$D$34:$D$777,СВЦЭМ!$A$34:$A$777,$A110,СВЦЭМ!$B$34:$B$777,E$83)+'СЕТ СН'!$H$11+СВЦЭМ!$D$10+'СЕТ СН'!$H$6-'СЕТ СН'!$H$23</f>
        <v>1661.2795166800001</v>
      </c>
      <c r="F110" s="36">
        <f>SUMIFS(СВЦЭМ!$D$34:$D$777,СВЦЭМ!$A$34:$A$777,$A110,СВЦЭМ!$B$34:$B$777,F$83)+'СЕТ СН'!$H$11+СВЦЭМ!$D$10+'СЕТ СН'!$H$6-'СЕТ СН'!$H$23</f>
        <v>1662.02413161</v>
      </c>
      <c r="G110" s="36">
        <f>SUMIFS(СВЦЭМ!$D$34:$D$777,СВЦЭМ!$A$34:$A$777,$A110,СВЦЭМ!$B$34:$B$777,G$83)+'СЕТ СН'!$H$11+СВЦЭМ!$D$10+'СЕТ СН'!$H$6-'СЕТ СН'!$H$23</f>
        <v>1662.5491486400001</v>
      </c>
      <c r="H110" s="36">
        <f>SUMIFS(СВЦЭМ!$D$34:$D$777,СВЦЭМ!$A$34:$A$777,$A110,СВЦЭМ!$B$34:$B$777,H$83)+'СЕТ СН'!$H$11+СВЦЭМ!$D$10+'СЕТ СН'!$H$6-'СЕТ СН'!$H$23</f>
        <v>1610.0421606099999</v>
      </c>
      <c r="I110" s="36">
        <f>SUMIFS(СВЦЭМ!$D$34:$D$777,СВЦЭМ!$A$34:$A$777,$A110,СВЦЭМ!$B$34:$B$777,I$83)+'СЕТ СН'!$H$11+СВЦЭМ!$D$10+'СЕТ СН'!$H$6-'СЕТ СН'!$H$23</f>
        <v>1595.8017523200001</v>
      </c>
      <c r="J110" s="36">
        <f>SUMIFS(СВЦЭМ!$D$34:$D$777,СВЦЭМ!$A$34:$A$777,$A110,СВЦЭМ!$B$34:$B$777,J$83)+'СЕТ СН'!$H$11+СВЦЭМ!$D$10+'СЕТ СН'!$H$6-'СЕТ СН'!$H$23</f>
        <v>1554.2518472300001</v>
      </c>
      <c r="K110" s="36">
        <f>SUMIFS(СВЦЭМ!$D$34:$D$777,СВЦЭМ!$A$34:$A$777,$A110,СВЦЭМ!$B$34:$B$777,K$83)+'СЕТ СН'!$H$11+СВЦЭМ!$D$10+'СЕТ СН'!$H$6-'СЕТ СН'!$H$23</f>
        <v>1539.3772953500002</v>
      </c>
      <c r="L110" s="36">
        <f>SUMIFS(СВЦЭМ!$D$34:$D$777,СВЦЭМ!$A$34:$A$777,$A110,СВЦЭМ!$B$34:$B$777,L$83)+'СЕТ СН'!$H$11+СВЦЭМ!$D$10+'СЕТ СН'!$H$6-'СЕТ СН'!$H$23</f>
        <v>1542.13642678</v>
      </c>
      <c r="M110" s="36">
        <f>SUMIFS(СВЦЭМ!$D$34:$D$777,СВЦЭМ!$A$34:$A$777,$A110,СВЦЭМ!$B$34:$B$777,M$83)+'СЕТ СН'!$H$11+СВЦЭМ!$D$10+'СЕТ СН'!$H$6-'СЕТ СН'!$H$23</f>
        <v>1554.5162687500001</v>
      </c>
      <c r="N110" s="36">
        <f>SUMIFS(СВЦЭМ!$D$34:$D$777,СВЦЭМ!$A$34:$A$777,$A110,СВЦЭМ!$B$34:$B$777,N$83)+'СЕТ СН'!$H$11+СВЦЭМ!$D$10+'СЕТ СН'!$H$6-'СЕТ СН'!$H$23</f>
        <v>1522.13377388</v>
      </c>
      <c r="O110" s="36">
        <f>SUMIFS(СВЦЭМ!$D$34:$D$777,СВЦЭМ!$A$34:$A$777,$A110,СВЦЭМ!$B$34:$B$777,O$83)+'СЕТ СН'!$H$11+СВЦЭМ!$D$10+'СЕТ СН'!$H$6-'СЕТ СН'!$H$23</f>
        <v>1466.26587638</v>
      </c>
      <c r="P110" s="36">
        <f>SUMIFS(СВЦЭМ!$D$34:$D$777,СВЦЭМ!$A$34:$A$777,$A110,СВЦЭМ!$B$34:$B$777,P$83)+'СЕТ СН'!$H$11+СВЦЭМ!$D$10+'СЕТ СН'!$H$6-'СЕТ СН'!$H$23</f>
        <v>1407.1997538099999</v>
      </c>
      <c r="Q110" s="36">
        <f>SUMIFS(СВЦЭМ!$D$34:$D$777,СВЦЭМ!$A$34:$A$777,$A110,СВЦЭМ!$B$34:$B$777,Q$83)+'СЕТ СН'!$H$11+СВЦЭМ!$D$10+'СЕТ СН'!$H$6-'СЕТ СН'!$H$23</f>
        <v>1393.0198601299999</v>
      </c>
      <c r="R110" s="36">
        <f>SUMIFS(СВЦЭМ!$D$34:$D$777,СВЦЭМ!$A$34:$A$777,$A110,СВЦЭМ!$B$34:$B$777,R$83)+'СЕТ СН'!$H$11+СВЦЭМ!$D$10+'СЕТ СН'!$H$6-'СЕТ СН'!$H$23</f>
        <v>1399.4844456199999</v>
      </c>
      <c r="S110" s="36">
        <f>SUMIFS(СВЦЭМ!$D$34:$D$777,СВЦЭМ!$A$34:$A$777,$A110,СВЦЭМ!$B$34:$B$777,S$83)+'СЕТ СН'!$H$11+СВЦЭМ!$D$10+'СЕТ СН'!$H$6-'СЕТ СН'!$H$23</f>
        <v>1375.63322075</v>
      </c>
      <c r="T110" s="36">
        <f>SUMIFS(СВЦЭМ!$D$34:$D$777,СВЦЭМ!$A$34:$A$777,$A110,СВЦЭМ!$B$34:$B$777,T$83)+'СЕТ СН'!$H$11+СВЦЭМ!$D$10+'СЕТ СН'!$H$6-'СЕТ СН'!$H$23</f>
        <v>1332.4113459999999</v>
      </c>
      <c r="U110" s="36">
        <f>SUMIFS(СВЦЭМ!$D$34:$D$777,СВЦЭМ!$A$34:$A$777,$A110,СВЦЭМ!$B$34:$B$777,U$83)+'СЕТ СН'!$H$11+СВЦЭМ!$D$10+'СЕТ СН'!$H$6-'СЕТ СН'!$H$23</f>
        <v>1341.2140652100002</v>
      </c>
      <c r="V110" s="36">
        <f>SUMIFS(СВЦЭМ!$D$34:$D$777,СВЦЭМ!$A$34:$A$777,$A110,СВЦЭМ!$B$34:$B$777,V$83)+'СЕТ СН'!$H$11+СВЦЭМ!$D$10+'СЕТ СН'!$H$6-'СЕТ СН'!$H$23</f>
        <v>1357.0972414100002</v>
      </c>
      <c r="W110" s="36">
        <f>SUMIFS(СВЦЭМ!$D$34:$D$777,СВЦЭМ!$A$34:$A$777,$A110,СВЦЭМ!$B$34:$B$777,W$83)+'СЕТ СН'!$H$11+СВЦЭМ!$D$10+'СЕТ СН'!$H$6-'СЕТ СН'!$H$23</f>
        <v>1368.41283208</v>
      </c>
      <c r="X110" s="36">
        <f>SUMIFS(СВЦЭМ!$D$34:$D$777,СВЦЭМ!$A$34:$A$777,$A110,СВЦЭМ!$B$34:$B$777,X$83)+'СЕТ СН'!$H$11+СВЦЭМ!$D$10+'СЕТ СН'!$H$6-'СЕТ СН'!$H$23</f>
        <v>1392.1276259400001</v>
      </c>
      <c r="Y110" s="36">
        <f>SUMIFS(СВЦЭМ!$D$34:$D$777,СВЦЭМ!$A$34:$A$777,$A110,СВЦЭМ!$B$34:$B$777,Y$83)+'СЕТ СН'!$H$11+СВЦЭМ!$D$10+'СЕТ СН'!$H$6-'СЕТ СН'!$H$23</f>
        <v>1474.82097849</v>
      </c>
    </row>
    <row r="111" spans="1:25" ht="15.75" x14ac:dyDescent="0.2">
      <c r="A111" s="35">
        <f t="shared" si="2"/>
        <v>43432</v>
      </c>
      <c r="B111" s="36">
        <f>SUMIFS(СВЦЭМ!$D$34:$D$777,СВЦЭМ!$A$34:$A$777,$A111,СВЦЭМ!$B$34:$B$777,B$83)+'СЕТ СН'!$H$11+СВЦЭМ!$D$10+'СЕТ СН'!$H$6-'СЕТ СН'!$H$23</f>
        <v>1586.4151984900002</v>
      </c>
      <c r="C111" s="36">
        <f>SUMIFS(СВЦЭМ!$D$34:$D$777,СВЦЭМ!$A$34:$A$777,$A111,СВЦЭМ!$B$34:$B$777,C$83)+'СЕТ СН'!$H$11+СВЦЭМ!$D$10+'СЕТ СН'!$H$6-'СЕТ СН'!$H$23</f>
        <v>1646.3321335500004</v>
      </c>
      <c r="D111" s="36">
        <f>SUMIFS(СВЦЭМ!$D$34:$D$777,СВЦЭМ!$A$34:$A$777,$A111,СВЦЭМ!$B$34:$B$777,D$83)+'СЕТ СН'!$H$11+СВЦЭМ!$D$10+'СЕТ СН'!$H$6-'СЕТ СН'!$H$23</f>
        <v>1675.30416909</v>
      </c>
      <c r="E111" s="36">
        <f>SUMIFS(СВЦЭМ!$D$34:$D$777,СВЦЭМ!$A$34:$A$777,$A111,СВЦЭМ!$B$34:$B$777,E$83)+'СЕТ СН'!$H$11+СВЦЭМ!$D$10+'СЕТ СН'!$H$6-'СЕТ СН'!$H$23</f>
        <v>1720.1141724600002</v>
      </c>
      <c r="F111" s="36">
        <f>SUMIFS(СВЦЭМ!$D$34:$D$777,СВЦЭМ!$A$34:$A$777,$A111,СВЦЭМ!$B$34:$B$777,F$83)+'СЕТ СН'!$H$11+СВЦЭМ!$D$10+'СЕТ СН'!$H$6-'СЕТ СН'!$H$23</f>
        <v>1768.5618583700002</v>
      </c>
      <c r="G111" s="36">
        <f>SUMIFS(СВЦЭМ!$D$34:$D$777,СВЦЭМ!$A$34:$A$777,$A111,СВЦЭМ!$B$34:$B$777,G$83)+'СЕТ СН'!$H$11+СВЦЭМ!$D$10+'СЕТ СН'!$H$6-'СЕТ СН'!$H$23</f>
        <v>1737.10267006</v>
      </c>
      <c r="H111" s="36">
        <f>SUMIFS(СВЦЭМ!$D$34:$D$777,СВЦЭМ!$A$34:$A$777,$A111,СВЦЭМ!$B$34:$B$777,H$83)+'СЕТ СН'!$H$11+СВЦЭМ!$D$10+'СЕТ СН'!$H$6-'СЕТ СН'!$H$23</f>
        <v>1649.5078845200001</v>
      </c>
      <c r="I111" s="36">
        <f>SUMIFS(СВЦЭМ!$D$34:$D$777,СВЦЭМ!$A$34:$A$777,$A111,СВЦЭМ!$B$34:$B$777,I$83)+'СЕТ СН'!$H$11+СВЦЭМ!$D$10+'СЕТ СН'!$H$6-'СЕТ СН'!$H$23</f>
        <v>1582.7599025900001</v>
      </c>
      <c r="J111" s="36">
        <f>SUMIFS(СВЦЭМ!$D$34:$D$777,СВЦЭМ!$A$34:$A$777,$A111,СВЦЭМ!$B$34:$B$777,J$83)+'СЕТ СН'!$H$11+СВЦЭМ!$D$10+'СЕТ СН'!$H$6-'СЕТ СН'!$H$23</f>
        <v>1563.0188874800001</v>
      </c>
      <c r="K111" s="36">
        <f>SUMIFS(СВЦЭМ!$D$34:$D$777,СВЦЭМ!$A$34:$A$777,$A111,СВЦЭМ!$B$34:$B$777,K$83)+'СЕТ СН'!$H$11+СВЦЭМ!$D$10+'СЕТ СН'!$H$6-'СЕТ СН'!$H$23</f>
        <v>1557.5344467300001</v>
      </c>
      <c r="L111" s="36">
        <f>SUMIFS(СВЦЭМ!$D$34:$D$777,СВЦЭМ!$A$34:$A$777,$A111,СВЦЭМ!$B$34:$B$777,L$83)+'СЕТ СН'!$H$11+СВЦЭМ!$D$10+'СЕТ СН'!$H$6-'СЕТ СН'!$H$23</f>
        <v>1554.49591435</v>
      </c>
      <c r="M111" s="36">
        <f>SUMIFS(СВЦЭМ!$D$34:$D$777,СВЦЭМ!$A$34:$A$777,$A111,СВЦЭМ!$B$34:$B$777,M$83)+'СЕТ СН'!$H$11+СВЦЭМ!$D$10+'СЕТ СН'!$H$6-'СЕТ СН'!$H$23</f>
        <v>1550.6387092700002</v>
      </c>
      <c r="N111" s="36">
        <f>SUMIFS(СВЦЭМ!$D$34:$D$777,СВЦЭМ!$A$34:$A$777,$A111,СВЦЭМ!$B$34:$B$777,N$83)+'СЕТ СН'!$H$11+СВЦЭМ!$D$10+'СЕТ СН'!$H$6-'СЕТ СН'!$H$23</f>
        <v>1518.7405239100001</v>
      </c>
      <c r="O111" s="36">
        <f>SUMIFS(СВЦЭМ!$D$34:$D$777,СВЦЭМ!$A$34:$A$777,$A111,СВЦЭМ!$B$34:$B$777,O$83)+'СЕТ СН'!$H$11+СВЦЭМ!$D$10+'СЕТ СН'!$H$6-'СЕТ СН'!$H$23</f>
        <v>1484.4382927300001</v>
      </c>
      <c r="P111" s="36">
        <f>SUMIFS(СВЦЭМ!$D$34:$D$777,СВЦЭМ!$A$34:$A$777,$A111,СВЦЭМ!$B$34:$B$777,P$83)+'СЕТ СН'!$H$11+СВЦЭМ!$D$10+'СЕТ СН'!$H$6-'СЕТ СН'!$H$23</f>
        <v>1420.15063151</v>
      </c>
      <c r="Q111" s="36">
        <f>SUMIFS(СВЦЭМ!$D$34:$D$777,СВЦЭМ!$A$34:$A$777,$A111,СВЦЭМ!$B$34:$B$777,Q$83)+'СЕТ СН'!$H$11+СВЦЭМ!$D$10+'СЕТ СН'!$H$6-'СЕТ СН'!$H$23</f>
        <v>1407.03788295</v>
      </c>
      <c r="R111" s="36">
        <f>SUMIFS(СВЦЭМ!$D$34:$D$777,СВЦЭМ!$A$34:$A$777,$A111,СВЦЭМ!$B$34:$B$777,R$83)+'СЕТ СН'!$H$11+СВЦЭМ!$D$10+'СЕТ СН'!$H$6-'СЕТ СН'!$H$23</f>
        <v>1393.9639999599999</v>
      </c>
      <c r="S111" s="36">
        <f>SUMIFS(СВЦЭМ!$D$34:$D$777,СВЦЭМ!$A$34:$A$777,$A111,СВЦЭМ!$B$34:$B$777,S$83)+'СЕТ СН'!$H$11+СВЦЭМ!$D$10+'СЕТ СН'!$H$6-'СЕТ СН'!$H$23</f>
        <v>1362.2506176399997</v>
      </c>
      <c r="T111" s="36">
        <f>SUMIFS(СВЦЭМ!$D$34:$D$777,СВЦЭМ!$A$34:$A$777,$A111,СВЦЭМ!$B$34:$B$777,T$83)+'СЕТ СН'!$H$11+СВЦЭМ!$D$10+'СЕТ СН'!$H$6-'СЕТ СН'!$H$23</f>
        <v>1330.48663579</v>
      </c>
      <c r="U111" s="36">
        <f>SUMIFS(СВЦЭМ!$D$34:$D$777,СВЦЭМ!$A$34:$A$777,$A111,СВЦЭМ!$B$34:$B$777,U$83)+'СЕТ СН'!$H$11+СВЦЭМ!$D$10+'СЕТ СН'!$H$6-'СЕТ СН'!$H$23</f>
        <v>1328.1396551399998</v>
      </c>
      <c r="V111" s="36">
        <f>SUMIFS(СВЦЭМ!$D$34:$D$777,СВЦЭМ!$A$34:$A$777,$A111,СВЦЭМ!$B$34:$B$777,V$83)+'СЕТ СН'!$H$11+СВЦЭМ!$D$10+'СЕТ СН'!$H$6-'СЕТ СН'!$H$23</f>
        <v>1349.7288044799998</v>
      </c>
      <c r="W111" s="36">
        <f>SUMIFS(СВЦЭМ!$D$34:$D$777,СВЦЭМ!$A$34:$A$777,$A111,СВЦЭМ!$B$34:$B$777,W$83)+'СЕТ СН'!$H$11+СВЦЭМ!$D$10+'СЕТ СН'!$H$6-'СЕТ СН'!$H$23</f>
        <v>1381.0992869299998</v>
      </c>
      <c r="X111" s="36">
        <f>SUMIFS(СВЦЭМ!$D$34:$D$777,СВЦЭМ!$A$34:$A$777,$A111,СВЦЭМ!$B$34:$B$777,X$83)+'СЕТ СН'!$H$11+СВЦЭМ!$D$10+'СЕТ СН'!$H$6-'СЕТ СН'!$H$23</f>
        <v>1411.4698562200001</v>
      </c>
      <c r="Y111" s="36">
        <f>SUMIFS(СВЦЭМ!$D$34:$D$777,СВЦЭМ!$A$34:$A$777,$A111,СВЦЭМ!$B$34:$B$777,Y$83)+'СЕТ СН'!$H$11+СВЦЭМ!$D$10+'СЕТ СН'!$H$6-'СЕТ СН'!$H$23</f>
        <v>1496.15171775</v>
      </c>
    </row>
    <row r="112" spans="1:25" ht="15.75" x14ac:dyDescent="0.2">
      <c r="A112" s="35">
        <f t="shared" si="2"/>
        <v>43433</v>
      </c>
      <c r="B112" s="36">
        <f>SUMIFS(СВЦЭМ!$D$34:$D$777,СВЦЭМ!$A$34:$A$777,$A112,СВЦЭМ!$B$34:$B$777,B$83)+'СЕТ СН'!$H$11+СВЦЭМ!$D$10+'СЕТ СН'!$H$6-'СЕТ СН'!$H$23</f>
        <v>1579.0368190600002</v>
      </c>
      <c r="C112" s="36">
        <f>SUMIFS(СВЦЭМ!$D$34:$D$777,СВЦЭМ!$A$34:$A$777,$A112,СВЦЭМ!$B$34:$B$777,C$83)+'СЕТ СН'!$H$11+СВЦЭМ!$D$10+'СЕТ СН'!$H$6-'СЕТ СН'!$H$23</f>
        <v>1678.1325019100004</v>
      </c>
      <c r="D112" s="36">
        <f>SUMIFS(СВЦЭМ!$D$34:$D$777,СВЦЭМ!$A$34:$A$777,$A112,СВЦЭМ!$B$34:$B$777,D$83)+'СЕТ СН'!$H$11+СВЦЭМ!$D$10+'СЕТ СН'!$H$6-'СЕТ СН'!$H$23</f>
        <v>1743.7843271800002</v>
      </c>
      <c r="E112" s="36">
        <f>SUMIFS(СВЦЭМ!$D$34:$D$777,СВЦЭМ!$A$34:$A$777,$A112,СВЦЭМ!$B$34:$B$777,E$83)+'СЕТ СН'!$H$11+СВЦЭМ!$D$10+'СЕТ СН'!$H$6-'СЕТ СН'!$H$23</f>
        <v>1748.5282019400001</v>
      </c>
      <c r="F112" s="36">
        <f>SUMIFS(СВЦЭМ!$D$34:$D$777,СВЦЭМ!$A$34:$A$777,$A112,СВЦЭМ!$B$34:$B$777,F$83)+'СЕТ СН'!$H$11+СВЦЭМ!$D$10+'СЕТ СН'!$H$6-'СЕТ СН'!$H$23</f>
        <v>1745.0287771200001</v>
      </c>
      <c r="G112" s="36">
        <f>SUMIFS(СВЦЭМ!$D$34:$D$777,СВЦЭМ!$A$34:$A$777,$A112,СВЦЭМ!$B$34:$B$777,G$83)+'СЕТ СН'!$H$11+СВЦЭМ!$D$10+'СЕТ СН'!$H$6-'СЕТ СН'!$H$23</f>
        <v>1720.0826904400001</v>
      </c>
      <c r="H112" s="36">
        <f>SUMIFS(СВЦЭМ!$D$34:$D$777,СВЦЭМ!$A$34:$A$777,$A112,СВЦЭМ!$B$34:$B$777,H$83)+'СЕТ СН'!$H$11+СВЦЭМ!$D$10+'СЕТ СН'!$H$6-'СЕТ СН'!$H$23</f>
        <v>1640.4312014799998</v>
      </c>
      <c r="I112" s="36">
        <f>SUMIFS(СВЦЭМ!$D$34:$D$777,СВЦЭМ!$A$34:$A$777,$A112,СВЦЭМ!$B$34:$B$777,I$83)+'СЕТ СН'!$H$11+СВЦЭМ!$D$10+'СЕТ СН'!$H$6-'СЕТ СН'!$H$23</f>
        <v>1591.37597426</v>
      </c>
      <c r="J112" s="36">
        <f>SUMIFS(СВЦЭМ!$D$34:$D$777,СВЦЭМ!$A$34:$A$777,$A112,СВЦЭМ!$B$34:$B$777,J$83)+'СЕТ СН'!$H$11+СВЦЭМ!$D$10+'СЕТ СН'!$H$6-'СЕТ СН'!$H$23</f>
        <v>1540.3463684600001</v>
      </c>
      <c r="K112" s="36">
        <f>SUMIFS(СВЦЭМ!$D$34:$D$777,СВЦЭМ!$A$34:$A$777,$A112,СВЦЭМ!$B$34:$B$777,K$83)+'СЕТ СН'!$H$11+СВЦЭМ!$D$10+'СЕТ СН'!$H$6-'СЕТ СН'!$H$23</f>
        <v>1518.8238701</v>
      </c>
      <c r="L112" s="36">
        <f>SUMIFS(СВЦЭМ!$D$34:$D$777,СВЦЭМ!$A$34:$A$777,$A112,СВЦЭМ!$B$34:$B$777,L$83)+'СЕТ СН'!$H$11+СВЦЭМ!$D$10+'СЕТ СН'!$H$6-'СЕТ СН'!$H$23</f>
        <v>1516.3824152500001</v>
      </c>
      <c r="M112" s="36">
        <f>SUMIFS(СВЦЭМ!$D$34:$D$777,СВЦЭМ!$A$34:$A$777,$A112,СВЦЭМ!$B$34:$B$777,M$83)+'СЕТ СН'!$H$11+СВЦЭМ!$D$10+'СЕТ СН'!$H$6-'СЕТ СН'!$H$23</f>
        <v>1521.8354080200002</v>
      </c>
      <c r="N112" s="36">
        <f>SUMIFS(СВЦЭМ!$D$34:$D$777,СВЦЭМ!$A$34:$A$777,$A112,СВЦЭМ!$B$34:$B$777,N$83)+'СЕТ СН'!$H$11+СВЦЭМ!$D$10+'СЕТ СН'!$H$6-'СЕТ СН'!$H$23</f>
        <v>1495.6914861400001</v>
      </c>
      <c r="O112" s="36">
        <f>SUMIFS(СВЦЭМ!$D$34:$D$777,СВЦЭМ!$A$34:$A$777,$A112,СВЦЭМ!$B$34:$B$777,O$83)+'СЕТ СН'!$H$11+СВЦЭМ!$D$10+'СЕТ СН'!$H$6-'СЕТ СН'!$H$23</f>
        <v>1465.74217952</v>
      </c>
      <c r="P112" s="36">
        <f>SUMIFS(СВЦЭМ!$D$34:$D$777,СВЦЭМ!$A$34:$A$777,$A112,СВЦЭМ!$B$34:$B$777,P$83)+'СЕТ СН'!$H$11+СВЦЭМ!$D$10+'СЕТ СН'!$H$6-'СЕТ СН'!$H$23</f>
        <v>1416.3943978900002</v>
      </c>
      <c r="Q112" s="36">
        <f>SUMIFS(СВЦЭМ!$D$34:$D$777,СВЦЭМ!$A$34:$A$777,$A112,СВЦЭМ!$B$34:$B$777,Q$83)+'СЕТ СН'!$H$11+СВЦЭМ!$D$10+'СЕТ СН'!$H$6-'СЕТ СН'!$H$23</f>
        <v>1399.1906655299999</v>
      </c>
      <c r="R112" s="36">
        <f>SUMIFS(СВЦЭМ!$D$34:$D$777,СВЦЭМ!$A$34:$A$777,$A112,СВЦЭМ!$B$34:$B$777,R$83)+'СЕТ СН'!$H$11+СВЦЭМ!$D$10+'СЕТ СН'!$H$6-'СЕТ СН'!$H$23</f>
        <v>1394.8058133199997</v>
      </c>
      <c r="S112" s="36">
        <f>SUMIFS(СВЦЭМ!$D$34:$D$777,СВЦЭМ!$A$34:$A$777,$A112,СВЦЭМ!$B$34:$B$777,S$83)+'СЕТ СН'!$H$11+СВЦЭМ!$D$10+'СЕТ СН'!$H$6-'СЕТ СН'!$H$23</f>
        <v>1355.8547336900001</v>
      </c>
      <c r="T112" s="36">
        <f>SUMIFS(СВЦЭМ!$D$34:$D$777,СВЦЭМ!$A$34:$A$777,$A112,СВЦЭМ!$B$34:$B$777,T$83)+'СЕТ СН'!$H$11+СВЦЭМ!$D$10+'СЕТ СН'!$H$6-'СЕТ СН'!$H$23</f>
        <v>1321.9273620700001</v>
      </c>
      <c r="U112" s="36">
        <f>SUMIFS(СВЦЭМ!$D$34:$D$777,СВЦЭМ!$A$34:$A$777,$A112,СВЦЭМ!$B$34:$B$777,U$83)+'СЕТ СН'!$H$11+СВЦЭМ!$D$10+'СЕТ СН'!$H$6-'СЕТ СН'!$H$23</f>
        <v>1338.69184589</v>
      </c>
      <c r="V112" s="36">
        <f>SUMIFS(СВЦЭМ!$D$34:$D$777,СВЦЭМ!$A$34:$A$777,$A112,СВЦЭМ!$B$34:$B$777,V$83)+'СЕТ СН'!$H$11+СВЦЭМ!$D$10+'СЕТ СН'!$H$6-'СЕТ СН'!$H$23</f>
        <v>1355.1206520800001</v>
      </c>
      <c r="W112" s="36">
        <f>SUMIFS(СВЦЭМ!$D$34:$D$777,СВЦЭМ!$A$34:$A$777,$A112,СВЦЭМ!$B$34:$B$777,W$83)+'СЕТ СН'!$H$11+СВЦЭМ!$D$10+'СЕТ СН'!$H$6-'СЕТ СН'!$H$23</f>
        <v>1381.1922280099998</v>
      </c>
      <c r="X112" s="36">
        <f>SUMIFS(СВЦЭМ!$D$34:$D$777,СВЦЭМ!$A$34:$A$777,$A112,СВЦЭМ!$B$34:$B$777,X$83)+'СЕТ СН'!$H$11+СВЦЭМ!$D$10+'СЕТ СН'!$H$6-'СЕТ СН'!$H$23</f>
        <v>1414.9527110099998</v>
      </c>
      <c r="Y112" s="36">
        <f>SUMIFS(СВЦЭМ!$D$34:$D$777,СВЦЭМ!$A$34:$A$777,$A112,СВЦЭМ!$B$34:$B$777,Y$83)+'СЕТ СН'!$H$11+СВЦЭМ!$D$10+'СЕТ СН'!$H$6-'СЕТ СН'!$H$23</f>
        <v>1493.0941442000001</v>
      </c>
    </row>
    <row r="113" spans="1:27" ht="15.75" x14ac:dyDescent="0.2">
      <c r="A113" s="35">
        <f t="shared" si="2"/>
        <v>43434</v>
      </c>
      <c r="B113" s="36">
        <f>SUMIFS(СВЦЭМ!$D$34:$D$777,СВЦЭМ!$A$34:$A$777,$A113,СВЦЭМ!$B$34:$B$777,B$83)+'СЕТ СН'!$H$11+СВЦЭМ!$D$10+'СЕТ СН'!$H$6-'СЕТ СН'!$H$23</f>
        <v>1558.6279821000001</v>
      </c>
      <c r="C113" s="36">
        <f>SUMIFS(СВЦЭМ!$D$34:$D$777,СВЦЭМ!$A$34:$A$777,$A113,СВЦЭМ!$B$34:$B$777,C$83)+'СЕТ СН'!$H$11+СВЦЭМ!$D$10+'СЕТ СН'!$H$6-'СЕТ СН'!$H$23</f>
        <v>1634.27988284</v>
      </c>
      <c r="D113" s="36">
        <f>SUMIFS(СВЦЭМ!$D$34:$D$777,СВЦЭМ!$A$34:$A$777,$A113,СВЦЭМ!$B$34:$B$777,D$83)+'СЕТ СН'!$H$11+СВЦЭМ!$D$10+'СЕТ СН'!$H$6-'СЕТ СН'!$H$23</f>
        <v>1674.1237464400001</v>
      </c>
      <c r="E113" s="36">
        <f>SUMIFS(СВЦЭМ!$D$34:$D$777,СВЦЭМ!$A$34:$A$777,$A113,СВЦЭМ!$B$34:$B$777,E$83)+'СЕТ СН'!$H$11+СВЦЭМ!$D$10+'СЕТ СН'!$H$6-'СЕТ СН'!$H$23</f>
        <v>1752.8848753800003</v>
      </c>
      <c r="F113" s="36">
        <f>SUMIFS(СВЦЭМ!$D$34:$D$777,СВЦЭМ!$A$34:$A$777,$A113,СВЦЭМ!$B$34:$B$777,F$83)+'СЕТ СН'!$H$11+СВЦЭМ!$D$10+'СЕТ СН'!$H$6-'СЕТ СН'!$H$23</f>
        <v>1717.4849896800001</v>
      </c>
      <c r="G113" s="36">
        <f>SUMIFS(СВЦЭМ!$D$34:$D$777,СВЦЭМ!$A$34:$A$777,$A113,СВЦЭМ!$B$34:$B$777,G$83)+'СЕТ СН'!$H$11+СВЦЭМ!$D$10+'СЕТ СН'!$H$6-'СЕТ СН'!$H$23</f>
        <v>1663.5272629400001</v>
      </c>
      <c r="H113" s="36">
        <f>SUMIFS(СВЦЭМ!$D$34:$D$777,СВЦЭМ!$A$34:$A$777,$A113,СВЦЭМ!$B$34:$B$777,H$83)+'СЕТ СН'!$H$11+СВЦЭМ!$D$10+'СЕТ СН'!$H$6-'СЕТ СН'!$H$23</f>
        <v>1632.1230448900001</v>
      </c>
      <c r="I113" s="36">
        <f>SUMIFS(СВЦЭМ!$D$34:$D$777,СВЦЭМ!$A$34:$A$777,$A113,СВЦЭМ!$B$34:$B$777,I$83)+'СЕТ СН'!$H$11+СВЦЭМ!$D$10+'СЕТ СН'!$H$6-'СЕТ СН'!$H$23</f>
        <v>1589.9154460900002</v>
      </c>
      <c r="J113" s="36">
        <f>SUMIFS(СВЦЭМ!$D$34:$D$777,СВЦЭМ!$A$34:$A$777,$A113,СВЦЭМ!$B$34:$B$777,J$83)+'СЕТ СН'!$H$11+СВЦЭМ!$D$10+'СЕТ СН'!$H$6-'СЕТ СН'!$H$23</f>
        <v>1553.0483046000002</v>
      </c>
      <c r="K113" s="36">
        <f>SUMIFS(СВЦЭМ!$D$34:$D$777,СВЦЭМ!$A$34:$A$777,$A113,СВЦЭМ!$B$34:$B$777,K$83)+'СЕТ СН'!$H$11+СВЦЭМ!$D$10+'СЕТ СН'!$H$6-'СЕТ СН'!$H$23</f>
        <v>1543.3617817000002</v>
      </c>
      <c r="L113" s="36">
        <f>SUMIFS(СВЦЭМ!$D$34:$D$777,СВЦЭМ!$A$34:$A$777,$A113,СВЦЭМ!$B$34:$B$777,L$83)+'СЕТ СН'!$H$11+СВЦЭМ!$D$10+'СЕТ СН'!$H$6-'СЕТ СН'!$H$23</f>
        <v>1548.3476183</v>
      </c>
      <c r="M113" s="36">
        <f>SUMIFS(СВЦЭМ!$D$34:$D$777,СВЦЭМ!$A$34:$A$777,$A113,СВЦЭМ!$B$34:$B$777,M$83)+'СЕТ СН'!$H$11+СВЦЭМ!$D$10+'СЕТ СН'!$H$6-'СЕТ СН'!$H$23</f>
        <v>1563.5403224400002</v>
      </c>
      <c r="N113" s="36">
        <f>SUMIFS(СВЦЭМ!$D$34:$D$777,СВЦЭМ!$A$34:$A$777,$A113,СВЦЭМ!$B$34:$B$777,N$83)+'СЕТ СН'!$H$11+СВЦЭМ!$D$10+'СЕТ СН'!$H$6-'СЕТ СН'!$H$23</f>
        <v>1523.0185877400002</v>
      </c>
      <c r="O113" s="36">
        <f>SUMIFS(СВЦЭМ!$D$34:$D$777,СВЦЭМ!$A$34:$A$777,$A113,СВЦЭМ!$B$34:$B$777,O$83)+'СЕТ СН'!$H$11+СВЦЭМ!$D$10+'СЕТ СН'!$H$6-'СЕТ СН'!$H$23</f>
        <v>1496.5347746300001</v>
      </c>
      <c r="P113" s="36">
        <f>SUMIFS(СВЦЭМ!$D$34:$D$777,СВЦЭМ!$A$34:$A$777,$A113,СВЦЭМ!$B$34:$B$777,P$83)+'СЕТ СН'!$H$11+СВЦЭМ!$D$10+'СЕТ СН'!$H$6-'СЕТ СН'!$H$23</f>
        <v>1439.0224750700002</v>
      </c>
      <c r="Q113" s="36">
        <f>SUMIFS(СВЦЭМ!$D$34:$D$777,СВЦЭМ!$A$34:$A$777,$A113,СВЦЭМ!$B$34:$B$777,Q$83)+'СЕТ СН'!$H$11+СВЦЭМ!$D$10+'СЕТ СН'!$H$6-'СЕТ СН'!$H$23</f>
        <v>1424.2791582900002</v>
      </c>
      <c r="R113" s="36">
        <f>SUMIFS(СВЦЭМ!$D$34:$D$777,СВЦЭМ!$A$34:$A$777,$A113,СВЦЭМ!$B$34:$B$777,R$83)+'СЕТ СН'!$H$11+СВЦЭМ!$D$10+'СЕТ СН'!$H$6-'СЕТ СН'!$H$23</f>
        <v>1422.0041148699997</v>
      </c>
      <c r="S113" s="36">
        <f>SUMIFS(СВЦЭМ!$D$34:$D$777,СВЦЭМ!$A$34:$A$777,$A113,СВЦЭМ!$B$34:$B$777,S$83)+'СЕТ СН'!$H$11+СВЦЭМ!$D$10+'СЕТ СН'!$H$6-'СЕТ СН'!$H$23</f>
        <v>1405.3123142199997</v>
      </c>
      <c r="T113" s="36">
        <f>SUMIFS(СВЦЭМ!$D$34:$D$777,СВЦЭМ!$A$34:$A$777,$A113,СВЦЭМ!$B$34:$B$777,T$83)+'СЕТ СН'!$H$11+СВЦЭМ!$D$10+'СЕТ СН'!$H$6-'СЕТ СН'!$H$23</f>
        <v>1335.7143716199998</v>
      </c>
      <c r="U113" s="36">
        <f>SUMIFS(СВЦЭМ!$D$34:$D$777,СВЦЭМ!$A$34:$A$777,$A113,СВЦЭМ!$B$34:$B$777,U$83)+'СЕТ СН'!$H$11+СВЦЭМ!$D$10+'СЕТ СН'!$H$6-'СЕТ СН'!$H$23</f>
        <v>1356.7377149899999</v>
      </c>
      <c r="V113" s="36">
        <f>SUMIFS(СВЦЭМ!$D$34:$D$777,СВЦЭМ!$A$34:$A$777,$A113,СВЦЭМ!$B$34:$B$777,V$83)+'СЕТ СН'!$H$11+СВЦЭМ!$D$10+'СЕТ СН'!$H$6-'СЕТ СН'!$H$23</f>
        <v>1365.9898118699998</v>
      </c>
      <c r="W113" s="36">
        <f>SUMIFS(СВЦЭМ!$D$34:$D$777,СВЦЭМ!$A$34:$A$777,$A113,СВЦЭМ!$B$34:$B$777,W$83)+'СЕТ СН'!$H$11+СВЦЭМ!$D$10+'СЕТ СН'!$H$6-'СЕТ СН'!$H$23</f>
        <v>1355.2926142900001</v>
      </c>
      <c r="X113" s="36">
        <f>SUMIFS(СВЦЭМ!$D$34:$D$777,СВЦЭМ!$A$34:$A$777,$A113,СВЦЭМ!$B$34:$B$777,X$83)+'СЕТ СН'!$H$11+СВЦЭМ!$D$10+'СЕТ СН'!$H$6-'СЕТ СН'!$H$23</f>
        <v>1364.1135383000001</v>
      </c>
      <c r="Y113" s="36">
        <f>SUMIFS(СВЦЭМ!$D$34:$D$777,СВЦЭМ!$A$34:$A$777,$A113,СВЦЭМ!$B$34:$B$777,Y$83)+'СЕТ СН'!$H$11+СВЦЭМ!$D$10+'СЕТ СН'!$H$6-'СЕТ СН'!$H$23</f>
        <v>1444.4653495</v>
      </c>
    </row>
    <row r="114" spans="1:27" ht="15.75" hidden="1" x14ac:dyDescent="0.2">
      <c r="A114" s="35">
        <f t="shared" si="2"/>
        <v>43435</v>
      </c>
      <c r="B114" s="36">
        <f>SUMIFS(СВЦЭМ!$D$34:$D$777,СВЦЭМ!$A$34:$A$777,$A114,СВЦЭМ!$B$34:$B$777,B$83)+'СЕТ СН'!$H$11+СВЦЭМ!$D$10+'СЕТ СН'!$H$6-'СЕТ СН'!$H$23</f>
        <v>530.14960392000012</v>
      </c>
      <c r="C114" s="36">
        <f>SUMIFS(СВЦЭМ!$D$34:$D$777,СВЦЭМ!$A$34:$A$777,$A114,СВЦЭМ!$B$34:$B$777,C$83)+'СЕТ СН'!$H$11+СВЦЭМ!$D$10+'СЕТ СН'!$H$6-'СЕТ СН'!$H$23</f>
        <v>530.14960392000012</v>
      </c>
      <c r="D114" s="36">
        <f>SUMIFS(СВЦЭМ!$D$34:$D$777,СВЦЭМ!$A$34:$A$777,$A114,СВЦЭМ!$B$34:$B$777,D$83)+'СЕТ СН'!$H$11+СВЦЭМ!$D$10+'СЕТ СН'!$H$6-'СЕТ СН'!$H$23</f>
        <v>530.14960392000012</v>
      </c>
      <c r="E114" s="36">
        <f>SUMIFS(СВЦЭМ!$D$34:$D$777,СВЦЭМ!$A$34:$A$777,$A114,СВЦЭМ!$B$34:$B$777,E$83)+'СЕТ СН'!$H$11+СВЦЭМ!$D$10+'СЕТ СН'!$H$6-'СЕТ СН'!$H$23</f>
        <v>530.14960392000012</v>
      </c>
      <c r="F114" s="36">
        <f>SUMIFS(СВЦЭМ!$D$34:$D$777,СВЦЭМ!$A$34:$A$777,$A114,СВЦЭМ!$B$34:$B$777,F$83)+'СЕТ СН'!$H$11+СВЦЭМ!$D$10+'СЕТ СН'!$H$6-'СЕТ СН'!$H$23</f>
        <v>530.14960392000012</v>
      </c>
      <c r="G114" s="36">
        <f>SUMIFS(СВЦЭМ!$D$34:$D$777,СВЦЭМ!$A$34:$A$777,$A114,СВЦЭМ!$B$34:$B$777,G$83)+'СЕТ СН'!$H$11+СВЦЭМ!$D$10+'СЕТ СН'!$H$6-'СЕТ СН'!$H$23</f>
        <v>530.14960392000012</v>
      </c>
      <c r="H114" s="36">
        <f>SUMIFS(СВЦЭМ!$D$34:$D$777,СВЦЭМ!$A$34:$A$777,$A114,СВЦЭМ!$B$34:$B$777,H$83)+'СЕТ СН'!$H$11+СВЦЭМ!$D$10+'СЕТ СН'!$H$6-'СЕТ СН'!$H$23</f>
        <v>530.14960392000012</v>
      </c>
      <c r="I114" s="36">
        <f>SUMIFS(СВЦЭМ!$D$34:$D$777,СВЦЭМ!$A$34:$A$777,$A114,СВЦЭМ!$B$34:$B$777,I$83)+'СЕТ СН'!$H$11+СВЦЭМ!$D$10+'СЕТ СН'!$H$6-'СЕТ СН'!$H$23</f>
        <v>530.14960392000012</v>
      </c>
      <c r="J114" s="36">
        <f>SUMIFS(СВЦЭМ!$D$34:$D$777,СВЦЭМ!$A$34:$A$777,$A114,СВЦЭМ!$B$34:$B$777,J$83)+'СЕТ СН'!$H$11+СВЦЭМ!$D$10+'СЕТ СН'!$H$6-'СЕТ СН'!$H$23</f>
        <v>530.14960392000012</v>
      </c>
      <c r="K114" s="36">
        <f>SUMIFS(СВЦЭМ!$D$34:$D$777,СВЦЭМ!$A$34:$A$777,$A114,СВЦЭМ!$B$34:$B$777,K$83)+'СЕТ СН'!$H$11+СВЦЭМ!$D$10+'СЕТ СН'!$H$6-'СЕТ СН'!$H$23</f>
        <v>530.14960392000012</v>
      </c>
      <c r="L114" s="36">
        <f>SUMIFS(СВЦЭМ!$D$34:$D$777,СВЦЭМ!$A$34:$A$777,$A114,СВЦЭМ!$B$34:$B$777,L$83)+'СЕТ СН'!$H$11+СВЦЭМ!$D$10+'СЕТ СН'!$H$6-'СЕТ СН'!$H$23</f>
        <v>530.14960392000012</v>
      </c>
      <c r="M114" s="36">
        <f>SUMIFS(СВЦЭМ!$D$34:$D$777,СВЦЭМ!$A$34:$A$777,$A114,СВЦЭМ!$B$34:$B$777,M$83)+'СЕТ СН'!$H$11+СВЦЭМ!$D$10+'СЕТ СН'!$H$6-'СЕТ СН'!$H$23</f>
        <v>530.14960392000012</v>
      </c>
      <c r="N114" s="36">
        <f>SUMIFS(СВЦЭМ!$D$34:$D$777,СВЦЭМ!$A$34:$A$777,$A114,СВЦЭМ!$B$34:$B$777,N$83)+'СЕТ СН'!$H$11+СВЦЭМ!$D$10+'СЕТ СН'!$H$6-'СЕТ СН'!$H$23</f>
        <v>530.14960392000012</v>
      </c>
      <c r="O114" s="36">
        <f>SUMIFS(СВЦЭМ!$D$34:$D$777,СВЦЭМ!$A$34:$A$777,$A114,СВЦЭМ!$B$34:$B$777,O$83)+'СЕТ СН'!$H$11+СВЦЭМ!$D$10+'СЕТ СН'!$H$6-'СЕТ СН'!$H$23</f>
        <v>530.14960392000012</v>
      </c>
      <c r="P114" s="36">
        <f>SUMIFS(СВЦЭМ!$D$34:$D$777,СВЦЭМ!$A$34:$A$777,$A114,СВЦЭМ!$B$34:$B$777,P$83)+'СЕТ СН'!$H$11+СВЦЭМ!$D$10+'СЕТ СН'!$H$6-'СЕТ СН'!$H$23</f>
        <v>530.14960392000012</v>
      </c>
      <c r="Q114" s="36">
        <f>SUMIFS(СВЦЭМ!$D$34:$D$777,СВЦЭМ!$A$34:$A$777,$A114,СВЦЭМ!$B$34:$B$777,Q$83)+'СЕТ СН'!$H$11+СВЦЭМ!$D$10+'СЕТ СН'!$H$6-'СЕТ СН'!$H$23</f>
        <v>530.14960392000012</v>
      </c>
      <c r="R114" s="36">
        <f>SUMIFS(СВЦЭМ!$D$34:$D$777,СВЦЭМ!$A$34:$A$777,$A114,СВЦЭМ!$B$34:$B$777,R$83)+'СЕТ СН'!$H$11+СВЦЭМ!$D$10+'СЕТ СН'!$H$6-'СЕТ СН'!$H$23</f>
        <v>530.14960392000012</v>
      </c>
      <c r="S114" s="36">
        <f>SUMIFS(СВЦЭМ!$D$34:$D$777,СВЦЭМ!$A$34:$A$777,$A114,СВЦЭМ!$B$34:$B$777,S$83)+'СЕТ СН'!$H$11+СВЦЭМ!$D$10+'СЕТ СН'!$H$6-'СЕТ СН'!$H$23</f>
        <v>530.14960392000012</v>
      </c>
      <c r="T114" s="36">
        <f>SUMIFS(СВЦЭМ!$D$34:$D$777,СВЦЭМ!$A$34:$A$777,$A114,СВЦЭМ!$B$34:$B$777,T$83)+'СЕТ СН'!$H$11+СВЦЭМ!$D$10+'СЕТ СН'!$H$6-'СЕТ СН'!$H$23</f>
        <v>530.14960392000012</v>
      </c>
      <c r="U114" s="36">
        <f>SUMIFS(СВЦЭМ!$D$34:$D$777,СВЦЭМ!$A$34:$A$777,$A114,СВЦЭМ!$B$34:$B$777,U$83)+'СЕТ СН'!$H$11+СВЦЭМ!$D$10+'СЕТ СН'!$H$6-'СЕТ СН'!$H$23</f>
        <v>530.14960392000012</v>
      </c>
      <c r="V114" s="36">
        <f>SUMIFS(СВЦЭМ!$D$34:$D$777,СВЦЭМ!$A$34:$A$777,$A114,СВЦЭМ!$B$34:$B$777,V$83)+'СЕТ СН'!$H$11+СВЦЭМ!$D$10+'СЕТ СН'!$H$6-'СЕТ СН'!$H$23</f>
        <v>530.14960392000012</v>
      </c>
      <c r="W114" s="36">
        <f>SUMIFS(СВЦЭМ!$D$34:$D$777,СВЦЭМ!$A$34:$A$777,$A114,СВЦЭМ!$B$34:$B$777,W$83)+'СЕТ СН'!$H$11+СВЦЭМ!$D$10+'СЕТ СН'!$H$6-'СЕТ СН'!$H$23</f>
        <v>530.14960392000012</v>
      </c>
      <c r="X114" s="36">
        <f>SUMIFS(СВЦЭМ!$D$34:$D$777,СВЦЭМ!$A$34:$A$777,$A114,СВЦЭМ!$B$34:$B$777,X$83)+'СЕТ СН'!$H$11+СВЦЭМ!$D$10+'СЕТ СН'!$H$6-'СЕТ СН'!$H$23</f>
        <v>530.14960392000012</v>
      </c>
      <c r="Y114" s="36">
        <f>SUMIFS(СВЦЭМ!$D$34:$D$777,СВЦЭМ!$A$34:$A$777,$A114,СВЦЭМ!$B$34:$B$777,Y$83)+'СЕТ СН'!$H$11+СВЦЭМ!$D$10+'СЕТ СН'!$H$6-'СЕТ СН'!$H$23</f>
        <v>530.14960392000012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01.11.2018</v>
      </c>
      <c r="B120" s="36">
        <f>SUMIFS(СВЦЭМ!$D$34:$D$777,СВЦЭМ!$A$34:$A$777,$A120,СВЦЭМ!$B$34:$B$777,B$119)+'СЕТ СН'!$I$11+СВЦЭМ!$D$10+'СЕТ СН'!$I$6-'СЕТ СН'!$I$23</f>
        <v>2180.3702630899998</v>
      </c>
      <c r="C120" s="36">
        <f>SUMIFS(СВЦЭМ!$D$34:$D$777,СВЦЭМ!$A$34:$A$777,$A120,СВЦЭМ!$B$34:$B$777,C$119)+'СЕТ СН'!$I$11+СВЦЭМ!$D$10+'СЕТ СН'!$I$6-'СЕТ СН'!$I$23</f>
        <v>2280.7164074500001</v>
      </c>
      <c r="D120" s="36">
        <f>SUMIFS(СВЦЭМ!$D$34:$D$777,СВЦЭМ!$A$34:$A$777,$A120,СВЦЭМ!$B$34:$B$777,D$119)+'СЕТ СН'!$I$11+СВЦЭМ!$D$10+'СЕТ СН'!$I$6-'СЕТ СН'!$I$23</f>
        <v>2358.8550608100004</v>
      </c>
      <c r="E120" s="36">
        <f>SUMIFS(СВЦЭМ!$D$34:$D$777,СВЦЭМ!$A$34:$A$777,$A120,СВЦЭМ!$B$34:$B$777,E$119)+'СЕТ СН'!$I$11+СВЦЭМ!$D$10+'СЕТ СН'!$I$6-'СЕТ СН'!$I$23</f>
        <v>2361.9554021800004</v>
      </c>
      <c r="F120" s="36">
        <f>SUMIFS(СВЦЭМ!$D$34:$D$777,СВЦЭМ!$A$34:$A$777,$A120,СВЦЭМ!$B$34:$B$777,F$119)+'СЕТ СН'!$I$11+СВЦЭМ!$D$10+'СЕТ СН'!$I$6-'СЕТ СН'!$I$23</f>
        <v>2344.6338266299999</v>
      </c>
      <c r="G120" s="36">
        <f>SUMIFS(СВЦЭМ!$D$34:$D$777,СВЦЭМ!$A$34:$A$777,$A120,СВЦЭМ!$B$34:$B$777,G$119)+'СЕТ СН'!$I$11+СВЦЭМ!$D$10+'СЕТ СН'!$I$6-'СЕТ СН'!$I$23</f>
        <v>2322.9173905400003</v>
      </c>
      <c r="H120" s="36">
        <f>SUMIFS(СВЦЭМ!$D$34:$D$777,СВЦЭМ!$A$34:$A$777,$A120,СВЦЭМ!$B$34:$B$777,H$119)+'СЕТ СН'!$I$11+СВЦЭМ!$D$10+'СЕТ СН'!$I$6-'СЕТ СН'!$I$23</f>
        <v>2277.8900911600003</v>
      </c>
      <c r="I120" s="36">
        <f>SUMIFS(СВЦЭМ!$D$34:$D$777,СВЦЭМ!$A$34:$A$777,$A120,СВЦЭМ!$B$34:$B$777,I$119)+'СЕТ СН'!$I$11+СВЦЭМ!$D$10+'СЕТ СН'!$I$6-'СЕТ СН'!$I$23</f>
        <v>2228.1094567600003</v>
      </c>
      <c r="J120" s="36">
        <f>SUMIFS(СВЦЭМ!$D$34:$D$777,СВЦЭМ!$A$34:$A$777,$A120,СВЦЭМ!$B$34:$B$777,J$119)+'СЕТ СН'!$I$11+СВЦЭМ!$D$10+'СЕТ СН'!$I$6-'СЕТ СН'!$I$23</f>
        <v>2215.0300826500002</v>
      </c>
      <c r="K120" s="36">
        <f>SUMIFS(СВЦЭМ!$D$34:$D$777,СВЦЭМ!$A$34:$A$777,$A120,СВЦЭМ!$B$34:$B$777,K$119)+'СЕТ СН'!$I$11+СВЦЭМ!$D$10+'СЕТ СН'!$I$6-'СЕТ СН'!$I$23</f>
        <v>2202.1027746899999</v>
      </c>
      <c r="L120" s="36">
        <f>SUMIFS(СВЦЭМ!$D$34:$D$777,СВЦЭМ!$A$34:$A$777,$A120,СВЦЭМ!$B$34:$B$777,L$119)+'СЕТ СН'!$I$11+СВЦЭМ!$D$10+'СЕТ СН'!$I$6-'СЕТ СН'!$I$23</f>
        <v>2198.6850803900002</v>
      </c>
      <c r="M120" s="36">
        <f>SUMIFS(СВЦЭМ!$D$34:$D$777,СВЦЭМ!$A$34:$A$777,$A120,СВЦЭМ!$B$34:$B$777,M$119)+'СЕТ СН'!$I$11+СВЦЭМ!$D$10+'СЕТ СН'!$I$6-'СЕТ СН'!$I$23</f>
        <v>2203.9584126999998</v>
      </c>
      <c r="N120" s="36">
        <f>SUMIFS(СВЦЭМ!$D$34:$D$777,СВЦЭМ!$A$34:$A$777,$A120,СВЦЭМ!$B$34:$B$777,N$119)+'СЕТ СН'!$I$11+СВЦЭМ!$D$10+'СЕТ СН'!$I$6-'СЕТ СН'!$I$23</f>
        <v>2184.9971738300001</v>
      </c>
      <c r="O120" s="36">
        <f>SUMIFS(СВЦЭМ!$D$34:$D$777,СВЦЭМ!$A$34:$A$777,$A120,СВЦЭМ!$B$34:$B$777,O$119)+'СЕТ СН'!$I$11+СВЦЭМ!$D$10+'СЕТ СН'!$I$6-'СЕТ СН'!$I$23</f>
        <v>2116.0611854899998</v>
      </c>
      <c r="P120" s="36">
        <f>SUMIFS(СВЦЭМ!$D$34:$D$777,СВЦЭМ!$A$34:$A$777,$A120,СВЦЭМ!$B$34:$B$777,P$119)+'СЕТ СН'!$I$11+СВЦЭМ!$D$10+'СЕТ СН'!$I$6-'СЕТ СН'!$I$23</f>
        <v>2053.5471087199999</v>
      </c>
      <c r="Q120" s="36">
        <f>SUMIFS(СВЦЭМ!$D$34:$D$777,СВЦЭМ!$A$34:$A$777,$A120,СВЦЭМ!$B$34:$B$777,Q$119)+'СЕТ СН'!$I$11+СВЦЭМ!$D$10+'СЕТ СН'!$I$6-'СЕТ СН'!$I$23</f>
        <v>2045.59709875</v>
      </c>
      <c r="R120" s="36">
        <f>SUMIFS(СВЦЭМ!$D$34:$D$777,СВЦЭМ!$A$34:$A$777,$A120,СВЦЭМ!$B$34:$B$777,R$119)+'СЕТ СН'!$I$11+СВЦЭМ!$D$10+'СЕТ СН'!$I$6-'СЕТ СН'!$I$23</f>
        <v>2044.0029116000001</v>
      </c>
      <c r="S120" s="36">
        <f>SUMIFS(СВЦЭМ!$D$34:$D$777,СВЦЭМ!$A$34:$A$777,$A120,СВЦЭМ!$B$34:$B$777,S$119)+'СЕТ СН'!$I$11+СВЦЭМ!$D$10+'СЕТ СН'!$I$6-'СЕТ СН'!$I$23</f>
        <v>2021.4772259599999</v>
      </c>
      <c r="T120" s="36">
        <f>SUMIFS(СВЦЭМ!$D$34:$D$777,СВЦЭМ!$A$34:$A$777,$A120,СВЦЭМ!$B$34:$B$777,T$119)+'СЕТ СН'!$I$11+СВЦЭМ!$D$10+'СЕТ СН'!$I$6-'СЕТ СН'!$I$23</f>
        <v>1978.2523741800001</v>
      </c>
      <c r="U120" s="36">
        <f>SUMIFS(СВЦЭМ!$D$34:$D$777,СВЦЭМ!$A$34:$A$777,$A120,СВЦЭМ!$B$34:$B$777,U$119)+'СЕТ СН'!$I$11+СВЦЭМ!$D$10+'СЕТ СН'!$I$6-'СЕТ СН'!$I$23</f>
        <v>1978.14001813</v>
      </c>
      <c r="V120" s="36">
        <f>SUMIFS(СВЦЭМ!$D$34:$D$777,СВЦЭМ!$A$34:$A$777,$A120,СВЦЭМ!$B$34:$B$777,V$119)+'СЕТ СН'!$I$11+СВЦЭМ!$D$10+'СЕТ СН'!$I$6-'СЕТ СН'!$I$23</f>
        <v>1991.1354592499997</v>
      </c>
      <c r="W120" s="36">
        <f>SUMIFS(СВЦЭМ!$D$34:$D$777,СВЦЭМ!$A$34:$A$777,$A120,СВЦЭМ!$B$34:$B$777,W$119)+'СЕТ СН'!$I$11+СВЦЭМ!$D$10+'СЕТ СН'!$I$6-'СЕТ СН'!$I$23</f>
        <v>2024.1149409899999</v>
      </c>
      <c r="X120" s="36">
        <f>SUMIFS(СВЦЭМ!$D$34:$D$777,СВЦЭМ!$A$34:$A$777,$A120,СВЦЭМ!$B$34:$B$777,X$119)+'СЕТ СН'!$I$11+СВЦЭМ!$D$10+'СЕТ СН'!$I$6-'СЕТ СН'!$I$23</f>
        <v>2052.69990315</v>
      </c>
      <c r="Y120" s="36">
        <f>SUMIFS(СВЦЭМ!$D$34:$D$777,СВЦЭМ!$A$34:$A$777,$A120,СВЦЭМ!$B$34:$B$777,Y$119)+'СЕТ СН'!$I$11+СВЦЭМ!$D$10+'СЕТ СН'!$I$6-'СЕТ СН'!$I$23</f>
        <v>2157.1826954200001</v>
      </c>
      <c r="AA120" s="45"/>
    </row>
    <row r="121" spans="1:27" ht="15.75" x14ac:dyDescent="0.2">
      <c r="A121" s="35">
        <f>A120+1</f>
        <v>43406</v>
      </c>
      <c r="B121" s="36">
        <f>SUMIFS(СВЦЭМ!$D$34:$D$777,СВЦЭМ!$A$34:$A$777,$A121,СВЦЭМ!$B$34:$B$777,B$119)+'СЕТ СН'!$I$11+СВЦЭМ!$D$10+'СЕТ СН'!$I$6-'СЕТ СН'!$I$23</f>
        <v>2176.7277631300003</v>
      </c>
      <c r="C121" s="36">
        <f>SUMIFS(СВЦЭМ!$D$34:$D$777,СВЦЭМ!$A$34:$A$777,$A121,СВЦЭМ!$B$34:$B$777,C$119)+'СЕТ СН'!$I$11+СВЦЭМ!$D$10+'СЕТ СН'!$I$6-'СЕТ СН'!$I$23</f>
        <v>2280.2818965500001</v>
      </c>
      <c r="D121" s="36">
        <f>SUMIFS(СВЦЭМ!$D$34:$D$777,СВЦЭМ!$A$34:$A$777,$A121,СВЦЭМ!$B$34:$B$777,D$119)+'СЕТ СН'!$I$11+СВЦЭМ!$D$10+'СЕТ СН'!$I$6-'СЕТ СН'!$I$23</f>
        <v>2334.06123028</v>
      </c>
      <c r="E121" s="36">
        <f>SUMIFS(СВЦЭМ!$D$34:$D$777,СВЦЭМ!$A$34:$A$777,$A121,СВЦЭМ!$B$34:$B$777,E$119)+'СЕТ СН'!$I$11+СВЦЭМ!$D$10+'СЕТ СН'!$I$6-'СЕТ СН'!$I$23</f>
        <v>2332.9181792200002</v>
      </c>
      <c r="F121" s="36">
        <f>SUMIFS(СВЦЭМ!$D$34:$D$777,СВЦЭМ!$A$34:$A$777,$A121,СВЦЭМ!$B$34:$B$777,F$119)+'СЕТ СН'!$I$11+СВЦЭМ!$D$10+'СЕТ СН'!$I$6-'СЕТ СН'!$I$23</f>
        <v>2329.7800122799999</v>
      </c>
      <c r="G121" s="36">
        <f>SUMIFS(СВЦЭМ!$D$34:$D$777,СВЦЭМ!$A$34:$A$777,$A121,СВЦЭМ!$B$34:$B$777,G$119)+'СЕТ СН'!$I$11+СВЦЭМ!$D$10+'СЕТ СН'!$I$6-'СЕТ СН'!$I$23</f>
        <v>2254.8029870999999</v>
      </c>
      <c r="H121" s="36">
        <f>SUMIFS(СВЦЭМ!$D$34:$D$777,СВЦЭМ!$A$34:$A$777,$A121,СВЦЭМ!$B$34:$B$777,H$119)+'СЕТ СН'!$I$11+СВЦЭМ!$D$10+'СЕТ СН'!$I$6-'СЕТ СН'!$I$23</f>
        <v>2225.0992627200003</v>
      </c>
      <c r="I121" s="36">
        <f>SUMIFS(СВЦЭМ!$D$34:$D$777,СВЦЭМ!$A$34:$A$777,$A121,СВЦЭМ!$B$34:$B$777,I$119)+'СЕТ СН'!$I$11+СВЦЭМ!$D$10+'СЕТ СН'!$I$6-'СЕТ СН'!$I$23</f>
        <v>2218.3255559099998</v>
      </c>
      <c r="J121" s="36">
        <f>SUMIFS(СВЦЭМ!$D$34:$D$777,СВЦЭМ!$A$34:$A$777,$A121,СВЦЭМ!$B$34:$B$777,J$119)+'СЕТ СН'!$I$11+СВЦЭМ!$D$10+'СЕТ СН'!$I$6-'СЕТ СН'!$I$23</f>
        <v>2183.9937206</v>
      </c>
      <c r="K121" s="36">
        <f>SUMIFS(СВЦЭМ!$D$34:$D$777,СВЦЭМ!$A$34:$A$777,$A121,СВЦЭМ!$B$34:$B$777,K$119)+'СЕТ СН'!$I$11+СВЦЭМ!$D$10+'СЕТ СН'!$I$6-'СЕТ СН'!$I$23</f>
        <v>2174.6807953400003</v>
      </c>
      <c r="L121" s="36">
        <f>SUMIFS(СВЦЭМ!$D$34:$D$777,СВЦЭМ!$A$34:$A$777,$A121,СВЦЭМ!$B$34:$B$777,L$119)+'СЕТ СН'!$I$11+СВЦЭМ!$D$10+'СЕТ СН'!$I$6-'СЕТ СН'!$I$23</f>
        <v>2174.5424707700004</v>
      </c>
      <c r="M121" s="36">
        <f>SUMIFS(СВЦЭМ!$D$34:$D$777,СВЦЭМ!$A$34:$A$777,$A121,СВЦЭМ!$B$34:$B$777,M$119)+'СЕТ СН'!$I$11+СВЦЭМ!$D$10+'СЕТ СН'!$I$6-'СЕТ СН'!$I$23</f>
        <v>2176.3847459200001</v>
      </c>
      <c r="N121" s="36">
        <f>SUMIFS(СВЦЭМ!$D$34:$D$777,СВЦЭМ!$A$34:$A$777,$A121,СВЦЭМ!$B$34:$B$777,N$119)+'СЕТ СН'!$I$11+СВЦЭМ!$D$10+'СЕТ СН'!$I$6-'СЕТ СН'!$I$23</f>
        <v>2141.6258521300001</v>
      </c>
      <c r="O121" s="36">
        <f>SUMIFS(СВЦЭМ!$D$34:$D$777,СВЦЭМ!$A$34:$A$777,$A121,СВЦЭМ!$B$34:$B$777,O$119)+'СЕТ СН'!$I$11+СВЦЭМ!$D$10+'СЕТ СН'!$I$6-'СЕТ СН'!$I$23</f>
        <v>2082.0555445800001</v>
      </c>
      <c r="P121" s="36">
        <f>SUMIFS(СВЦЭМ!$D$34:$D$777,СВЦЭМ!$A$34:$A$777,$A121,СВЦЭМ!$B$34:$B$777,P$119)+'СЕТ СН'!$I$11+СВЦЭМ!$D$10+'СЕТ СН'!$I$6-'СЕТ СН'!$I$23</f>
        <v>2022.9902510699999</v>
      </c>
      <c r="Q121" s="36">
        <f>SUMIFS(СВЦЭМ!$D$34:$D$777,СВЦЭМ!$A$34:$A$777,$A121,СВЦЭМ!$B$34:$B$777,Q$119)+'СЕТ СН'!$I$11+СВЦЭМ!$D$10+'СЕТ СН'!$I$6-'СЕТ СН'!$I$23</f>
        <v>2007.3942230399998</v>
      </c>
      <c r="R121" s="36">
        <f>SUMIFS(СВЦЭМ!$D$34:$D$777,СВЦЭМ!$A$34:$A$777,$A121,СВЦЭМ!$B$34:$B$777,R$119)+'СЕТ СН'!$I$11+СВЦЭМ!$D$10+'СЕТ СН'!$I$6-'СЕТ СН'!$I$23</f>
        <v>2009.8501415699998</v>
      </c>
      <c r="S121" s="36">
        <f>SUMIFS(СВЦЭМ!$D$34:$D$777,СВЦЭМ!$A$34:$A$777,$A121,СВЦЭМ!$B$34:$B$777,S$119)+'СЕТ СН'!$I$11+СВЦЭМ!$D$10+'СЕТ СН'!$I$6-'СЕТ СН'!$I$23</f>
        <v>1981.74740449</v>
      </c>
      <c r="T121" s="36">
        <f>SUMIFS(СВЦЭМ!$D$34:$D$777,СВЦЭМ!$A$34:$A$777,$A121,СВЦЭМ!$B$34:$B$777,T$119)+'СЕТ СН'!$I$11+СВЦЭМ!$D$10+'СЕТ СН'!$I$6-'СЕТ СН'!$I$23</f>
        <v>1931.9945017800001</v>
      </c>
      <c r="U121" s="36">
        <f>SUMIFS(СВЦЭМ!$D$34:$D$777,СВЦЭМ!$A$34:$A$777,$A121,СВЦЭМ!$B$34:$B$777,U$119)+'СЕТ СН'!$I$11+СВЦЭМ!$D$10+'СЕТ СН'!$I$6-'СЕТ СН'!$I$23</f>
        <v>1934.7410644900001</v>
      </c>
      <c r="V121" s="36">
        <f>SUMIFS(СВЦЭМ!$D$34:$D$777,СВЦЭМ!$A$34:$A$777,$A121,СВЦЭМ!$B$34:$B$777,V$119)+'СЕТ СН'!$I$11+СВЦЭМ!$D$10+'СЕТ СН'!$I$6-'СЕТ СН'!$I$23</f>
        <v>1948.5615435</v>
      </c>
      <c r="W121" s="36">
        <f>SUMIFS(СВЦЭМ!$D$34:$D$777,СВЦЭМ!$A$34:$A$777,$A121,СВЦЭМ!$B$34:$B$777,W$119)+'СЕТ СН'!$I$11+СВЦЭМ!$D$10+'СЕТ СН'!$I$6-'СЕТ СН'!$I$23</f>
        <v>1977.34228682</v>
      </c>
      <c r="X121" s="36">
        <f>SUMIFS(СВЦЭМ!$D$34:$D$777,СВЦЭМ!$A$34:$A$777,$A121,СВЦЭМ!$B$34:$B$777,X$119)+'СЕТ СН'!$I$11+СВЦЭМ!$D$10+'СЕТ СН'!$I$6-'СЕТ СН'!$I$23</f>
        <v>1992.2745089999999</v>
      </c>
      <c r="Y121" s="36">
        <f>SUMIFS(СВЦЭМ!$D$34:$D$777,СВЦЭМ!$A$34:$A$777,$A121,СВЦЭМ!$B$34:$B$777,Y$119)+'СЕТ СН'!$I$11+СВЦЭМ!$D$10+'СЕТ СН'!$I$6-'СЕТ СН'!$I$23</f>
        <v>2078.3722168100003</v>
      </c>
    </row>
    <row r="122" spans="1:27" ht="15.75" x14ac:dyDescent="0.2">
      <c r="A122" s="35">
        <f t="shared" ref="A122:A150" si="3">A121+1</f>
        <v>43407</v>
      </c>
      <c r="B122" s="36">
        <f>SUMIFS(СВЦЭМ!$D$34:$D$777,СВЦЭМ!$A$34:$A$777,$A122,СВЦЭМ!$B$34:$B$777,B$119)+'СЕТ СН'!$I$11+СВЦЭМ!$D$10+'СЕТ СН'!$I$6-'СЕТ СН'!$I$23</f>
        <v>2161.65819878</v>
      </c>
      <c r="C122" s="36">
        <f>SUMIFS(СВЦЭМ!$D$34:$D$777,СВЦЭМ!$A$34:$A$777,$A122,СВЦЭМ!$B$34:$B$777,C$119)+'СЕТ СН'!$I$11+СВЦЭМ!$D$10+'СЕТ СН'!$I$6-'СЕТ СН'!$I$23</f>
        <v>2261.7241874299998</v>
      </c>
      <c r="D122" s="36">
        <f>SUMIFS(СВЦЭМ!$D$34:$D$777,СВЦЭМ!$A$34:$A$777,$A122,СВЦЭМ!$B$34:$B$777,D$119)+'СЕТ СН'!$I$11+СВЦЭМ!$D$10+'СЕТ СН'!$I$6-'СЕТ СН'!$I$23</f>
        <v>2323.2348801500002</v>
      </c>
      <c r="E122" s="36">
        <f>SUMIFS(СВЦЭМ!$D$34:$D$777,СВЦЭМ!$A$34:$A$777,$A122,СВЦЭМ!$B$34:$B$777,E$119)+'СЕТ СН'!$I$11+СВЦЭМ!$D$10+'СЕТ СН'!$I$6-'СЕТ СН'!$I$23</f>
        <v>2326.4141680600001</v>
      </c>
      <c r="F122" s="36">
        <f>SUMIFS(СВЦЭМ!$D$34:$D$777,СВЦЭМ!$A$34:$A$777,$A122,СВЦЭМ!$B$34:$B$777,F$119)+'СЕТ СН'!$I$11+СВЦЭМ!$D$10+'СЕТ СН'!$I$6-'СЕТ СН'!$I$23</f>
        <v>2316.4161329600001</v>
      </c>
      <c r="G122" s="36">
        <f>SUMIFS(СВЦЭМ!$D$34:$D$777,СВЦЭМ!$A$34:$A$777,$A122,СВЦЭМ!$B$34:$B$777,G$119)+'СЕТ СН'!$I$11+СВЦЭМ!$D$10+'СЕТ СН'!$I$6-'СЕТ СН'!$I$23</f>
        <v>2301.1406431100004</v>
      </c>
      <c r="H122" s="36">
        <f>SUMIFS(СВЦЭМ!$D$34:$D$777,СВЦЭМ!$A$34:$A$777,$A122,СВЦЭМ!$B$34:$B$777,H$119)+'СЕТ СН'!$I$11+СВЦЭМ!$D$10+'СЕТ СН'!$I$6-'СЕТ СН'!$I$23</f>
        <v>2272.3699690200001</v>
      </c>
      <c r="I122" s="36">
        <f>SUMIFS(СВЦЭМ!$D$34:$D$777,СВЦЭМ!$A$34:$A$777,$A122,СВЦЭМ!$B$34:$B$777,I$119)+'СЕТ СН'!$I$11+СВЦЭМ!$D$10+'СЕТ СН'!$I$6-'СЕТ СН'!$I$23</f>
        <v>2212.5175326600001</v>
      </c>
      <c r="J122" s="36">
        <f>SUMIFS(СВЦЭМ!$D$34:$D$777,СВЦЭМ!$A$34:$A$777,$A122,СВЦЭМ!$B$34:$B$777,J$119)+'СЕТ СН'!$I$11+СВЦЭМ!$D$10+'СЕТ СН'!$I$6-'СЕТ СН'!$I$23</f>
        <v>2161.2751947199999</v>
      </c>
      <c r="K122" s="36">
        <f>SUMIFS(СВЦЭМ!$D$34:$D$777,СВЦЭМ!$A$34:$A$777,$A122,СВЦЭМ!$B$34:$B$777,K$119)+'СЕТ СН'!$I$11+СВЦЭМ!$D$10+'СЕТ СН'!$I$6-'СЕТ СН'!$I$23</f>
        <v>2145.1543228999999</v>
      </c>
      <c r="L122" s="36">
        <f>SUMIFS(СВЦЭМ!$D$34:$D$777,СВЦЭМ!$A$34:$A$777,$A122,СВЦЭМ!$B$34:$B$777,L$119)+'СЕТ СН'!$I$11+СВЦЭМ!$D$10+'СЕТ СН'!$I$6-'СЕТ СН'!$I$23</f>
        <v>2147.2491672599999</v>
      </c>
      <c r="M122" s="36">
        <f>SUMIFS(СВЦЭМ!$D$34:$D$777,СВЦЭМ!$A$34:$A$777,$A122,СВЦЭМ!$B$34:$B$777,M$119)+'СЕТ СН'!$I$11+СВЦЭМ!$D$10+'СЕТ СН'!$I$6-'СЕТ СН'!$I$23</f>
        <v>2152.4054104699999</v>
      </c>
      <c r="N122" s="36">
        <f>SUMIFS(СВЦЭМ!$D$34:$D$777,СВЦЭМ!$A$34:$A$777,$A122,СВЦЭМ!$B$34:$B$777,N$119)+'СЕТ СН'!$I$11+СВЦЭМ!$D$10+'СЕТ СН'!$I$6-'СЕТ СН'!$I$23</f>
        <v>2139.0950268900001</v>
      </c>
      <c r="O122" s="36">
        <f>SUMIFS(СВЦЭМ!$D$34:$D$777,СВЦЭМ!$A$34:$A$777,$A122,СВЦЭМ!$B$34:$B$777,O$119)+'СЕТ СН'!$I$11+СВЦЭМ!$D$10+'СЕТ СН'!$I$6-'СЕТ СН'!$I$23</f>
        <v>2083.5617300399999</v>
      </c>
      <c r="P122" s="36">
        <f>SUMIFS(СВЦЭМ!$D$34:$D$777,СВЦЭМ!$A$34:$A$777,$A122,СВЦЭМ!$B$34:$B$777,P$119)+'СЕТ СН'!$I$11+СВЦЭМ!$D$10+'СЕТ СН'!$I$6-'СЕТ СН'!$I$23</f>
        <v>2020.1860888699998</v>
      </c>
      <c r="Q122" s="36">
        <f>SUMIFS(СВЦЭМ!$D$34:$D$777,СВЦЭМ!$A$34:$A$777,$A122,СВЦЭМ!$B$34:$B$777,Q$119)+'СЕТ СН'!$I$11+СВЦЭМ!$D$10+'СЕТ СН'!$I$6-'СЕТ СН'!$I$23</f>
        <v>2009.9570804199998</v>
      </c>
      <c r="R122" s="36">
        <f>SUMIFS(СВЦЭМ!$D$34:$D$777,СВЦЭМ!$A$34:$A$777,$A122,СВЦЭМ!$B$34:$B$777,R$119)+'СЕТ СН'!$I$11+СВЦЭМ!$D$10+'СЕТ СН'!$I$6-'СЕТ СН'!$I$23</f>
        <v>1986.5719599499998</v>
      </c>
      <c r="S122" s="36">
        <f>SUMIFS(СВЦЭМ!$D$34:$D$777,СВЦЭМ!$A$34:$A$777,$A122,СВЦЭМ!$B$34:$B$777,S$119)+'СЕТ СН'!$I$11+СВЦЭМ!$D$10+'СЕТ СН'!$I$6-'СЕТ СН'!$I$23</f>
        <v>1949.2975205299999</v>
      </c>
      <c r="T122" s="36">
        <f>SUMIFS(СВЦЭМ!$D$34:$D$777,СВЦЭМ!$A$34:$A$777,$A122,СВЦЭМ!$B$34:$B$777,T$119)+'СЕТ СН'!$I$11+СВЦЭМ!$D$10+'СЕТ СН'!$I$6-'СЕТ СН'!$I$23</f>
        <v>1891.1457700199999</v>
      </c>
      <c r="U122" s="36">
        <f>SUMIFS(СВЦЭМ!$D$34:$D$777,СВЦЭМ!$A$34:$A$777,$A122,СВЦЭМ!$B$34:$B$777,U$119)+'СЕТ СН'!$I$11+СВЦЭМ!$D$10+'СЕТ СН'!$I$6-'СЕТ СН'!$I$23</f>
        <v>1880.8689450799998</v>
      </c>
      <c r="V122" s="36">
        <f>SUMIFS(СВЦЭМ!$D$34:$D$777,СВЦЭМ!$A$34:$A$777,$A122,СВЦЭМ!$B$34:$B$777,V$119)+'СЕТ СН'!$I$11+СВЦЭМ!$D$10+'СЕТ СН'!$I$6-'СЕТ СН'!$I$23</f>
        <v>1906.6403915299998</v>
      </c>
      <c r="W122" s="36">
        <f>SUMIFS(СВЦЭМ!$D$34:$D$777,СВЦЭМ!$A$34:$A$777,$A122,СВЦЭМ!$B$34:$B$777,W$119)+'СЕТ СН'!$I$11+СВЦЭМ!$D$10+'СЕТ СН'!$I$6-'СЕТ СН'!$I$23</f>
        <v>1928.6151834299999</v>
      </c>
      <c r="X122" s="36">
        <f>SUMIFS(СВЦЭМ!$D$34:$D$777,СВЦЭМ!$A$34:$A$777,$A122,СВЦЭМ!$B$34:$B$777,X$119)+'СЕТ СН'!$I$11+СВЦЭМ!$D$10+'СЕТ СН'!$I$6-'СЕТ СН'!$I$23</f>
        <v>1969.5004327699999</v>
      </c>
      <c r="Y122" s="36">
        <f>SUMIFS(СВЦЭМ!$D$34:$D$777,СВЦЭМ!$A$34:$A$777,$A122,СВЦЭМ!$B$34:$B$777,Y$119)+'СЕТ СН'!$I$11+СВЦЭМ!$D$10+'СЕТ СН'!$I$6-'СЕТ СН'!$I$23</f>
        <v>2049.37046706</v>
      </c>
    </row>
    <row r="123" spans="1:27" ht="15.75" x14ac:dyDescent="0.2">
      <c r="A123" s="35">
        <f t="shared" si="3"/>
        <v>43408</v>
      </c>
      <c r="B123" s="36">
        <f>SUMIFS(СВЦЭМ!$D$34:$D$777,СВЦЭМ!$A$34:$A$777,$A123,СВЦЭМ!$B$34:$B$777,B$119)+'СЕТ СН'!$I$11+СВЦЭМ!$D$10+'СЕТ СН'!$I$6-'СЕТ СН'!$I$23</f>
        <v>2122.1709654400001</v>
      </c>
      <c r="C123" s="36">
        <f>SUMIFS(СВЦЭМ!$D$34:$D$777,СВЦЭМ!$A$34:$A$777,$A123,СВЦЭМ!$B$34:$B$777,C$119)+'СЕТ СН'!$I$11+СВЦЭМ!$D$10+'СЕТ СН'!$I$6-'СЕТ СН'!$I$23</f>
        <v>2224.3817905699998</v>
      </c>
      <c r="D123" s="36">
        <f>SUMIFS(СВЦЭМ!$D$34:$D$777,СВЦЭМ!$A$34:$A$777,$A123,СВЦЭМ!$B$34:$B$777,D$119)+'СЕТ СН'!$I$11+СВЦЭМ!$D$10+'СЕТ СН'!$I$6-'СЕТ СН'!$I$23</f>
        <v>2317.3961723700004</v>
      </c>
      <c r="E123" s="36">
        <f>SUMIFS(СВЦЭМ!$D$34:$D$777,СВЦЭМ!$A$34:$A$777,$A123,СВЦЭМ!$B$34:$B$777,E$119)+'СЕТ СН'!$I$11+СВЦЭМ!$D$10+'СЕТ СН'!$I$6-'СЕТ СН'!$I$23</f>
        <v>2366.7525869900001</v>
      </c>
      <c r="F123" s="36">
        <f>SUMIFS(СВЦЭМ!$D$34:$D$777,СВЦЭМ!$A$34:$A$777,$A123,СВЦЭМ!$B$34:$B$777,F$119)+'СЕТ СН'!$I$11+СВЦЭМ!$D$10+'СЕТ СН'!$I$6-'СЕТ СН'!$I$23</f>
        <v>2359.5175805600002</v>
      </c>
      <c r="G123" s="36">
        <f>SUMIFS(СВЦЭМ!$D$34:$D$777,СВЦЭМ!$A$34:$A$777,$A123,СВЦЭМ!$B$34:$B$777,G$119)+'СЕТ СН'!$I$11+СВЦЭМ!$D$10+'СЕТ СН'!$I$6-'СЕТ СН'!$I$23</f>
        <v>2345.0804898000001</v>
      </c>
      <c r="H123" s="36">
        <f>SUMIFS(СВЦЭМ!$D$34:$D$777,СВЦЭМ!$A$34:$A$777,$A123,СВЦЭМ!$B$34:$B$777,H$119)+'СЕТ СН'!$I$11+СВЦЭМ!$D$10+'СЕТ СН'!$I$6-'СЕТ СН'!$I$23</f>
        <v>2322.9293085999998</v>
      </c>
      <c r="I123" s="36">
        <f>SUMIFS(СВЦЭМ!$D$34:$D$777,СВЦЭМ!$A$34:$A$777,$A123,СВЦЭМ!$B$34:$B$777,I$119)+'СЕТ СН'!$I$11+СВЦЭМ!$D$10+'СЕТ СН'!$I$6-'СЕТ СН'!$I$23</f>
        <v>2281.8998098800002</v>
      </c>
      <c r="J123" s="36">
        <f>SUMIFS(СВЦЭМ!$D$34:$D$777,СВЦЭМ!$A$34:$A$777,$A123,СВЦЭМ!$B$34:$B$777,J$119)+'СЕТ СН'!$I$11+СВЦЭМ!$D$10+'СЕТ СН'!$I$6-'СЕТ СН'!$I$23</f>
        <v>2230.3054489900001</v>
      </c>
      <c r="K123" s="36">
        <f>SUMIFS(СВЦЭМ!$D$34:$D$777,СВЦЭМ!$A$34:$A$777,$A123,СВЦЭМ!$B$34:$B$777,K$119)+'СЕТ СН'!$I$11+СВЦЭМ!$D$10+'СЕТ СН'!$I$6-'СЕТ СН'!$I$23</f>
        <v>2187.0636369900003</v>
      </c>
      <c r="L123" s="36">
        <f>SUMIFS(СВЦЭМ!$D$34:$D$777,СВЦЭМ!$A$34:$A$777,$A123,СВЦЭМ!$B$34:$B$777,L$119)+'СЕТ СН'!$I$11+СВЦЭМ!$D$10+'СЕТ СН'!$I$6-'СЕТ СН'!$I$23</f>
        <v>2153.1363994600001</v>
      </c>
      <c r="M123" s="36">
        <f>SUMIFS(СВЦЭМ!$D$34:$D$777,СВЦЭМ!$A$34:$A$777,$A123,СВЦЭМ!$B$34:$B$777,M$119)+'СЕТ СН'!$I$11+СВЦЭМ!$D$10+'СЕТ СН'!$I$6-'СЕТ СН'!$I$23</f>
        <v>2145.0558202500001</v>
      </c>
      <c r="N123" s="36">
        <f>SUMIFS(СВЦЭМ!$D$34:$D$777,СВЦЭМ!$A$34:$A$777,$A123,СВЦЭМ!$B$34:$B$777,N$119)+'СЕТ СН'!$I$11+СВЦЭМ!$D$10+'СЕТ СН'!$I$6-'СЕТ СН'!$I$23</f>
        <v>2114.5626420099998</v>
      </c>
      <c r="O123" s="36">
        <f>SUMIFS(СВЦЭМ!$D$34:$D$777,СВЦЭМ!$A$34:$A$777,$A123,СВЦЭМ!$B$34:$B$777,O$119)+'СЕТ СН'!$I$11+СВЦЭМ!$D$10+'СЕТ СН'!$I$6-'СЕТ СН'!$I$23</f>
        <v>2076.1995951600002</v>
      </c>
      <c r="P123" s="36">
        <f>SUMIFS(СВЦЭМ!$D$34:$D$777,СВЦЭМ!$A$34:$A$777,$A123,СВЦЭМ!$B$34:$B$777,P$119)+'СЕТ СН'!$I$11+СВЦЭМ!$D$10+'СЕТ СН'!$I$6-'СЕТ СН'!$I$23</f>
        <v>2009.1843099100001</v>
      </c>
      <c r="Q123" s="36">
        <f>SUMIFS(СВЦЭМ!$D$34:$D$777,СВЦЭМ!$A$34:$A$777,$A123,СВЦЭМ!$B$34:$B$777,Q$119)+'СЕТ СН'!$I$11+СВЦЭМ!$D$10+'СЕТ СН'!$I$6-'СЕТ СН'!$I$23</f>
        <v>1991.9639867199999</v>
      </c>
      <c r="R123" s="36">
        <f>SUMIFS(СВЦЭМ!$D$34:$D$777,СВЦЭМ!$A$34:$A$777,$A123,СВЦЭМ!$B$34:$B$777,R$119)+'СЕТ СН'!$I$11+СВЦЭМ!$D$10+'СЕТ СН'!$I$6-'СЕТ СН'!$I$23</f>
        <v>1978.2749107099999</v>
      </c>
      <c r="S123" s="36">
        <f>SUMIFS(СВЦЭМ!$D$34:$D$777,СВЦЭМ!$A$34:$A$777,$A123,СВЦЭМ!$B$34:$B$777,S$119)+'СЕТ СН'!$I$11+СВЦЭМ!$D$10+'СЕТ СН'!$I$6-'СЕТ СН'!$I$23</f>
        <v>1950.1598060199999</v>
      </c>
      <c r="T123" s="36">
        <f>SUMIFS(СВЦЭМ!$D$34:$D$777,СВЦЭМ!$A$34:$A$777,$A123,СВЦЭМ!$B$34:$B$777,T$119)+'СЕТ СН'!$I$11+СВЦЭМ!$D$10+'СЕТ СН'!$I$6-'СЕТ СН'!$I$23</f>
        <v>1900.1379007199998</v>
      </c>
      <c r="U123" s="36">
        <f>SUMIFS(СВЦЭМ!$D$34:$D$777,СВЦЭМ!$A$34:$A$777,$A123,СВЦЭМ!$B$34:$B$777,U$119)+'СЕТ СН'!$I$11+СВЦЭМ!$D$10+'СЕТ СН'!$I$6-'СЕТ СН'!$I$23</f>
        <v>1894.1021637099998</v>
      </c>
      <c r="V123" s="36">
        <f>SUMIFS(СВЦЭМ!$D$34:$D$777,СВЦЭМ!$A$34:$A$777,$A123,СВЦЭМ!$B$34:$B$777,V$119)+'СЕТ СН'!$I$11+СВЦЭМ!$D$10+'СЕТ СН'!$I$6-'СЕТ СН'!$I$23</f>
        <v>1868.3750541599998</v>
      </c>
      <c r="W123" s="36">
        <f>SUMIFS(СВЦЭМ!$D$34:$D$777,СВЦЭМ!$A$34:$A$777,$A123,СВЦЭМ!$B$34:$B$777,W$119)+'СЕТ СН'!$I$11+СВЦЭМ!$D$10+'СЕТ СН'!$I$6-'СЕТ СН'!$I$23</f>
        <v>1889.7166853200001</v>
      </c>
      <c r="X123" s="36">
        <f>SUMIFS(СВЦЭМ!$D$34:$D$777,СВЦЭМ!$A$34:$A$777,$A123,СВЦЭМ!$B$34:$B$777,X$119)+'СЕТ СН'!$I$11+СВЦЭМ!$D$10+'СЕТ СН'!$I$6-'СЕТ СН'!$I$23</f>
        <v>1921.7829914499998</v>
      </c>
      <c r="Y123" s="36">
        <f>SUMIFS(СВЦЭМ!$D$34:$D$777,СВЦЭМ!$A$34:$A$777,$A123,СВЦЭМ!$B$34:$B$777,Y$119)+'СЕТ СН'!$I$11+СВЦЭМ!$D$10+'СЕТ СН'!$I$6-'СЕТ СН'!$I$23</f>
        <v>2007.3624738799999</v>
      </c>
    </row>
    <row r="124" spans="1:27" ht="15.75" x14ac:dyDescent="0.2">
      <c r="A124" s="35">
        <f t="shared" si="3"/>
        <v>43409</v>
      </c>
      <c r="B124" s="36">
        <f>SUMIFS(СВЦЭМ!$D$34:$D$777,СВЦЭМ!$A$34:$A$777,$A124,СВЦЭМ!$B$34:$B$777,B$119)+'СЕТ СН'!$I$11+СВЦЭМ!$D$10+'СЕТ СН'!$I$6-'СЕТ СН'!$I$23</f>
        <v>2135.9684385299997</v>
      </c>
      <c r="C124" s="36">
        <f>SUMIFS(СВЦЭМ!$D$34:$D$777,СВЦЭМ!$A$34:$A$777,$A124,СВЦЭМ!$B$34:$B$777,C$119)+'СЕТ СН'!$I$11+СВЦЭМ!$D$10+'СЕТ СН'!$I$6-'СЕТ СН'!$I$23</f>
        <v>2245.5179275</v>
      </c>
      <c r="D124" s="36">
        <f>SUMIFS(СВЦЭМ!$D$34:$D$777,СВЦЭМ!$A$34:$A$777,$A124,СВЦЭМ!$B$34:$B$777,D$119)+'СЕТ СН'!$I$11+СВЦЭМ!$D$10+'СЕТ СН'!$I$6-'СЕТ СН'!$I$23</f>
        <v>2346.4929684400004</v>
      </c>
      <c r="E124" s="36">
        <f>SUMIFS(СВЦЭМ!$D$34:$D$777,СВЦЭМ!$A$34:$A$777,$A124,СВЦЭМ!$B$34:$B$777,E$119)+'СЕТ СН'!$I$11+СВЦЭМ!$D$10+'СЕТ СН'!$I$6-'СЕТ СН'!$I$23</f>
        <v>2377.12384247</v>
      </c>
      <c r="F124" s="36">
        <f>SUMIFS(СВЦЭМ!$D$34:$D$777,СВЦЭМ!$A$34:$A$777,$A124,СВЦЭМ!$B$34:$B$777,F$119)+'СЕТ СН'!$I$11+СВЦЭМ!$D$10+'СЕТ СН'!$I$6-'СЕТ СН'!$I$23</f>
        <v>2363.1739057900004</v>
      </c>
      <c r="G124" s="36">
        <f>SUMIFS(СВЦЭМ!$D$34:$D$777,СВЦЭМ!$A$34:$A$777,$A124,СВЦЭМ!$B$34:$B$777,G$119)+'СЕТ СН'!$I$11+СВЦЭМ!$D$10+'СЕТ СН'!$I$6-'СЕТ СН'!$I$23</f>
        <v>2346.23611871</v>
      </c>
      <c r="H124" s="36">
        <f>SUMIFS(СВЦЭМ!$D$34:$D$777,СВЦЭМ!$A$34:$A$777,$A124,СВЦЭМ!$B$34:$B$777,H$119)+'СЕТ СН'!$I$11+СВЦЭМ!$D$10+'СЕТ СН'!$I$6-'СЕТ СН'!$I$23</f>
        <v>2320.6844736000003</v>
      </c>
      <c r="I124" s="36">
        <f>SUMIFS(СВЦЭМ!$D$34:$D$777,СВЦЭМ!$A$34:$A$777,$A124,СВЦЭМ!$B$34:$B$777,I$119)+'СЕТ СН'!$I$11+СВЦЭМ!$D$10+'СЕТ СН'!$I$6-'СЕТ СН'!$I$23</f>
        <v>2262.4699153800002</v>
      </c>
      <c r="J124" s="36">
        <f>SUMIFS(СВЦЭМ!$D$34:$D$777,СВЦЭМ!$A$34:$A$777,$A124,СВЦЭМ!$B$34:$B$777,J$119)+'СЕТ СН'!$I$11+СВЦЭМ!$D$10+'СЕТ СН'!$I$6-'СЕТ СН'!$I$23</f>
        <v>2208.2379089599999</v>
      </c>
      <c r="K124" s="36">
        <f>SUMIFS(СВЦЭМ!$D$34:$D$777,СВЦЭМ!$A$34:$A$777,$A124,СВЦЭМ!$B$34:$B$777,K$119)+'СЕТ СН'!$I$11+СВЦЭМ!$D$10+'СЕТ СН'!$I$6-'СЕТ СН'!$I$23</f>
        <v>2165.8125549400002</v>
      </c>
      <c r="L124" s="36">
        <f>SUMIFS(СВЦЭМ!$D$34:$D$777,СВЦЭМ!$A$34:$A$777,$A124,СВЦЭМ!$B$34:$B$777,L$119)+'СЕТ СН'!$I$11+СВЦЭМ!$D$10+'СЕТ СН'!$I$6-'СЕТ СН'!$I$23</f>
        <v>2153.4656940499999</v>
      </c>
      <c r="M124" s="36">
        <f>SUMIFS(СВЦЭМ!$D$34:$D$777,СВЦЭМ!$A$34:$A$777,$A124,СВЦЭМ!$B$34:$B$777,M$119)+'СЕТ СН'!$I$11+СВЦЭМ!$D$10+'СЕТ СН'!$I$6-'СЕТ СН'!$I$23</f>
        <v>2136.5036381500004</v>
      </c>
      <c r="N124" s="36">
        <f>SUMIFS(СВЦЭМ!$D$34:$D$777,СВЦЭМ!$A$34:$A$777,$A124,СВЦЭМ!$B$34:$B$777,N$119)+'СЕТ СН'!$I$11+СВЦЭМ!$D$10+'СЕТ СН'!$I$6-'СЕТ СН'!$I$23</f>
        <v>2106.08404595</v>
      </c>
      <c r="O124" s="36">
        <f>SUMIFS(СВЦЭМ!$D$34:$D$777,СВЦЭМ!$A$34:$A$777,$A124,СВЦЭМ!$B$34:$B$777,O$119)+'СЕТ СН'!$I$11+СВЦЭМ!$D$10+'СЕТ СН'!$I$6-'СЕТ СН'!$I$23</f>
        <v>2076.2642443300001</v>
      </c>
      <c r="P124" s="36">
        <f>SUMIFS(СВЦЭМ!$D$34:$D$777,СВЦЭМ!$A$34:$A$777,$A124,СВЦЭМ!$B$34:$B$777,P$119)+'СЕТ СН'!$I$11+СВЦЭМ!$D$10+'СЕТ СН'!$I$6-'СЕТ СН'!$I$23</f>
        <v>2013.9604926900001</v>
      </c>
      <c r="Q124" s="36">
        <f>SUMIFS(СВЦЭМ!$D$34:$D$777,СВЦЭМ!$A$34:$A$777,$A124,СВЦЭМ!$B$34:$B$777,Q$119)+'СЕТ СН'!$I$11+СВЦЭМ!$D$10+'СЕТ СН'!$I$6-'СЕТ СН'!$I$23</f>
        <v>1999.6538942500001</v>
      </c>
      <c r="R124" s="36">
        <f>SUMIFS(СВЦЭМ!$D$34:$D$777,СВЦЭМ!$A$34:$A$777,$A124,СВЦЭМ!$B$34:$B$777,R$119)+'СЕТ СН'!$I$11+СВЦЭМ!$D$10+'СЕТ СН'!$I$6-'СЕТ СН'!$I$23</f>
        <v>1985.2430885799999</v>
      </c>
      <c r="S124" s="36">
        <f>SUMIFS(СВЦЭМ!$D$34:$D$777,СВЦЭМ!$A$34:$A$777,$A124,СВЦЭМ!$B$34:$B$777,S$119)+'СЕТ СН'!$I$11+СВЦЭМ!$D$10+'СЕТ СН'!$I$6-'СЕТ СН'!$I$23</f>
        <v>1955.7892983500001</v>
      </c>
      <c r="T124" s="36">
        <f>SUMIFS(СВЦЭМ!$D$34:$D$777,СВЦЭМ!$A$34:$A$777,$A124,СВЦЭМ!$B$34:$B$777,T$119)+'СЕТ СН'!$I$11+СВЦЭМ!$D$10+'СЕТ СН'!$I$6-'СЕТ СН'!$I$23</f>
        <v>1910.8768283199997</v>
      </c>
      <c r="U124" s="36">
        <f>SUMIFS(СВЦЭМ!$D$34:$D$777,СВЦЭМ!$A$34:$A$777,$A124,СВЦЭМ!$B$34:$B$777,U$119)+'СЕТ СН'!$I$11+СВЦЭМ!$D$10+'СЕТ СН'!$I$6-'СЕТ СН'!$I$23</f>
        <v>1914.3071023500002</v>
      </c>
      <c r="V124" s="36">
        <f>SUMIFS(СВЦЭМ!$D$34:$D$777,СВЦЭМ!$A$34:$A$777,$A124,СВЦЭМ!$B$34:$B$777,V$119)+'СЕТ СН'!$I$11+СВЦЭМ!$D$10+'СЕТ СН'!$I$6-'СЕТ СН'!$I$23</f>
        <v>1924.1226941800001</v>
      </c>
      <c r="W124" s="36">
        <f>SUMIFS(СВЦЭМ!$D$34:$D$777,СВЦЭМ!$A$34:$A$777,$A124,СВЦЭМ!$B$34:$B$777,W$119)+'СЕТ СН'!$I$11+СВЦЭМ!$D$10+'СЕТ СН'!$I$6-'СЕТ СН'!$I$23</f>
        <v>1940.1831393899997</v>
      </c>
      <c r="X124" s="36">
        <f>SUMIFS(СВЦЭМ!$D$34:$D$777,СВЦЭМ!$A$34:$A$777,$A124,СВЦЭМ!$B$34:$B$777,X$119)+'СЕТ СН'!$I$11+СВЦЭМ!$D$10+'СЕТ СН'!$I$6-'СЕТ СН'!$I$23</f>
        <v>1957.1638208599998</v>
      </c>
      <c r="Y124" s="36">
        <f>SUMIFS(СВЦЭМ!$D$34:$D$777,СВЦЭМ!$A$34:$A$777,$A124,СВЦЭМ!$B$34:$B$777,Y$119)+'СЕТ СН'!$I$11+СВЦЭМ!$D$10+'СЕТ СН'!$I$6-'СЕТ СН'!$I$23</f>
        <v>2065.80889385</v>
      </c>
    </row>
    <row r="125" spans="1:27" ht="15.75" x14ac:dyDescent="0.2">
      <c r="A125" s="35">
        <f t="shared" si="3"/>
        <v>43410</v>
      </c>
      <c r="B125" s="36">
        <f>SUMIFS(СВЦЭМ!$D$34:$D$777,СВЦЭМ!$A$34:$A$777,$A125,СВЦЭМ!$B$34:$B$777,B$119)+'СЕТ СН'!$I$11+СВЦЭМ!$D$10+'СЕТ СН'!$I$6-'СЕТ СН'!$I$23</f>
        <v>2193.1974440900003</v>
      </c>
      <c r="C125" s="36">
        <f>SUMIFS(СВЦЭМ!$D$34:$D$777,СВЦЭМ!$A$34:$A$777,$A125,СВЦЭМ!$B$34:$B$777,C$119)+'СЕТ СН'!$I$11+СВЦЭМ!$D$10+'СЕТ СН'!$I$6-'СЕТ СН'!$I$23</f>
        <v>2281.4885633900003</v>
      </c>
      <c r="D125" s="36">
        <f>SUMIFS(СВЦЭМ!$D$34:$D$777,СВЦЭМ!$A$34:$A$777,$A125,СВЦЭМ!$B$34:$B$777,D$119)+'СЕТ СН'!$I$11+СВЦЭМ!$D$10+'СЕТ СН'!$I$6-'СЕТ СН'!$I$23</f>
        <v>2336.20867709</v>
      </c>
      <c r="E125" s="36">
        <f>SUMIFS(СВЦЭМ!$D$34:$D$777,СВЦЭМ!$A$34:$A$777,$A125,СВЦЭМ!$B$34:$B$777,E$119)+'СЕТ СН'!$I$11+СВЦЭМ!$D$10+'СЕТ СН'!$I$6-'СЕТ СН'!$I$23</f>
        <v>2343.2391163800003</v>
      </c>
      <c r="F125" s="36">
        <f>SUMIFS(СВЦЭМ!$D$34:$D$777,СВЦЭМ!$A$34:$A$777,$A125,СВЦЭМ!$B$34:$B$777,F$119)+'СЕТ СН'!$I$11+СВЦЭМ!$D$10+'СЕТ СН'!$I$6-'СЕТ СН'!$I$23</f>
        <v>2331.8181627399999</v>
      </c>
      <c r="G125" s="36">
        <f>SUMIFS(СВЦЭМ!$D$34:$D$777,СВЦЭМ!$A$34:$A$777,$A125,СВЦЭМ!$B$34:$B$777,G$119)+'СЕТ СН'!$I$11+СВЦЭМ!$D$10+'СЕТ СН'!$I$6-'СЕТ СН'!$I$23</f>
        <v>2320.0272620599999</v>
      </c>
      <c r="H125" s="36">
        <f>SUMIFS(СВЦЭМ!$D$34:$D$777,СВЦЭМ!$A$34:$A$777,$A125,СВЦЭМ!$B$34:$B$777,H$119)+'СЕТ СН'!$I$11+СВЦЭМ!$D$10+'СЕТ СН'!$I$6-'СЕТ СН'!$I$23</f>
        <v>2284.8876694500004</v>
      </c>
      <c r="I125" s="36">
        <f>SUMIFS(СВЦЭМ!$D$34:$D$777,СВЦЭМ!$A$34:$A$777,$A125,СВЦЭМ!$B$34:$B$777,I$119)+'СЕТ СН'!$I$11+СВЦЭМ!$D$10+'СЕТ СН'!$I$6-'СЕТ СН'!$I$23</f>
        <v>2193.12919908</v>
      </c>
      <c r="J125" s="36">
        <f>SUMIFS(СВЦЭМ!$D$34:$D$777,СВЦЭМ!$A$34:$A$777,$A125,СВЦЭМ!$B$34:$B$777,J$119)+'СЕТ СН'!$I$11+СВЦЭМ!$D$10+'СЕТ СН'!$I$6-'СЕТ СН'!$I$23</f>
        <v>2156.51335617</v>
      </c>
      <c r="K125" s="36">
        <f>SUMIFS(СВЦЭМ!$D$34:$D$777,СВЦЭМ!$A$34:$A$777,$A125,СВЦЭМ!$B$34:$B$777,K$119)+'СЕТ СН'!$I$11+СВЦЭМ!$D$10+'СЕТ СН'!$I$6-'СЕТ СН'!$I$23</f>
        <v>2168.6920264400001</v>
      </c>
      <c r="L125" s="36">
        <f>SUMIFS(СВЦЭМ!$D$34:$D$777,СВЦЭМ!$A$34:$A$777,$A125,СВЦЭМ!$B$34:$B$777,L$119)+'СЕТ СН'!$I$11+СВЦЭМ!$D$10+'СЕТ СН'!$I$6-'СЕТ СН'!$I$23</f>
        <v>2180.5115257500001</v>
      </c>
      <c r="M125" s="36">
        <f>SUMIFS(СВЦЭМ!$D$34:$D$777,СВЦЭМ!$A$34:$A$777,$A125,СВЦЭМ!$B$34:$B$777,M$119)+'СЕТ СН'!$I$11+СВЦЭМ!$D$10+'СЕТ СН'!$I$6-'СЕТ СН'!$I$23</f>
        <v>2160.7383767600004</v>
      </c>
      <c r="N125" s="36">
        <f>SUMIFS(СВЦЭМ!$D$34:$D$777,СВЦЭМ!$A$34:$A$777,$A125,СВЦЭМ!$B$34:$B$777,N$119)+'СЕТ СН'!$I$11+СВЦЭМ!$D$10+'СЕТ СН'!$I$6-'СЕТ СН'!$I$23</f>
        <v>2122.1400031499998</v>
      </c>
      <c r="O125" s="36">
        <f>SUMIFS(СВЦЭМ!$D$34:$D$777,СВЦЭМ!$A$34:$A$777,$A125,СВЦЭМ!$B$34:$B$777,O$119)+'СЕТ СН'!$I$11+СВЦЭМ!$D$10+'СЕТ СН'!$I$6-'СЕТ СН'!$I$23</f>
        <v>2078.2030655899998</v>
      </c>
      <c r="P125" s="36">
        <f>SUMIFS(СВЦЭМ!$D$34:$D$777,СВЦЭМ!$A$34:$A$777,$A125,СВЦЭМ!$B$34:$B$777,P$119)+'СЕТ СН'!$I$11+СВЦЭМ!$D$10+'СЕТ СН'!$I$6-'СЕТ СН'!$I$23</f>
        <v>2012.4560931400001</v>
      </c>
      <c r="Q125" s="36">
        <f>SUMIFS(СВЦЭМ!$D$34:$D$777,СВЦЭМ!$A$34:$A$777,$A125,СВЦЭМ!$B$34:$B$777,Q$119)+'СЕТ СН'!$I$11+СВЦЭМ!$D$10+'СЕТ СН'!$I$6-'СЕТ СН'!$I$23</f>
        <v>1991.4494941499997</v>
      </c>
      <c r="R125" s="36">
        <f>SUMIFS(СВЦЭМ!$D$34:$D$777,СВЦЭМ!$A$34:$A$777,$A125,СВЦЭМ!$B$34:$B$777,R$119)+'СЕТ СН'!$I$11+СВЦЭМ!$D$10+'СЕТ СН'!$I$6-'СЕТ СН'!$I$23</f>
        <v>1993.9030533</v>
      </c>
      <c r="S125" s="36">
        <f>SUMIFS(СВЦЭМ!$D$34:$D$777,СВЦЭМ!$A$34:$A$777,$A125,СВЦЭМ!$B$34:$B$777,S$119)+'СЕТ СН'!$I$11+СВЦЭМ!$D$10+'СЕТ СН'!$I$6-'СЕТ СН'!$I$23</f>
        <v>1983.9207292299998</v>
      </c>
      <c r="T125" s="36">
        <f>SUMIFS(СВЦЭМ!$D$34:$D$777,СВЦЭМ!$A$34:$A$777,$A125,СВЦЭМ!$B$34:$B$777,T$119)+'СЕТ СН'!$I$11+СВЦЭМ!$D$10+'СЕТ СН'!$I$6-'СЕТ СН'!$I$23</f>
        <v>1958.9766192900001</v>
      </c>
      <c r="U125" s="36">
        <f>SUMIFS(СВЦЭМ!$D$34:$D$777,СВЦЭМ!$A$34:$A$777,$A125,СВЦЭМ!$B$34:$B$777,U$119)+'СЕТ СН'!$I$11+СВЦЭМ!$D$10+'СЕТ СН'!$I$6-'СЕТ СН'!$I$23</f>
        <v>1967.5038680600001</v>
      </c>
      <c r="V125" s="36">
        <f>SUMIFS(СВЦЭМ!$D$34:$D$777,СВЦЭМ!$A$34:$A$777,$A125,СВЦЭМ!$B$34:$B$777,V$119)+'СЕТ СН'!$I$11+СВЦЭМ!$D$10+'СЕТ СН'!$I$6-'СЕТ СН'!$I$23</f>
        <v>1981.3710161899999</v>
      </c>
      <c r="W125" s="36">
        <f>SUMIFS(СВЦЭМ!$D$34:$D$777,СВЦЭМ!$A$34:$A$777,$A125,СВЦЭМ!$B$34:$B$777,W$119)+'СЕТ СН'!$I$11+СВЦЭМ!$D$10+'СЕТ СН'!$I$6-'СЕТ СН'!$I$23</f>
        <v>1989.9479286599999</v>
      </c>
      <c r="X125" s="36">
        <f>SUMIFS(СВЦЭМ!$D$34:$D$777,СВЦЭМ!$A$34:$A$777,$A125,СВЦЭМ!$B$34:$B$777,X$119)+'СЕТ СН'!$I$11+СВЦЭМ!$D$10+'СЕТ СН'!$I$6-'СЕТ СН'!$I$23</f>
        <v>2005.6946038999999</v>
      </c>
      <c r="Y125" s="36">
        <f>SUMIFS(СВЦЭМ!$D$34:$D$777,СВЦЭМ!$A$34:$A$777,$A125,СВЦЭМ!$B$34:$B$777,Y$119)+'СЕТ СН'!$I$11+СВЦЭМ!$D$10+'СЕТ СН'!$I$6-'СЕТ СН'!$I$23</f>
        <v>2104.55683933</v>
      </c>
    </row>
    <row r="126" spans="1:27" ht="15.75" x14ac:dyDescent="0.2">
      <c r="A126" s="35">
        <f t="shared" si="3"/>
        <v>43411</v>
      </c>
      <c r="B126" s="36">
        <f>SUMIFS(СВЦЭМ!$D$34:$D$777,СВЦЭМ!$A$34:$A$777,$A126,СВЦЭМ!$B$34:$B$777,B$119)+'СЕТ СН'!$I$11+СВЦЭМ!$D$10+'СЕТ СН'!$I$6-'СЕТ СН'!$I$23</f>
        <v>2235.2680139000004</v>
      </c>
      <c r="C126" s="36">
        <f>SUMIFS(СВЦЭМ!$D$34:$D$777,СВЦЭМ!$A$34:$A$777,$A126,СВЦЭМ!$B$34:$B$777,C$119)+'СЕТ СН'!$I$11+СВЦЭМ!$D$10+'СЕТ СН'!$I$6-'СЕТ СН'!$I$23</f>
        <v>2318.98438794</v>
      </c>
      <c r="D126" s="36">
        <f>SUMIFS(СВЦЭМ!$D$34:$D$777,СВЦЭМ!$A$34:$A$777,$A126,СВЦЭМ!$B$34:$B$777,D$119)+'СЕТ СН'!$I$11+СВЦЭМ!$D$10+'СЕТ СН'!$I$6-'СЕТ СН'!$I$23</f>
        <v>2395.70622125</v>
      </c>
      <c r="E126" s="36">
        <f>SUMIFS(СВЦЭМ!$D$34:$D$777,СВЦЭМ!$A$34:$A$777,$A126,СВЦЭМ!$B$34:$B$777,E$119)+'СЕТ СН'!$I$11+СВЦЭМ!$D$10+'СЕТ СН'!$I$6-'СЕТ СН'!$I$23</f>
        <v>2396.40907642</v>
      </c>
      <c r="F126" s="36">
        <f>SUMIFS(СВЦЭМ!$D$34:$D$777,СВЦЭМ!$A$34:$A$777,$A126,СВЦЭМ!$B$34:$B$777,F$119)+'СЕТ СН'!$I$11+СВЦЭМ!$D$10+'СЕТ СН'!$I$6-'СЕТ СН'!$I$23</f>
        <v>2392.7307147900001</v>
      </c>
      <c r="G126" s="36">
        <f>SUMIFS(СВЦЭМ!$D$34:$D$777,СВЦЭМ!$A$34:$A$777,$A126,СВЦЭМ!$B$34:$B$777,G$119)+'СЕТ СН'!$I$11+СВЦЭМ!$D$10+'СЕТ СН'!$I$6-'СЕТ СН'!$I$23</f>
        <v>2369.3162294399999</v>
      </c>
      <c r="H126" s="36">
        <f>SUMIFS(СВЦЭМ!$D$34:$D$777,СВЦЭМ!$A$34:$A$777,$A126,СВЦЭМ!$B$34:$B$777,H$119)+'СЕТ СН'!$I$11+СВЦЭМ!$D$10+'СЕТ СН'!$I$6-'СЕТ СН'!$I$23</f>
        <v>2310.1792155399999</v>
      </c>
      <c r="I126" s="36">
        <f>SUMIFS(СВЦЭМ!$D$34:$D$777,СВЦЭМ!$A$34:$A$777,$A126,СВЦЭМ!$B$34:$B$777,I$119)+'СЕТ СН'!$I$11+СВЦЭМ!$D$10+'СЕТ СН'!$I$6-'СЕТ СН'!$I$23</f>
        <v>2224.3997120100003</v>
      </c>
      <c r="J126" s="36">
        <f>SUMIFS(СВЦЭМ!$D$34:$D$777,СВЦЭМ!$A$34:$A$777,$A126,СВЦЭМ!$B$34:$B$777,J$119)+'СЕТ СН'!$I$11+СВЦЭМ!$D$10+'СЕТ СН'!$I$6-'СЕТ СН'!$I$23</f>
        <v>2188.0439064299999</v>
      </c>
      <c r="K126" s="36">
        <f>SUMIFS(СВЦЭМ!$D$34:$D$777,СВЦЭМ!$A$34:$A$777,$A126,СВЦЭМ!$B$34:$B$777,K$119)+'СЕТ СН'!$I$11+СВЦЭМ!$D$10+'СЕТ СН'!$I$6-'СЕТ СН'!$I$23</f>
        <v>2177.6527445299998</v>
      </c>
      <c r="L126" s="36">
        <f>SUMIFS(СВЦЭМ!$D$34:$D$777,СВЦЭМ!$A$34:$A$777,$A126,СВЦЭМ!$B$34:$B$777,L$119)+'СЕТ СН'!$I$11+СВЦЭМ!$D$10+'СЕТ СН'!$I$6-'СЕТ СН'!$I$23</f>
        <v>2173.8374261400004</v>
      </c>
      <c r="M126" s="36">
        <f>SUMIFS(СВЦЭМ!$D$34:$D$777,СВЦЭМ!$A$34:$A$777,$A126,СВЦЭМ!$B$34:$B$777,M$119)+'СЕТ СН'!$I$11+СВЦЭМ!$D$10+'СЕТ СН'!$I$6-'СЕТ СН'!$I$23</f>
        <v>2180.2136926200001</v>
      </c>
      <c r="N126" s="36">
        <f>SUMIFS(СВЦЭМ!$D$34:$D$777,СВЦЭМ!$A$34:$A$777,$A126,СВЦЭМ!$B$34:$B$777,N$119)+'СЕТ СН'!$I$11+СВЦЭМ!$D$10+'СЕТ СН'!$I$6-'СЕТ СН'!$I$23</f>
        <v>2152.3682944299999</v>
      </c>
      <c r="O126" s="36">
        <f>SUMIFS(СВЦЭМ!$D$34:$D$777,СВЦЭМ!$A$34:$A$777,$A126,СВЦЭМ!$B$34:$B$777,O$119)+'СЕТ СН'!$I$11+СВЦЭМ!$D$10+'СЕТ СН'!$I$6-'СЕТ СН'!$I$23</f>
        <v>2100.2382688600001</v>
      </c>
      <c r="P126" s="36">
        <f>SUMIFS(СВЦЭМ!$D$34:$D$777,СВЦЭМ!$A$34:$A$777,$A126,СВЦЭМ!$B$34:$B$777,P$119)+'СЕТ СН'!$I$11+СВЦЭМ!$D$10+'СЕТ СН'!$I$6-'СЕТ СН'!$I$23</f>
        <v>2029.4598766499998</v>
      </c>
      <c r="Q126" s="36">
        <f>SUMIFS(СВЦЭМ!$D$34:$D$777,СВЦЭМ!$A$34:$A$777,$A126,СВЦЭМ!$B$34:$B$777,Q$119)+'СЕТ СН'!$I$11+СВЦЭМ!$D$10+'СЕТ СН'!$I$6-'СЕТ СН'!$I$23</f>
        <v>2008.1361353100001</v>
      </c>
      <c r="R126" s="36">
        <f>SUMIFS(СВЦЭМ!$D$34:$D$777,СВЦЭМ!$A$34:$A$777,$A126,СВЦЭМ!$B$34:$B$777,R$119)+'СЕТ СН'!$I$11+СВЦЭМ!$D$10+'СЕТ СН'!$I$6-'СЕТ СН'!$I$23</f>
        <v>2007.3368791100002</v>
      </c>
      <c r="S126" s="36">
        <f>SUMIFS(СВЦЭМ!$D$34:$D$777,СВЦЭМ!$A$34:$A$777,$A126,СВЦЭМ!$B$34:$B$777,S$119)+'СЕТ СН'!$I$11+СВЦЭМ!$D$10+'СЕТ СН'!$I$6-'СЕТ СН'!$I$23</f>
        <v>2008.4008550999997</v>
      </c>
      <c r="T126" s="36">
        <f>SUMIFS(СВЦЭМ!$D$34:$D$777,СВЦЭМ!$A$34:$A$777,$A126,СВЦЭМ!$B$34:$B$777,T$119)+'СЕТ СН'!$I$11+СВЦЭМ!$D$10+'СЕТ СН'!$I$6-'СЕТ СН'!$I$23</f>
        <v>1978.6879656400001</v>
      </c>
      <c r="U126" s="36">
        <f>SUMIFS(СВЦЭМ!$D$34:$D$777,СВЦЭМ!$A$34:$A$777,$A126,СВЦЭМ!$B$34:$B$777,U$119)+'СЕТ СН'!$I$11+СВЦЭМ!$D$10+'СЕТ СН'!$I$6-'СЕТ СН'!$I$23</f>
        <v>1987.3071495300001</v>
      </c>
      <c r="V126" s="36">
        <f>SUMIFS(СВЦЭМ!$D$34:$D$777,СВЦЭМ!$A$34:$A$777,$A126,СВЦЭМ!$B$34:$B$777,V$119)+'СЕТ СН'!$I$11+СВЦЭМ!$D$10+'СЕТ СН'!$I$6-'СЕТ СН'!$I$23</f>
        <v>1987.73409778</v>
      </c>
      <c r="W126" s="36">
        <f>SUMIFS(СВЦЭМ!$D$34:$D$777,СВЦЭМ!$A$34:$A$777,$A126,СВЦЭМ!$B$34:$B$777,W$119)+'СЕТ СН'!$I$11+СВЦЭМ!$D$10+'СЕТ СН'!$I$6-'СЕТ СН'!$I$23</f>
        <v>1995.740405</v>
      </c>
      <c r="X126" s="36">
        <f>SUMIFS(СВЦЭМ!$D$34:$D$777,СВЦЭМ!$A$34:$A$777,$A126,СВЦЭМ!$B$34:$B$777,X$119)+'СЕТ СН'!$I$11+СВЦЭМ!$D$10+'СЕТ СН'!$I$6-'СЕТ СН'!$I$23</f>
        <v>2002.0061702399998</v>
      </c>
      <c r="Y126" s="36">
        <f>SUMIFS(СВЦЭМ!$D$34:$D$777,СВЦЭМ!$A$34:$A$777,$A126,СВЦЭМ!$B$34:$B$777,Y$119)+'СЕТ СН'!$I$11+СВЦЭМ!$D$10+'СЕТ СН'!$I$6-'СЕТ СН'!$I$23</f>
        <v>2096.5790595400003</v>
      </c>
    </row>
    <row r="127" spans="1:27" ht="15.75" x14ac:dyDescent="0.2">
      <c r="A127" s="35">
        <f t="shared" si="3"/>
        <v>43412</v>
      </c>
      <c r="B127" s="36">
        <f>SUMIFS(СВЦЭМ!$D$34:$D$777,СВЦЭМ!$A$34:$A$777,$A127,СВЦЭМ!$B$34:$B$777,B$119)+'СЕТ СН'!$I$11+СВЦЭМ!$D$10+'СЕТ СН'!$I$6-'СЕТ СН'!$I$23</f>
        <v>2212.2106372300004</v>
      </c>
      <c r="C127" s="36">
        <f>SUMIFS(СВЦЭМ!$D$34:$D$777,СВЦЭМ!$A$34:$A$777,$A127,СВЦЭМ!$B$34:$B$777,C$119)+'СЕТ СН'!$I$11+СВЦЭМ!$D$10+'СЕТ СН'!$I$6-'СЕТ СН'!$I$23</f>
        <v>2317.3110685500001</v>
      </c>
      <c r="D127" s="36">
        <f>SUMIFS(СВЦЭМ!$D$34:$D$777,СВЦЭМ!$A$34:$A$777,$A127,СВЦЭМ!$B$34:$B$777,D$119)+'СЕТ СН'!$I$11+СВЦЭМ!$D$10+'СЕТ СН'!$I$6-'СЕТ СН'!$I$23</f>
        <v>2357.6893119300003</v>
      </c>
      <c r="E127" s="36">
        <f>SUMIFS(СВЦЭМ!$D$34:$D$777,СВЦЭМ!$A$34:$A$777,$A127,СВЦЭМ!$B$34:$B$777,E$119)+'СЕТ СН'!$I$11+СВЦЭМ!$D$10+'СЕТ СН'!$I$6-'СЕТ СН'!$I$23</f>
        <v>2353.2060311499999</v>
      </c>
      <c r="F127" s="36">
        <f>SUMIFS(СВЦЭМ!$D$34:$D$777,СВЦЭМ!$A$34:$A$777,$A127,СВЦЭМ!$B$34:$B$777,F$119)+'СЕТ СН'!$I$11+СВЦЭМ!$D$10+'СЕТ СН'!$I$6-'СЕТ СН'!$I$23</f>
        <v>2354.49438405</v>
      </c>
      <c r="G127" s="36">
        <f>SUMIFS(СВЦЭМ!$D$34:$D$777,СВЦЭМ!$A$34:$A$777,$A127,СВЦЭМ!$B$34:$B$777,G$119)+'СЕТ СН'!$I$11+СВЦЭМ!$D$10+'СЕТ СН'!$I$6-'СЕТ СН'!$I$23</f>
        <v>2355.3386481699999</v>
      </c>
      <c r="H127" s="36">
        <f>SUMIFS(СВЦЭМ!$D$34:$D$777,СВЦЭМ!$A$34:$A$777,$A127,СВЦЭМ!$B$34:$B$777,H$119)+'СЕТ СН'!$I$11+СВЦЭМ!$D$10+'СЕТ СН'!$I$6-'СЕТ СН'!$I$23</f>
        <v>2286.7612873400003</v>
      </c>
      <c r="I127" s="36">
        <f>SUMIFS(СВЦЭМ!$D$34:$D$777,СВЦЭМ!$A$34:$A$777,$A127,СВЦЭМ!$B$34:$B$777,I$119)+'СЕТ СН'!$I$11+СВЦЭМ!$D$10+'СЕТ СН'!$I$6-'СЕТ СН'!$I$23</f>
        <v>2181.84692197</v>
      </c>
      <c r="J127" s="36">
        <f>SUMIFS(СВЦЭМ!$D$34:$D$777,СВЦЭМ!$A$34:$A$777,$A127,СВЦЭМ!$B$34:$B$777,J$119)+'СЕТ СН'!$I$11+СВЦЭМ!$D$10+'СЕТ СН'!$I$6-'СЕТ СН'!$I$23</f>
        <v>2165.0108587</v>
      </c>
      <c r="K127" s="36">
        <f>SUMIFS(СВЦЭМ!$D$34:$D$777,СВЦЭМ!$A$34:$A$777,$A127,СВЦЭМ!$B$34:$B$777,K$119)+'СЕТ СН'!$I$11+СВЦЭМ!$D$10+'СЕТ СН'!$I$6-'СЕТ СН'!$I$23</f>
        <v>2157.0066692600003</v>
      </c>
      <c r="L127" s="36">
        <f>SUMIFS(СВЦЭМ!$D$34:$D$777,СВЦЭМ!$A$34:$A$777,$A127,СВЦЭМ!$B$34:$B$777,L$119)+'СЕТ СН'!$I$11+СВЦЭМ!$D$10+'СЕТ СН'!$I$6-'СЕТ СН'!$I$23</f>
        <v>2155.0165209000002</v>
      </c>
      <c r="M127" s="36">
        <f>SUMIFS(СВЦЭМ!$D$34:$D$777,СВЦЭМ!$A$34:$A$777,$A127,СВЦЭМ!$B$34:$B$777,M$119)+'СЕТ СН'!$I$11+СВЦЭМ!$D$10+'СЕТ СН'!$I$6-'СЕТ СН'!$I$23</f>
        <v>2159.0303858699999</v>
      </c>
      <c r="N127" s="36">
        <f>SUMIFS(СВЦЭМ!$D$34:$D$777,СВЦЭМ!$A$34:$A$777,$A127,СВЦЭМ!$B$34:$B$777,N$119)+'СЕТ СН'!$I$11+СВЦЭМ!$D$10+'СЕТ СН'!$I$6-'СЕТ СН'!$I$23</f>
        <v>2135.5659041200001</v>
      </c>
      <c r="O127" s="36">
        <f>SUMIFS(СВЦЭМ!$D$34:$D$777,СВЦЭМ!$A$34:$A$777,$A127,СВЦЭМ!$B$34:$B$777,O$119)+'СЕТ СН'!$I$11+СВЦЭМ!$D$10+'СЕТ СН'!$I$6-'СЕТ СН'!$I$23</f>
        <v>2069.67443512</v>
      </c>
      <c r="P127" s="36">
        <f>SUMIFS(СВЦЭМ!$D$34:$D$777,СВЦЭМ!$A$34:$A$777,$A127,СВЦЭМ!$B$34:$B$777,P$119)+'СЕТ СН'!$I$11+СВЦЭМ!$D$10+'СЕТ СН'!$I$6-'СЕТ СН'!$I$23</f>
        <v>2009.6442151400001</v>
      </c>
      <c r="Q127" s="36">
        <f>SUMIFS(СВЦЭМ!$D$34:$D$777,СВЦЭМ!$A$34:$A$777,$A127,СВЦЭМ!$B$34:$B$777,Q$119)+'СЕТ СН'!$I$11+СВЦЭМ!$D$10+'СЕТ СН'!$I$6-'СЕТ СН'!$I$23</f>
        <v>1999.6321398099999</v>
      </c>
      <c r="R127" s="36">
        <f>SUMIFS(СВЦЭМ!$D$34:$D$777,СВЦЭМ!$A$34:$A$777,$A127,СВЦЭМ!$B$34:$B$777,R$119)+'СЕТ СН'!$I$11+СВЦЭМ!$D$10+'СЕТ СН'!$I$6-'СЕТ СН'!$I$23</f>
        <v>2004.2793659999998</v>
      </c>
      <c r="S127" s="36">
        <f>SUMIFS(СВЦЭМ!$D$34:$D$777,СВЦЭМ!$A$34:$A$777,$A127,СВЦЭМ!$B$34:$B$777,S$119)+'СЕТ СН'!$I$11+СВЦЭМ!$D$10+'СЕТ СН'!$I$6-'СЕТ СН'!$I$23</f>
        <v>1993.34730773</v>
      </c>
      <c r="T127" s="36">
        <f>SUMIFS(СВЦЭМ!$D$34:$D$777,СВЦЭМ!$A$34:$A$777,$A127,СВЦЭМ!$B$34:$B$777,T$119)+'СЕТ СН'!$I$11+СВЦЭМ!$D$10+'СЕТ СН'!$I$6-'СЕТ СН'!$I$23</f>
        <v>1959.3450626499998</v>
      </c>
      <c r="U127" s="36">
        <f>SUMIFS(СВЦЭМ!$D$34:$D$777,СВЦЭМ!$A$34:$A$777,$A127,СВЦЭМ!$B$34:$B$777,U$119)+'СЕТ СН'!$I$11+СВЦЭМ!$D$10+'СЕТ СН'!$I$6-'СЕТ СН'!$I$23</f>
        <v>1978.2824028199998</v>
      </c>
      <c r="V127" s="36">
        <f>SUMIFS(СВЦЭМ!$D$34:$D$777,СВЦЭМ!$A$34:$A$777,$A127,СВЦЭМ!$B$34:$B$777,V$119)+'СЕТ СН'!$I$11+СВЦЭМ!$D$10+'СЕТ СН'!$I$6-'СЕТ СН'!$I$23</f>
        <v>1988.2330201599998</v>
      </c>
      <c r="W127" s="36">
        <f>SUMIFS(СВЦЭМ!$D$34:$D$777,СВЦЭМ!$A$34:$A$777,$A127,СВЦЭМ!$B$34:$B$777,W$119)+'СЕТ СН'!$I$11+СВЦЭМ!$D$10+'СЕТ СН'!$I$6-'СЕТ СН'!$I$23</f>
        <v>1987.2125188499999</v>
      </c>
      <c r="X127" s="36">
        <f>SUMIFS(СВЦЭМ!$D$34:$D$777,СВЦЭМ!$A$34:$A$777,$A127,СВЦЭМ!$B$34:$B$777,X$119)+'СЕТ СН'!$I$11+СВЦЭМ!$D$10+'СЕТ СН'!$I$6-'СЕТ СН'!$I$23</f>
        <v>2008.9321486700001</v>
      </c>
      <c r="Y127" s="36">
        <f>SUMIFS(СВЦЭМ!$D$34:$D$777,СВЦЭМ!$A$34:$A$777,$A127,СВЦЭМ!$B$34:$B$777,Y$119)+'СЕТ СН'!$I$11+СВЦЭМ!$D$10+'СЕТ СН'!$I$6-'СЕТ СН'!$I$23</f>
        <v>2113.9962737200003</v>
      </c>
    </row>
    <row r="128" spans="1:27" ht="15.75" x14ac:dyDescent="0.2">
      <c r="A128" s="35">
        <f t="shared" si="3"/>
        <v>43413</v>
      </c>
      <c r="B128" s="36">
        <f>SUMIFS(СВЦЭМ!$D$34:$D$777,СВЦЭМ!$A$34:$A$777,$A128,СВЦЭМ!$B$34:$B$777,B$119)+'СЕТ СН'!$I$11+СВЦЭМ!$D$10+'СЕТ СН'!$I$6-'СЕТ СН'!$I$23</f>
        <v>2226.4003933100003</v>
      </c>
      <c r="C128" s="36">
        <f>SUMIFS(СВЦЭМ!$D$34:$D$777,СВЦЭМ!$A$34:$A$777,$A128,СВЦЭМ!$B$34:$B$777,C$119)+'СЕТ СН'!$I$11+СВЦЭМ!$D$10+'СЕТ СН'!$I$6-'СЕТ СН'!$I$23</f>
        <v>2293.1126212200002</v>
      </c>
      <c r="D128" s="36">
        <f>SUMIFS(СВЦЭМ!$D$34:$D$777,СВЦЭМ!$A$34:$A$777,$A128,СВЦЭМ!$B$34:$B$777,D$119)+'СЕТ СН'!$I$11+СВЦЭМ!$D$10+'СЕТ СН'!$I$6-'СЕТ СН'!$I$23</f>
        <v>2371.1312781800002</v>
      </c>
      <c r="E128" s="36">
        <f>SUMIFS(СВЦЭМ!$D$34:$D$777,СВЦЭМ!$A$34:$A$777,$A128,СВЦЭМ!$B$34:$B$777,E$119)+'СЕТ СН'!$I$11+СВЦЭМ!$D$10+'СЕТ СН'!$I$6-'СЕТ СН'!$I$23</f>
        <v>2382.52768595</v>
      </c>
      <c r="F128" s="36">
        <f>SUMIFS(СВЦЭМ!$D$34:$D$777,СВЦЭМ!$A$34:$A$777,$A128,СВЦЭМ!$B$34:$B$777,F$119)+'СЕТ СН'!$I$11+СВЦЭМ!$D$10+'СЕТ СН'!$I$6-'СЕТ СН'!$I$23</f>
        <v>2366.3703660700003</v>
      </c>
      <c r="G128" s="36">
        <f>SUMIFS(СВЦЭМ!$D$34:$D$777,СВЦЭМ!$A$34:$A$777,$A128,СВЦЭМ!$B$34:$B$777,G$119)+'СЕТ СН'!$I$11+СВЦЭМ!$D$10+'СЕТ СН'!$I$6-'СЕТ СН'!$I$23</f>
        <v>2342.88973893</v>
      </c>
      <c r="H128" s="36">
        <f>SUMIFS(СВЦЭМ!$D$34:$D$777,СВЦЭМ!$A$34:$A$777,$A128,СВЦЭМ!$B$34:$B$777,H$119)+'СЕТ СН'!$I$11+СВЦЭМ!$D$10+'СЕТ СН'!$I$6-'СЕТ СН'!$I$23</f>
        <v>2284.00139459</v>
      </c>
      <c r="I128" s="36">
        <f>SUMIFS(СВЦЭМ!$D$34:$D$777,СВЦЭМ!$A$34:$A$777,$A128,СВЦЭМ!$B$34:$B$777,I$119)+'СЕТ СН'!$I$11+СВЦЭМ!$D$10+'СЕТ СН'!$I$6-'СЕТ СН'!$I$23</f>
        <v>2206.6249281600003</v>
      </c>
      <c r="J128" s="36">
        <f>SUMIFS(СВЦЭМ!$D$34:$D$777,СВЦЭМ!$A$34:$A$777,$A128,СВЦЭМ!$B$34:$B$777,J$119)+'СЕТ СН'!$I$11+СВЦЭМ!$D$10+'СЕТ СН'!$I$6-'СЕТ СН'!$I$23</f>
        <v>2188.2799488800001</v>
      </c>
      <c r="K128" s="36">
        <f>SUMIFS(СВЦЭМ!$D$34:$D$777,СВЦЭМ!$A$34:$A$777,$A128,СВЦЭМ!$B$34:$B$777,K$119)+'СЕТ СН'!$I$11+СВЦЭМ!$D$10+'СЕТ СН'!$I$6-'СЕТ СН'!$I$23</f>
        <v>2177.4136445100003</v>
      </c>
      <c r="L128" s="36">
        <f>SUMIFS(СВЦЭМ!$D$34:$D$777,СВЦЭМ!$A$34:$A$777,$A128,СВЦЭМ!$B$34:$B$777,L$119)+'СЕТ СН'!$I$11+СВЦЭМ!$D$10+'СЕТ СН'!$I$6-'СЕТ СН'!$I$23</f>
        <v>2166.0083038499997</v>
      </c>
      <c r="M128" s="36">
        <f>SUMIFS(СВЦЭМ!$D$34:$D$777,СВЦЭМ!$A$34:$A$777,$A128,СВЦЭМ!$B$34:$B$777,M$119)+'СЕТ СН'!$I$11+СВЦЭМ!$D$10+'СЕТ СН'!$I$6-'СЕТ СН'!$I$23</f>
        <v>2153.9067732399999</v>
      </c>
      <c r="N128" s="36">
        <f>SUMIFS(СВЦЭМ!$D$34:$D$777,СВЦЭМ!$A$34:$A$777,$A128,СВЦЭМ!$B$34:$B$777,N$119)+'СЕТ СН'!$I$11+СВЦЭМ!$D$10+'СЕТ СН'!$I$6-'СЕТ СН'!$I$23</f>
        <v>2109.1964107499998</v>
      </c>
      <c r="O128" s="36">
        <f>SUMIFS(СВЦЭМ!$D$34:$D$777,СВЦЭМ!$A$34:$A$777,$A128,СВЦЭМ!$B$34:$B$777,O$119)+'СЕТ СН'!$I$11+СВЦЭМ!$D$10+'СЕТ СН'!$I$6-'СЕТ СН'!$I$23</f>
        <v>2047.48658643</v>
      </c>
      <c r="P128" s="36">
        <f>SUMIFS(СВЦЭМ!$D$34:$D$777,СВЦЭМ!$A$34:$A$777,$A128,СВЦЭМ!$B$34:$B$777,P$119)+'СЕТ СН'!$I$11+СВЦЭМ!$D$10+'СЕТ СН'!$I$6-'СЕТ СН'!$I$23</f>
        <v>1982.2846183900001</v>
      </c>
      <c r="Q128" s="36">
        <f>SUMIFS(СВЦЭМ!$D$34:$D$777,СВЦЭМ!$A$34:$A$777,$A128,СВЦЭМ!$B$34:$B$777,Q$119)+'СЕТ СН'!$I$11+СВЦЭМ!$D$10+'СЕТ СН'!$I$6-'СЕТ СН'!$I$23</f>
        <v>1972.3309789899999</v>
      </c>
      <c r="R128" s="36">
        <f>SUMIFS(СВЦЭМ!$D$34:$D$777,СВЦЭМ!$A$34:$A$777,$A128,СВЦЭМ!$B$34:$B$777,R$119)+'СЕТ СН'!$I$11+СВЦЭМ!$D$10+'СЕТ СН'!$I$6-'СЕТ СН'!$I$23</f>
        <v>1974.41880971</v>
      </c>
      <c r="S128" s="36">
        <f>SUMIFS(СВЦЭМ!$D$34:$D$777,СВЦЭМ!$A$34:$A$777,$A128,СВЦЭМ!$B$34:$B$777,S$119)+'СЕТ СН'!$I$11+СВЦЭМ!$D$10+'СЕТ СН'!$I$6-'СЕТ СН'!$I$23</f>
        <v>1963.9334949700001</v>
      </c>
      <c r="T128" s="36">
        <f>SUMIFS(СВЦЭМ!$D$34:$D$777,СВЦЭМ!$A$34:$A$777,$A128,СВЦЭМ!$B$34:$B$777,T$119)+'СЕТ СН'!$I$11+СВЦЭМ!$D$10+'СЕТ СН'!$I$6-'СЕТ СН'!$I$23</f>
        <v>1960.81363607</v>
      </c>
      <c r="U128" s="36">
        <f>SUMIFS(СВЦЭМ!$D$34:$D$777,СВЦЭМ!$A$34:$A$777,$A128,СВЦЭМ!$B$34:$B$777,U$119)+'СЕТ СН'!$I$11+СВЦЭМ!$D$10+'СЕТ СН'!$I$6-'СЕТ СН'!$I$23</f>
        <v>1966.1227264700001</v>
      </c>
      <c r="V128" s="36">
        <f>SUMIFS(СВЦЭМ!$D$34:$D$777,СВЦЭМ!$A$34:$A$777,$A128,СВЦЭМ!$B$34:$B$777,V$119)+'СЕТ СН'!$I$11+СВЦЭМ!$D$10+'СЕТ СН'!$I$6-'СЕТ СН'!$I$23</f>
        <v>1964.4132766600001</v>
      </c>
      <c r="W128" s="36">
        <f>SUMIFS(СВЦЭМ!$D$34:$D$777,СВЦЭМ!$A$34:$A$777,$A128,СВЦЭМ!$B$34:$B$777,W$119)+'СЕТ СН'!$I$11+СВЦЭМ!$D$10+'СЕТ СН'!$I$6-'СЕТ СН'!$I$23</f>
        <v>1972.55897043</v>
      </c>
      <c r="X128" s="36">
        <f>SUMIFS(СВЦЭМ!$D$34:$D$777,СВЦЭМ!$A$34:$A$777,$A128,СВЦЭМ!$B$34:$B$777,X$119)+'СЕТ СН'!$I$11+СВЦЭМ!$D$10+'СЕТ СН'!$I$6-'СЕТ СН'!$I$23</f>
        <v>1981.50037888</v>
      </c>
      <c r="Y128" s="36">
        <f>SUMIFS(СВЦЭМ!$D$34:$D$777,СВЦЭМ!$A$34:$A$777,$A128,СВЦЭМ!$B$34:$B$777,Y$119)+'СЕТ СН'!$I$11+СВЦЭМ!$D$10+'СЕТ СН'!$I$6-'СЕТ СН'!$I$23</f>
        <v>2078.15602038</v>
      </c>
    </row>
    <row r="129" spans="1:25" ht="15.75" x14ac:dyDescent="0.2">
      <c r="A129" s="35">
        <f t="shared" si="3"/>
        <v>43414</v>
      </c>
      <c r="B129" s="36">
        <f>SUMIFS(СВЦЭМ!$D$34:$D$777,СВЦЭМ!$A$34:$A$777,$A129,СВЦЭМ!$B$34:$B$777,B$119)+'СЕТ СН'!$I$11+СВЦЭМ!$D$10+'СЕТ СН'!$I$6-'СЕТ СН'!$I$23</f>
        <v>2150.2531454099999</v>
      </c>
      <c r="C129" s="36">
        <f>SUMIFS(СВЦЭМ!$D$34:$D$777,СВЦЭМ!$A$34:$A$777,$A129,СВЦЭМ!$B$34:$B$777,C$119)+'СЕТ СН'!$I$11+СВЦЭМ!$D$10+'СЕТ СН'!$I$6-'СЕТ СН'!$I$23</f>
        <v>2228.0669854500002</v>
      </c>
      <c r="D129" s="36">
        <f>SUMIFS(СВЦЭМ!$D$34:$D$777,СВЦЭМ!$A$34:$A$777,$A129,СВЦЭМ!$B$34:$B$777,D$119)+'СЕТ СН'!$I$11+СВЦЭМ!$D$10+'СЕТ СН'!$I$6-'СЕТ СН'!$I$23</f>
        <v>2258.90486444</v>
      </c>
      <c r="E129" s="36">
        <f>SUMIFS(СВЦЭМ!$D$34:$D$777,СВЦЭМ!$A$34:$A$777,$A129,СВЦЭМ!$B$34:$B$777,E$119)+'СЕТ СН'!$I$11+СВЦЭМ!$D$10+'СЕТ СН'!$I$6-'СЕТ СН'!$I$23</f>
        <v>2301.50277912</v>
      </c>
      <c r="F129" s="36">
        <f>SUMIFS(СВЦЭМ!$D$34:$D$777,СВЦЭМ!$A$34:$A$777,$A129,СВЦЭМ!$B$34:$B$777,F$119)+'СЕТ СН'!$I$11+СВЦЭМ!$D$10+'СЕТ СН'!$I$6-'СЕТ СН'!$I$23</f>
        <v>2299.5236076199999</v>
      </c>
      <c r="G129" s="36">
        <f>SUMIFS(СВЦЭМ!$D$34:$D$777,СВЦЭМ!$A$34:$A$777,$A129,СВЦЭМ!$B$34:$B$777,G$119)+'СЕТ СН'!$I$11+СВЦЭМ!$D$10+'СЕТ СН'!$I$6-'СЕТ СН'!$I$23</f>
        <v>2277.6589142100001</v>
      </c>
      <c r="H129" s="36">
        <f>SUMIFS(СВЦЭМ!$D$34:$D$777,СВЦЭМ!$A$34:$A$777,$A129,СВЦЭМ!$B$34:$B$777,H$119)+'СЕТ СН'!$I$11+СВЦЭМ!$D$10+'СЕТ СН'!$I$6-'СЕТ СН'!$I$23</f>
        <v>2227.1145958300003</v>
      </c>
      <c r="I129" s="36">
        <f>SUMIFS(СВЦЭМ!$D$34:$D$777,СВЦЭМ!$A$34:$A$777,$A129,СВЦЭМ!$B$34:$B$777,I$119)+'СЕТ СН'!$I$11+СВЦЭМ!$D$10+'СЕТ СН'!$I$6-'СЕТ СН'!$I$23</f>
        <v>2166.3812256900001</v>
      </c>
      <c r="J129" s="36">
        <f>SUMIFS(СВЦЭМ!$D$34:$D$777,СВЦЭМ!$A$34:$A$777,$A129,СВЦЭМ!$B$34:$B$777,J$119)+'СЕТ СН'!$I$11+СВЦЭМ!$D$10+'СЕТ СН'!$I$6-'СЕТ СН'!$I$23</f>
        <v>2110.6890256699999</v>
      </c>
      <c r="K129" s="36">
        <f>SUMIFS(СВЦЭМ!$D$34:$D$777,СВЦЭМ!$A$34:$A$777,$A129,СВЦЭМ!$B$34:$B$777,K$119)+'СЕТ СН'!$I$11+СВЦЭМ!$D$10+'СЕТ СН'!$I$6-'СЕТ СН'!$I$23</f>
        <v>2097.3849262799999</v>
      </c>
      <c r="L129" s="36">
        <f>SUMIFS(СВЦЭМ!$D$34:$D$777,СВЦЭМ!$A$34:$A$777,$A129,СВЦЭМ!$B$34:$B$777,L$119)+'СЕТ СН'!$I$11+СВЦЭМ!$D$10+'СЕТ СН'!$I$6-'СЕТ СН'!$I$23</f>
        <v>2107.826544</v>
      </c>
      <c r="M129" s="36">
        <f>SUMIFS(СВЦЭМ!$D$34:$D$777,СВЦЭМ!$A$34:$A$777,$A129,СВЦЭМ!$B$34:$B$777,M$119)+'СЕТ СН'!$I$11+СВЦЭМ!$D$10+'СЕТ СН'!$I$6-'СЕТ СН'!$I$23</f>
        <v>2097.6375370699998</v>
      </c>
      <c r="N129" s="36">
        <f>SUMIFS(СВЦЭМ!$D$34:$D$777,СВЦЭМ!$A$34:$A$777,$A129,СВЦЭМ!$B$34:$B$777,N$119)+'СЕТ СН'!$I$11+СВЦЭМ!$D$10+'СЕТ СН'!$I$6-'СЕТ СН'!$I$23</f>
        <v>2066.5590777799998</v>
      </c>
      <c r="O129" s="36">
        <f>SUMIFS(СВЦЭМ!$D$34:$D$777,СВЦЭМ!$A$34:$A$777,$A129,СВЦЭМ!$B$34:$B$777,O$119)+'СЕТ СН'!$I$11+СВЦЭМ!$D$10+'СЕТ СН'!$I$6-'СЕТ СН'!$I$23</f>
        <v>2029.0092030699998</v>
      </c>
      <c r="P129" s="36">
        <f>SUMIFS(СВЦЭМ!$D$34:$D$777,СВЦЭМ!$A$34:$A$777,$A129,СВЦЭМ!$B$34:$B$777,P$119)+'СЕТ СН'!$I$11+СВЦЭМ!$D$10+'СЕТ СН'!$I$6-'СЕТ СН'!$I$23</f>
        <v>1965.1048728400001</v>
      </c>
      <c r="Q129" s="36">
        <f>SUMIFS(СВЦЭМ!$D$34:$D$777,СВЦЭМ!$A$34:$A$777,$A129,СВЦЭМ!$B$34:$B$777,Q$119)+'СЕТ СН'!$I$11+СВЦЭМ!$D$10+'СЕТ СН'!$I$6-'СЕТ СН'!$I$23</f>
        <v>1954.6279647900001</v>
      </c>
      <c r="R129" s="36">
        <f>SUMIFS(СВЦЭМ!$D$34:$D$777,СВЦЭМ!$A$34:$A$777,$A129,СВЦЭМ!$B$34:$B$777,R$119)+'СЕТ СН'!$I$11+СВЦЭМ!$D$10+'СЕТ СН'!$I$6-'СЕТ СН'!$I$23</f>
        <v>1943.0118567199997</v>
      </c>
      <c r="S129" s="36">
        <f>SUMIFS(СВЦЭМ!$D$34:$D$777,СВЦЭМ!$A$34:$A$777,$A129,СВЦЭМ!$B$34:$B$777,S$119)+'СЕТ СН'!$I$11+СВЦЭМ!$D$10+'СЕТ СН'!$I$6-'СЕТ СН'!$I$23</f>
        <v>1915.3634524499998</v>
      </c>
      <c r="T129" s="36">
        <f>SUMIFS(СВЦЭМ!$D$34:$D$777,СВЦЭМ!$A$34:$A$777,$A129,СВЦЭМ!$B$34:$B$777,T$119)+'СЕТ СН'!$I$11+СВЦЭМ!$D$10+'СЕТ СН'!$I$6-'СЕТ СН'!$I$23</f>
        <v>1879.4782735499998</v>
      </c>
      <c r="U129" s="36">
        <f>SUMIFS(СВЦЭМ!$D$34:$D$777,СВЦЭМ!$A$34:$A$777,$A129,СВЦЭМ!$B$34:$B$777,U$119)+'СЕТ СН'!$I$11+СВЦЭМ!$D$10+'СЕТ СН'!$I$6-'СЕТ СН'!$I$23</f>
        <v>1881.5634742699999</v>
      </c>
      <c r="V129" s="36">
        <f>SUMIFS(СВЦЭМ!$D$34:$D$777,СВЦЭМ!$A$34:$A$777,$A129,СВЦЭМ!$B$34:$B$777,V$119)+'СЕТ СН'!$I$11+СВЦЭМ!$D$10+'СЕТ СН'!$I$6-'СЕТ СН'!$I$23</f>
        <v>1897.4752622400001</v>
      </c>
      <c r="W129" s="36">
        <f>SUMIFS(СВЦЭМ!$D$34:$D$777,СВЦЭМ!$A$34:$A$777,$A129,СВЦЭМ!$B$34:$B$777,W$119)+'СЕТ СН'!$I$11+СВЦЭМ!$D$10+'СЕТ СН'!$I$6-'СЕТ СН'!$I$23</f>
        <v>1919.8825293599998</v>
      </c>
      <c r="X129" s="36">
        <f>SUMIFS(СВЦЭМ!$D$34:$D$777,СВЦЭМ!$A$34:$A$777,$A129,СВЦЭМ!$B$34:$B$777,X$119)+'СЕТ СН'!$I$11+СВЦЭМ!$D$10+'СЕТ СН'!$I$6-'СЕТ СН'!$I$23</f>
        <v>1950.3333026</v>
      </c>
      <c r="Y129" s="36">
        <f>SUMIFS(СВЦЭМ!$D$34:$D$777,СВЦЭМ!$A$34:$A$777,$A129,СВЦЭМ!$B$34:$B$777,Y$119)+'СЕТ СН'!$I$11+СВЦЭМ!$D$10+'СЕТ СН'!$I$6-'СЕТ СН'!$I$23</f>
        <v>2055.6410717200001</v>
      </c>
    </row>
    <row r="130" spans="1:25" ht="15.75" x14ac:dyDescent="0.2">
      <c r="A130" s="35">
        <f t="shared" si="3"/>
        <v>43415</v>
      </c>
      <c r="B130" s="36">
        <f>SUMIFS(СВЦЭМ!$D$34:$D$777,СВЦЭМ!$A$34:$A$777,$A130,СВЦЭМ!$B$34:$B$777,B$119)+'СЕТ СН'!$I$11+СВЦЭМ!$D$10+'СЕТ СН'!$I$6-'СЕТ СН'!$I$23</f>
        <v>2124.2747968600002</v>
      </c>
      <c r="C130" s="36">
        <f>SUMIFS(СВЦЭМ!$D$34:$D$777,СВЦЭМ!$A$34:$A$777,$A130,СВЦЭМ!$B$34:$B$777,C$119)+'СЕТ СН'!$I$11+СВЦЭМ!$D$10+'СЕТ СН'!$I$6-'СЕТ СН'!$I$23</f>
        <v>2213.5803940599999</v>
      </c>
      <c r="D130" s="36">
        <f>SUMIFS(СВЦЭМ!$D$34:$D$777,СВЦЭМ!$A$34:$A$777,$A130,СВЦЭМ!$B$34:$B$777,D$119)+'СЕТ СН'!$I$11+СВЦЭМ!$D$10+'СЕТ СН'!$I$6-'СЕТ СН'!$I$23</f>
        <v>2265.8240770100001</v>
      </c>
      <c r="E130" s="36">
        <f>SUMIFS(СВЦЭМ!$D$34:$D$777,СВЦЭМ!$A$34:$A$777,$A130,СВЦЭМ!$B$34:$B$777,E$119)+'СЕТ СН'!$I$11+СВЦЭМ!$D$10+'СЕТ СН'!$I$6-'СЕТ СН'!$I$23</f>
        <v>2261.4473247599999</v>
      </c>
      <c r="F130" s="36">
        <f>SUMIFS(СВЦЭМ!$D$34:$D$777,СВЦЭМ!$A$34:$A$777,$A130,СВЦЭМ!$B$34:$B$777,F$119)+'СЕТ СН'!$I$11+СВЦЭМ!$D$10+'СЕТ СН'!$I$6-'СЕТ СН'!$I$23</f>
        <v>2258.6513307100004</v>
      </c>
      <c r="G130" s="36">
        <f>SUMIFS(СВЦЭМ!$D$34:$D$777,СВЦЭМ!$A$34:$A$777,$A130,СВЦЭМ!$B$34:$B$777,G$119)+'СЕТ СН'!$I$11+СВЦЭМ!$D$10+'СЕТ СН'!$I$6-'СЕТ СН'!$I$23</f>
        <v>2248.5405305900003</v>
      </c>
      <c r="H130" s="36">
        <f>SUMIFS(СВЦЭМ!$D$34:$D$777,СВЦЭМ!$A$34:$A$777,$A130,СВЦЭМ!$B$34:$B$777,H$119)+'СЕТ СН'!$I$11+СВЦЭМ!$D$10+'СЕТ СН'!$I$6-'СЕТ СН'!$I$23</f>
        <v>2236.1914735999999</v>
      </c>
      <c r="I130" s="36">
        <f>SUMIFS(СВЦЭМ!$D$34:$D$777,СВЦЭМ!$A$34:$A$777,$A130,СВЦЭМ!$B$34:$B$777,I$119)+'СЕТ СН'!$I$11+СВЦЭМ!$D$10+'СЕТ СН'!$I$6-'СЕТ СН'!$I$23</f>
        <v>2202.5399728900002</v>
      </c>
      <c r="J130" s="36">
        <f>SUMIFS(СВЦЭМ!$D$34:$D$777,СВЦЭМ!$A$34:$A$777,$A130,СВЦЭМ!$B$34:$B$777,J$119)+'СЕТ СН'!$I$11+СВЦЭМ!$D$10+'СЕТ СН'!$I$6-'СЕТ СН'!$I$23</f>
        <v>2153.6163488500001</v>
      </c>
      <c r="K130" s="36">
        <f>SUMIFS(СВЦЭМ!$D$34:$D$777,СВЦЭМ!$A$34:$A$777,$A130,СВЦЭМ!$B$34:$B$777,K$119)+'СЕТ СН'!$I$11+СВЦЭМ!$D$10+'СЕТ СН'!$I$6-'СЕТ СН'!$I$23</f>
        <v>2125.1654554199999</v>
      </c>
      <c r="L130" s="36">
        <f>SUMIFS(СВЦЭМ!$D$34:$D$777,СВЦЭМ!$A$34:$A$777,$A130,СВЦЭМ!$B$34:$B$777,L$119)+'СЕТ СН'!$I$11+СВЦЭМ!$D$10+'СЕТ СН'!$I$6-'СЕТ СН'!$I$23</f>
        <v>2112.1934528900001</v>
      </c>
      <c r="M130" s="36">
        <f>SUMIFS(СВЦЭМ!$D$34:$D$777,СВЦЭМ!$A$34:$A$777,$A130,СВЦЭМ!$B$34:$B$777,M$119)+'СЕТ СН'!$I$11+СВЦЭМ!$D$10+'СЕТ СН'!$I$6-'СЕТ СН'!$I$23</f>
        <v>2112.9881212</v>
      </c>
      <c r="N130" s="36">
        <f>SUMIFS(СВЦЭМ!$D$34:$D$777,СВЦЭМ!$A$34:$A$777,$A130,СВЦЭМ!$B$34:$B$777,N$119)+'СЕТ СН'!$I$11+СВЦЭМ!$D$10+'СЕТ СН'!$I$6-'СЕТ СН'!$I$23</f>
        <v>2087.1926948700002</v>
      </c>
      <c r="O130" s="36">
        <f>SUMIFS(СВЦЭМ!$D$34:$D$777,СВЦЭМ!$A$34:$A$777,$A130,СВЦЭМ!$B$34:$B$777,O$119)+'СЕТ СН'!$I$11+СВЦЭМ!$D$10+'СЕТ СН'!$I$6-'СЕТ СН'!$I$23</f>
        <v>2030.8618154000001</v>
      </c>
      <c r="P130" s="36">
        <f>SUMIFS(СВЦЭМ!$D$34:$D$777,СВЦЭМ!$A$34:$A$777,$A130,СВЦЭМ!$B$34:$B$777,P$119)+'СЕТ СН'!$I$11+СВЦЭМ!$D$10+'СЕТ СН'!$I$6-'СЕТ СН'!$I$23</f>
        <v>1973.75408698</v>
      </c>
      <c r="Q130" s="36">
        <f>SUMIFS(СВЦЭМ!$D$34:$D$777,СВЦЭМ!$A$34:$A$777,$A130,СВЦЭМ!$B$34:$B$777,Q$119)+'СЕТ СН'!$I$11+СВЦЭМ!$D$10+'СЕТ СН'!$I$6-'СЕТ СН'!$I$23</f>
        <v>1962.00373171</v>
      </c>
      <c r="R130" s="36">
        <f>SUMIFS(СВЦЭМ!$D$34:$D$777,СВЦЭМ!$A$34:$A$777,$A130,СВЦЭМ!$B$34:$B$777,R$119)+'СЕТ СН'!$I$11+СВЦЭМ!$D$10+'СЕТ СН'!$I$6-'СЕТ СН'!$I$23</f>
        <v>1951.6458251200002</v>
      </c>
      <c r="S130" s="36">
        <f>SUMIFS(СВЦЭМ!$D$34:$D$777,СВЦЭМ!$A$34:$A$777,$A130,СВЦЭМ!$B$34:$B$777,S$119)+'СЕТ СН'!$I$11+СВЦЭМ!$D$10+'СЕТ СН'!$I$6-'СЕТ СН'!$I$23</f>
        <v>1919.6517589</v>
      </c>
      <c r="T130" s="36">
        <f>SUMIFS(СВЦЭМ!$D$34:$D$777,СВЦЭМ!$A$34:$A$777,$A130,СВЦЭМ!$B$34:$B$777,T$119)+'СЕТ СН'!$I$11+СВЦЭМ!$D$10+'СЕТ СН'!$I$6-'СЕТ СН'!$I$23</f>
        <v>1888.4856090099997</v>
      </c>
      <c r="U130" s="36">
        <f>SUMIFS(СВЦЭМ!$D$34:$D$777,СВЦЭМ!$A$34:$A$777,$A130,СВЦЭМ!$B$34:$B$777,U$119)+'СЕТ СН'!$I$11+СВЦЭМ!$D$10+'СЕТ СН'!$I$6-'СЕТ СН'!$I$23</f>
        <v>1887.3417657999998</v>
      </c>
      <c r="V130" s="36">
        <f>SUMIFS(СВЦЭМ!$D$34:$D$777,СВЦЭМ!$A$34:$A$777,$A130,СВЦЭМ!$B$34:$B$777,V$119)+'СЕТ СН'!$I$11+СВЦЭМ!$D$10+'СЕТ СН'!$I$6-'СЕТ СН'!$I$23</f>
        <v>1905.9273770099999</v>
      </c>
      <c r="W130" s="36">
        <f>SUMIFS(СВЦЭМ!$D$34:$D$777,СВЦЭМ!$A$34:$A$777,$A130,СВЦЭМ!$B$34:$B$777,W$119)+'СЕТ СН'!$I$11+СВЦЭМ!$D$10+'СЕТ СН'!$I$6-'СЕТ СН'!$I$23</f>
        <v>1930.7965744200001</v>
      </c>
      <c r="X130" s="36">
        <f>SUMIFS(СВЦЭМ!$D$34:$D$777,СВЦЭМ!$A$34:$A$777,$A130,СВЦЭМ!$B$34:$B$777,X$119)+'СЕТ СН'!$I$11+СВЦЭМ!$D$10+'СЕТ СН'!$I$6-'СЕТ СН'!$I$23</f>
        <v>1954.9231005000001</v>
      </c>
      <c r="Y130" s="36">
        <f>SUMIFS(СВЦЭМ!$D$34:$D$777,СВЦЭМ!$A$34:$A$777,$A130,СВЦЭМ!$B$34:$B$777,Y$119)+'СЕТ СН'!$I$11+СВЦЭМ!$D$10+'СЕТ СН'!$I$6-'СЕТ СН'!$I$23</f>
        <v>2054.3399129700001</v>
      </c>
    </row>
    <row r="131" spans="1:25" ht="15.75" x14ac:dyDescent="0.2">
      <c r="A131" s="35">
        <f t="shared" si="3"/>
        <v>43416</v>
      </c>
      <c r="B131" s="36">
        <f>SUMIFS(СВЦЭМ!$D$34:$D$777,СВЦЭМ!$A$34:$A$777,$A131,СВЦЭМ!$B$34:$B$777,B$119)+'СЕТ СН'!$I$11+СВЦЭМ!$D$10+'СЕТ СН'!$I$6-'СЕТ СН'!$I$23</f>
        <v>2121.11621646</v>
      </c>
      <c r="C131" s="36">
        <f>SUMIFS(СВЦЭМ!$D$34:$D$777,СВЦЭМ!$A$34:$A$777,$A131,СВЦЭМ!$B$34:$B$777,C$119)+'СЕТ СН'!$I$11+СВЦЭМ!$D$10+'СЕТ СН'!$I$6-'СЕТ СН'!$I$23</f>
        <v>2215.3308355899999</v>
      </c>
      <c r="D131" s="36">
        <f>SUMIFS(СВЦЭМ!$D$34:$D$777,СВЦЭМ!$A$34:$A$777,$A131,СВЦЭМ!$B$34:$B$777,D$119)+'СЕТ СН'!$I$11+СВЦЭМ!$D$10+'СЕТ СН'!$I$6-'СЕТ СН'!$I$23</f>
        <v>2277.01931246</v>
      </c>
      <c r="E131" s="36">
        <f>SUMIFS(СВЦЭМ!$D$34:$D$777,СВЦЭМ!$A$34:$A$777,$A131,СВЦЭМ!$B$34:$B$777,E$119)+'СЕТ СН'!$I$11+СВЦЭМ!$D$10+'СЕТ СН'!$I$6-'СЕТ СН'!$I$23</f>
        <v>2274.2958304499998</v>
      </c>
      <c r="F131" s="36">
        <f>SUMIFS(СВЦЭМ!$D$34:$D$777,СВЦЭМ!$A$34:$A$777,$A131,СВЦЭМ!$B$34:$B$777,F$119)+'СЕТ СН'!$I$11+СВЦЭМ!$D$10+'СЕТ СН'!$I$6-'СЕТ СН'!$I$23</f>
        <v>2271.9664034500001</v>
      </c>
      <c r="G131" s="36">
        <f>SUMIFS(СВЦЭМ!$D$34:$D$777,СВЦЭМ!$A$34:$A$777,$A131,СВЦЭМ!$B$34:$B$777,G$119)+'СЕТ СН'!$I$11+СВЦЭМ!$D$10+'СЕТ СН'!$I$6-'СЕТ СН'!$I$23</f>
        <v>2270.46444393</v>
      </c>
      <c r="H131" s="36">
        <f>SUMIFS(СВЦЭМ!$D$34:$D$777,СВЦЭМ!$A$34:$A$777,$A131,СВЦЭМ!$B$34:$B$777,H$119)+'СЕТ СН'!$I$11+СВЦЭМ!$D$10+'СЕТ СН'!$I$6-'СЕТ СН'!$I$23</f>
        <v>2230.04142022</v>
      </c>
      <c r="I131" s="36">
        <f>SUMIFS(СВЦЭМ!$D$34:$D$777,СВЦЭМ!$A$34:$A$777,$A131,СВЦЭМ!$B$34:$B$777,I$119)+'СЕТ СН'!$I$11+СВЦЭМ!$D$10+'СЕТ СН'!$I$6-'СЕТ СН'!$I$23</f>
        <v>2174.10536985</v>
      </c>
      <c r="J131" s="36">
        <f>SUMIFS(СВЦЭМ!$D$34:$D$777,СВЦЭМ!$A$34:$A$777,$A131,СВЦЭМ!$B$34:$B$777,J$119)+'СЕТ СН'!$I$11+СВЦЭМ!$D$10+'СЕТ СН'!$I$6-'СЕТ СН'!$I$23</f>
        <v>2137.0031400799999</v>
      </c>
      <c r="K131" s="36">
        <f>SUMIFS(СВЦЭМ!$D$34:$D$777,СВЦЭМ!$A$34:$A$777,$A131,СВЦЭМ!$B$34:$B$777,K$119)+'СЕТ СН'!$I$11+СВЦЭМ!$D$10+'СЕТ СН'!$I$6-'СЕТ СН'!$I$23</f>
        <v>2135.7432985</v>
      </c>
      <c r="L131" s="36">
        <f>SUMIFS(СВЦЭМ!$D$34:$D$777,СВЦЭМ!$A$34:$A$777,$A131,СВЦЭМ!$B$34:$B$777,L$119)+'СЕТ СН'!$I$11+СВЦЭМ!$D$10+'СЕТ СН'!$I$6-'СЕТ СН'!$I$23</f>
        <v>2125.8798374100002</v>
      </c>
      <c r="M131" s="36">
        <f>SUMIFS(СВЦЭМ!$D$34:$D$777,СВЦЭМ!$A$34:$A$777,$A131,СВЦЭМ!$B$34:$B$777,M$119)+'СЕТ СН'!$I$11+СВЦЭМ!$D$10+'СЕТ СН'!$I$6-'СЕТ СН'!$I$23</f>
        <v>2122.0924394000003</v>
      </c>
      <c r="N131" s="36">
        <f>SUMIFS(СВЦЭМ!$D$34:$D$777,СВЦЭМ!$A$34:$A$777,$A131,СВЦЭМ!$B$34:$B$777,N$119)+'СЕТ СН'!$I$11+СВЦЭМ!$D$10+'СЕТ СН'!$I$6-'СЕТ СН'!$I$23</f>
        <v>2091.9317606200002</v>
      </c>
      <c r="O131" s="36">
        <f>SUMIFS(СВЦЭМ!$D$34:$D$777,СВЦЭМ!$A$34:$A$777,$A131,СВЦЭМ!$B$34:$B$777,O$119)+'СЕТ СН'!$I$11+СВЦЭМ!$D$10+'СЕТ СН'!$I$6-'СЕТ СН'!$I$23</f>
        <v>2050.7866546300002</v>
      </c>
      <c r="P131" s="36">
        <f>SUMIFS(СВЦЭМ!$D$34:$D$777,СВЦЭМ!$A$34:$A$777,$A131,СВЦЭМ!$B$34:$B$777,P$119)+'СЕТ СН'!$I$11+СВЦЭМ!$D$10+'СЕТ СН'!$I$6-'СЕТ СН'!$I$23</f>
        <v>1982.51688298</v>
      </c>
      <c r="Q131" s="36">
        <f>SUMIFS(СВЦЭМ!$D$34:$D$777,СВЦЭМ!$A$34:$A$777,$A131,СВЦЭМ!$B$34:$B$777,Q$119)+'СЕТ СН'!$I$11+СВЦЭМ!$D$10+'СЕТ СН'!$I$6-'СЕТ СН'!$I$23</f>
        <v>1971.63128869</v>
      </c>
      <c r="R131" s="36">
        <f>SUMIFS(СВЦЭМ!$D$34:$D$777,СВЦЭМ!$A$34:$A$777,$A131,СВЦЭМ!$B$34:$B$777,R$119)+'СЕТ СН'!$I$11+СВЦЭМ!$D$10+'СЕТ СН'!$I$6-'СЕТ СН'!$I$23</f>
        <v>1960.3752580199998</v>
      </c>
      <c r="S131" s="36">
        <f>SUMIFS(СВЦЭМ!$D$34:$D$777,СВЦЭМ!$A$34:$A$777,$A131,СВЦЭМ!$B$34:$B$777,S$119)+'СЕТ СН'!$I$11+СВЦЭМ!$D$10+'СЕТ СН'!$I$6-'СЕТ СН'!$I$23</f>
        <v>1933.73009086</v>
      </c>
      <c r="T131" s="36">
        <f>SUMIFS(СВЦЭМ!$D$34:$D$777,СВЦЭМ!$A$34:$A$777,$A131,СВЦЭМ!$B$34:$B$777,T$119)+'СЕТ СН'!$I$11+СВЦЭМ!$D$10+'СЕТ СН'!$I$6-'СЕТ СН'!$I$23</f>
        <v>1919.22514993</v>
      </c>
      <c r="U131" s="36">
        <f>SUMIFS(СВЦЭМ!$D$34:$D$777,СВЦЭМ!$A$34:$A$777,$A131,СВЦЭМ!$B$34:$B$777,U$119)+'СЕТ СН'!$I$11+СВЦЭМ!$D$10+'СЕТ СН'!$I$6-'СЕТ СН'!$I$23</f>
        <v>1920.6398630099998</v>
      </c>
      <c r="V131" s="36">
        <f>SUMIFS(СВЦЭМ!$D$34:$D$777,СВЦЭМ!$A$34:$A$777,$A131,СВЦЭМ!$B$34:$B$777,V$119)+'СЕТ СН'!$I$11+СВЦЭМ!$D$10+'СЕТ СН'!$I$6-'СЕТ СН'!$I$23</f>
        <v>1922.2194920100001</v>
      </c>
      <c r="W131" s="36">
        <f>SUMIFS(СВЦЭМ!$D$34:$D$777,СВЦЭМ!$A$34:$A$777,$A131,СВЦЭМ!$B$34:$B$777,W$119)+'СЕТ СН'!$I$11+СВЦЭМ!$D$10+'СЕТ СН'!$I$6-'СЕТ СН'!$I$23</f>
        <v>1929.4486360400001</v>
      </c>
      <c r="X131" s="36">
        <f>SUMIFS(СВЦЭМ!$D$34:$D$777,СВЦЭМ!$A$34:$A$777,$A131,СВЦЭМ!$B$34:$B$777,X$119)+'СЕТ СН'!$I$11+СВЦЭМ!$D$10+'СЕТ СН'!$I$6-'СЕТ СН'!$I$23</f>
        <v>1961.09776594</v>
      </c>
      <c r="Y131" s="36">
        <f>SUMIFS(СВЦЭМ!$D$34:$D$777,СВЦЭМ!$A$34:$A$777,$A131,СВЦЭМ!$B$34:$B$777,Y$119)+'СЕТ СН'!$I$11+СВЦЭМ!$D$10+'СЕТ СН'!$I$6-'СЕТ СН'!$I$23</f>
        <v>2063.7320533700004</v>
      </c>
    </row>
    <row r="132" spans="1:25" ht="15.75" x14ac:dyDescent="0.2">
      <c r="A132" s="35">
        <f t="shared" si="3"/>
        <v>43417</v>
      </c>
      <c r="B132" s="36">
        <f>SUMIFS(СВЦЭМ!$D$34:$D$777,СВЦЭМ!$A$34:$A$777,$A132,СВЦЭМ!$B$34:$B$777,B$119)+'СЕТ СН'!$I$11+СВЦЭМ!$D$10+'СЕТ СН'!$I$6-'СЕТ СН'!$I$23</f>
        <v>2151.2855613700003</v>
      </c>
      <c r="C132" s="36">
        <f>SUMIFS(СВЦЭМ!$D$34:$D$777,СВЦЭМ!$A$34:$A$777,$A132,СВЦЭМ!$B$34:$B$777,C$119)+'СЕТ СН'!$I$11+СВЦЭМ!$D$10+'СЕТ СН'!$I$6-'СЕТ СН'!$I$23</f>
        <v>2225.3200268099999</v>
      </c>
      <c r="D132" s="36">
        <f>SUMIFS(СВЦЭМ!$D$34:$D$777,СВЦЭМ!$A$34:$A$777,$A132,СВЦЭМ!$B$34:$B$777,D$119)+'СЕТ СН'!$I$11+СВЦЭМ!$D$10+'СЕТ СН'!$I$6-'СЕТ СН'!$I$23</f>
        <v>2252.1839701899999</v>
      </c>
      <c r="E132" s="36">
        <f>SUMIFS(СВЦЭМ!$D$34:$D$777,СВЦЭМ!$A$34:$A$777,$A132,СВЦЭМ!$B$34:$B$777,E$119)+'СЕТ СН'!$I$11+СВЦЭМ!$D$10+'СЕТ СН'!$I$6-'СЕТ СН'!$I$23</f>
        <v>2249.6307033600001</v>
      </c>
      <c r="F132" s="36">
        <f>SUMIFS(СВЦЭМ!$D$34:$D$777,СВЦЭМ!$A$34:$A$777,$A132,СВЦЭМ!$B$34:$B$777,F$119)+'СЕТ СН'!$I$11+СВЦЭМ!$D$10+'СЕТ СН'!$I$6-'СЕТ СН'!$I$23</f>
        <v>2250.5173118399998</v>
      </c>
      <c r="G132" s="36">
        <f>SUMIFS(СВЦЭМ!$D$34:$D$777,СВЦЭМ!$A$34:$A$777,$A132,СВЦЭМ!$B$34:$B$777,G$119)+'СЕТ СН'!$I$11+СВЦЭМ!$D$10+'СЕТ СН'!$I$6-'СЕТ СН'!$I$23</f>
        <v>2257.2722413299998</v>
      </c>
      <c r="H132" s="36">
        <f>SUMIFS(СВЦЭМ!$D$34:$D$777,СВЦЭМ!$A$34:$A$777,$A132,СВЦЭМ!$B$34:$B$777,H$119)+'СЕТ СН'!$I$11+СВЦЭМ!$D$10+'СЕТ СН'!$I$6-'СЕТ СН'!$I$23</f>
        <v>2221.7775204400004</v>
      </c>
      <c r="I132" s="36">
        <f>SUMIFS(СВЦЭМ!$D$34:$D$777,СВЦЭМ!$A$34:$A$777,$A132,СВЦЭМ!$B$34:$B$777,I$119)+'СЕТ СН'!$I$11+СВЦЭМ!$D$10+'СЕТ СН'!$I$6-'СЕТ СН'!$I$23</f>
        <v>2156.3983528500003</v>
      </c>
      <c r="J132" s="36">
        <f>SUMIFS(СВЦЭМ!$D$34:$D$777,СВЦЭМ!$A$34:$A$777,$A132,СВЦЭМ!$B$34:$B$777,J$119)+'СЕТ СН'!$I$11+СВЦЭМ!$D$10+'СЕТ СН'!$I$6-'СЕТ СН'!$I$23</f>
        <v>2141.1672839000003</v>
      </c>
      <c r="K132" s="36">
        <f>SUMIFS(СВЦЭМ!$D$34:$D$777,СВЦЭМ!$A$34:$A$777,$A132,СВЦЭМ!$B$34:$B$777,K$119)+'СЕТ СН'!$I$11+СВЦЭМ!$D$10+'СЕТ СН'!$I$6-'СЕТ СН'!$I$23</f>
        <v>2126.9117390199999</v>
      </c>
      <c r="L132" s="36">
        <f>SUMIFS(СВЦЭМ!$D$34:$D$777,СВЦЭМ!$A$34:$A$777,$A132,СВЦЭМ!$B$34:$B$777,L$119)+'СЕТ СН'!$I$11+СВЦЭМ!$D$10+'СЕТ СН'!$I$6-'СЕТ СН'!$I$23</f>
        <v>2122.51999131</v>
      </c>
      <c r="M132" s="36">
        <f>SUMIFS(СВЦЭМ!$D$34:$D$777,СВЦЭМ!$A$34:$A$777,$A132,СВЦЭМ!$B$34:$B$777,M$119)+'СЕТ СН'!$I$11+СВЦЭМ!$D$10+'СЕТ СН'!$I$6-'СЕТ СН'!$I$23</f>
        <v>2121.5814682099999</v>
      </c>
      <c r="N132" s="36">
        <f>SUMIFS(СВЦЭМ!$D$34:$D$777,СВЦЭМ!$A$34:$A$777,$A132,СВЦЭМ!$B$34:$B$777,N$119)+'СЕТ СН'!$I$11+СВЦЭМ!$D$10+'СЕТ СН'!$I$6-'СЕТ СН'!$I$23</f>
        <v>2088.3758232800001</v>
      </c>
      <c r="O132" s="36">
        <f>SUMIFS(СВЦЭМ!$D$34:$D$777,СВЦЭМ!$A$34:$A$777,$A132,СВЦЭМ!$B$34:$B$777,O$119)+'СЕТ СН'!$I$11+СВЦЭМ!$D$10+'СЕТ СН'!$I$6-'СЕТ СН'!$I$23</f>
        <v>2044.6223167600001</v>
      </c>
      <c r="P132" s="36">
        <f>SUMIFS(СВЦЭМ!$D$34:$D$777,СВЦЭМ!$A$34:$A$777,$A132,СВЦЭМ!$B$34:$B$777,P$119)+'СЕТ СН'!$I$11+СВЦЭМ!$D$10+'СЕТ СН'!$I$6-'СЕТ СН'!$I$23</f>
        <v>1982.5330543499999</v>
      </c>
      <c r="Q132" s="36">
        <f>SUMIFS(СВЦЭМ!$D$34:$D$777,СВЦЭМ!$A$34:$A$777,$A132,СВЦЭМ!$B$34:$B$777,Q$119)+'СЕТ СН'!$I$11+СВЦЭМ!$D$10+'СЕТ СН'!$I$6-'СЕТ СН'!$I$23</f>
        <v>1971.38061655</v>
      </c>
      <c r="R132" s="36">
        <f>SUMIFS(СВЦЭМ!$D$34:$D$777,СВЦЭМ!$A$34:$A$777,$A132,СВЦЭМ!$B$34:$B$777,R$119)+'СЕТ СН'!$I$11+СВЦЭМ!$D$10+'СЕТ СН'!$I$6-'СЕТ СН'!$I$23</f>
        <v>1982.37830407</v>
      </c>
      <c r="S132" s="36">
        <f>SUMIFS(СВЦЭМ!$D$34:$D$777,СВЦЭМ!$A$34:$A$777,$A132,СВЦЭМ!$B$34:$B$777,S$119)+'СЕТ СН'!$I$11+СВЦЭМ!$D$10+'СЕТ СН'!$I$6-'СЕТ СН'!$I$23</f>
        <v>1958.2578722799999</v>
      </c>
      <c r="T132" s="36">
        <f>SUMIFS(СВЦЭМ!$D$34:$D$777,СВЦЭМ!$A$34:$A$777,$A132,СВЦЭМ!$B$34:$B$777,T$119)+'СЕТ СН'!$I$11+СВЦЭМ!$D$10+'СЕТ СН'!$I$6-'СЕТ СН'!$I$23</f>
        <v>1916.1525525100001</v>
      </c>
      <c r="U132" s="36">
        <f>SUMIFS(СВЦЭМ!$D$34:$D$777,СВЦЭМ!$A$34:$A$777,$A132,СВЦЭМ!$B$34:$B$777,U$119)+'СЕТ СН'!$I$11+СВЦЭМ!$D$10+'СЕТ СН'!$I$6-'СЕТ СН'!$I$23</f>
        <v>1917.3054867400001</v>
      </c>
      <c r="V132" s="36">
        <f>SUMIFS(СВЦЭМ!$D$34:$D$777,СВЦЭМ!$A$34:$A$777,$A132,СВЦЭМ!$B$34:$B$777,V$119)+'СЕТ СН'!$I$11+СВЦЭМ!$D$10+'СЕТ СН'!$I$6-'СЕТ СН'!$I$23</f>
        <v>1922.6210234300002</v>
      </c>
      <c r="W132" s="36">
        <f>SUMIFS(СВЦЭМ!$D$34:$D$777,СВЦЭМ!$A$34:$A$777,$A132,СВЦЭМ!$B$34:$B$777,W$119)+'СЕТ СН'!$I$11+СВЦЭМ!$D$10+'СЕТ СН'!$I$6-'СЕТ СН'!$I$23</f>
        <v>1928.5123343800001</v>
      </c>
      <c r="X132" s="36">
        <f>SUMIFS(СВЦЭМ!$D$34:$D$777,СВЦЭМ!$A$34:$A$777,$A132,СВЦЭМ!$B$34:$B$777,X$119)+'СЕТ СН'!$I$11+СВЦЭМ!$D$10+'СЕТ СН'!$I$6-'СЕТ СН'!$I$23</f>
        <v>1962.5031629800001</v>
      </c>
      <c r="Y132" s="36">
        <f>SUMIFS(СВЦЭМ!$D$34:$D$777,СВЦЭМ!$A$34:$A$777,$A132,СВЦЭМ!$B$34:$B$777,Y$119)+'СЕТ СН'!$I$11+СВЦЭМ!$D$10+'СЕТ СН'!$I$6-'СЕТ СН'!$I$23</f>
        <v>2062.5982892399998</v>
      </c>
    </row>
    <row r="133" spans="1:25" ht="15.75" x14ac:dyDescent="0.2">
      <c r="A133" s="35">
        <f t="shared" si="3"/>
        <v>43418</v>
      </c>
      <c r="B133" s="36">
        <f>SUMIFS(СВЦЭМ!$D$34:$D$777,СВЦЭМ!$A$34:$A$777,$A133,СВЦЭМ!$B$34:$B$777,B$119)+'СЕТ СН'!$I$11+СВЦЭМ!$D$10+'СЕТ СН'!$I$6-'СЕТ СН'!$I$23</f>
        <v>2155.4273432</v>
      </c>
      <c r="C133" s="36">
        <f>SUMIFS(СВЦЭМ!$D$34:$D$777,СВЦЭМ!$A$34:$A$777,$A133,СВЦЭМ!$B$34:$B$777,C$119)+'СЕТ СН'!$I$11+СВЦЭМ!$D$10+'СЕТ СН'!$I$6-'СЕТ СН'!$I$23</f>
        <v>2233.0075627200004</v>
      </c>
      <c r="D133" s="36">
        <f>SUMIFS(СВЦЭМ!$D$34:$D$777,СВЦЭМ!$A$34:$A$777,$A133,СВЦЭМ!$B$34:$B$777,D$119)+'СЕТ СН'!$I$11+СВЦЭМ!$D$10+'СЕТ СН'!$I$6-'СЕТ СН'!$I$23</f>
        <v>2251.23269463</v>
      </c>
      <c r="E133" s="36">
        <f>SUMIFS(СВЦЭМ!$D$34:$D$777,СВЦЭМ!$A$34:$A$777,$A133,СВЦЭМ!$B$34:$B$777,E$119)+'СЕТ СН'!$I$11+СВЦЭМ!$D$10+'СЕТ СН'!$I$6-'СЕТ СН'!$I$23</f>
        <v>2250.2332732100003</v>
      </c>
      <c r="F133" s="36">
        <f>SUMIFS(СВЦЭМ!$D$34:$D$777,СВЦЭМ!$A$34:$A$777,$A133,СВЦЭМ!$B$34:$B$777,F$119)+'СЕТ СН'!$I$11+СВЦЭМ!$D$10+'СЕТ СН'!$I$6-'СЕТ СН'!$I$23</f>
        <v>2251.0759794800001</v>
      </c>
      <c r="G133" s="36">
        <f>SUMIFS(СВЦЭМ!$D$34:$D$777,СВЦЭМ!$A$34:$A$777,$A133,СВЦЭМ!$B$34:$B$777,G$119)+'СЕТ СН'!$I$11+СВЦЭМ!$D$10+'СЕТ СН'!$I$6-'СЕТ СН'!$I$23</f>
        <v>2257.93048808</v>
      </c>
      <c r="H133" s="36">
        <f>SUMIFS(СВЦЭМ!$D$34:$D$777,СВЦЭМ!$A$34:$A$777,$A133,СВЦЭМ!$B$34:$B$777,H$119)+'СЕТ СН'!$I$11+СВЦЭМ!$D$10+'СЕТ СН'!$I$6-'СЕТ СН'!$I$23</f>
        <v>2222.1272849300003</v>
      </c>
      <c r="I133" s="36">
        <f>SUMIFS(СВЦЭМ!$D$34:$D$777,СВЦЭМ!$A$34:$A$777,$A133,СВЦЭМ!$B$34:$B$777,I$119)+'СЕТ СН'!$I$11+СВЦЭМ!$D$10+'СЕТ СН'!$I$6-'СЕТ СН'!$I$23</f>
        <v>2147.5130672300002</v>
      </c>
      <c r="J133" s="36">
        <f>SUMIFS(СВЦЭМ!$D$34:$D$777,СВЦЭМ!$A$34:$A$777,$A133,СВЦЭМ!$B$34:$B$777,J$119)+'СЕТ СН'!$I$11+СВЦЭМ!$D$10+'СЕТ СН'!$I$6-'СЕТ СН'!$I$23</f>
        <v>2141.0851178800003</v>
      </c>
      <c r="K133" s="36">
        <f>SUMIFS(СВЦЭМ!$D$34:$D$777,СВЦЭМ!$A$34:$A$777,$A133,СВЦЭМ!$B$34:$B$777,K$119)+'СЕТ СН'!$I$11+СВЦЭМ!$D$10+'СЕТ СН'!$I$6-'СЕТ СН'!$I$23</f>
        <v>2135.1738184200003</v>
      </c>
      <c r="L133" s="36">
        <f>SUMIFS(СВЦЭМ!$D$34:$D$777,СВЦЭМ!$A$34:$A$777,$A133,СВЦЭМ!$B$34:$B$777,L$119)+'СЕТ СН'!$I$11+СВЦЭМ!$D$10+'СЕТ СН'!$I$6-'СЕТ СН'!$I$23</f>
        <v>2139.9850077900001</v>
      </c>
      <c r="M133" s="36">
        <f>SUMIFS(СВЦЭМ!$D$34:$D$777,СВЦЭМ!$A$34:$A$777,$A133,СВЦЭМ!$B$34:$B$777,M$119)+'СЕТ СН'!$I$11+СВЦЭМ!$D$10+'СЕТ СН'!$I$6-'СЕТ СН'!$I$23</f>
        <v>2145.3357672000002</v>
      </c>
      <c r="N133" s="36">
        <f>SUMIFS(СВЦЭМ!$D$34:$D$777,СВЦЭМ!$A$34:$A$777,$A133,СВЦЭМ!$B$34:$B$777,N$119)+'СЕТ СН'!$I$11+СВЦЭМ!$D$10+'СЕТ СН'!$I$6-'СЕТ СН'!$I$23</f>
        <v>2096.4573366200002</v>
      </c>
      <c r="O133" s="36">
        <f>SUMIFS(СВЦЭМ!$D$34:$D$777,СВЦЭМ!$A$34:$A$777,$A133,СВЦЭМ!$B$34:$B$777,O$119)+'СЕТ СН'!$I$11+СВЦЭМ!$D$10+'СЕТ СН'!$I$6-'СЕТ СН'!$I$23</f>
        <v>2068.4153867300001</v>
      </c>
      <c r="P133" s="36">
        <f>SUMIFS(СВЦЭМ!$D$34:$D$777,СВЦЭМ!$A$34:$A$777,$A133,СВЦЭМ!$B$34:$B$777,P$119)+'СЕТ СН'!$I$11+СВЦЭМ!$D$10+'СЕТ СН'!$I$6-'СЕТ СН'!$I$23</f>
        <v>2006.6653265599998</v>
      </c>
      <c r="Q133" s="36">
        <f>SUMIFS(СВЦЭМ!$D$34:$D$777,СВЦЭМ!$A$34:$A$777,$A133,СВЦЭМ!$B$34:$B$777,Q$119)+'СЕТ СН'!$I$11+СВЦЭМ!$D$10+'СЕТ СН'!$I$6-'СЕТ СН'!$I$23</f>
        <v>1982.4210302400002</v>
      </c>
      <c r="R133" s="36">
        <f>SUMIFS(СВЦЭМ!$D$34:$D$777,СВЦЭМ!$A$34:$A$777,$A133,СВЦЭМ!$B$34:$B$777,R$119)+'СЕТ СН'!$I$11+СВЦЭМ!$D$10+'СЕТ СН'!$I$6-'СЕТ СН'!$I$23</f>
        <v>1985.9739769299999</v>
      </c>
      <c r="S133" s="36">
        <f>SUMIFS(СВЦЭМ!$D$34:$D$777,СВЦЭМ!$A$34:$A$777,$A133,СВЦЭМ!$B$34:$B$777,S$119)+'СЕТ СН'!$I$11+СВЦЭМ!$D$10+'СЕТ СН'!$I$6-'СЕТ СН'!$I$23</f>
        <v>1956.7966677099998</v>
      </c>
      <c r="T133" s="36">
        <f>SUMIFS(СВЦЭМ!$D$34:$D$777,СВЦЭМ!$A$34:$A$777,$A133,СВЦЭМ!$B$34:$B$777,T$119)+'СЕТ СН'!$I$11+СВЦЭМ!$D$10+'СЕТ СН'!$I$6-'СЕТ СН'!$I$23</f>
        <v>1909.56987523</v>
      </c>
      <c r="U133" s="36">
        <f>SUMIFS(СВЦЭМ!$D$34:$D$777,СВЦЭМ!$A$34:$A$777,$A133,СВЦЭМ!$B$34:$B$777,U$119)+'СЕТ СН'!$I$11+СВЦЭМ!$D$10+'СЕТ СН'!$I$6-'СЕТ СН'!$I$23</f>
        <v>1925.4167042599997</v>
      </c>
      <c r="V133" s="36">
        <f>SUMIFS(СВЦЭМ!$D$34:$D$777,СВЦЭМ!$A$34:$A$777,$A133,СВЦЭМ!$B$34:$B$777,V$119)+'СЕТ СН'!$I$11+СВЦЭМ!$D$10+'СЕТ СН'!$I$6-'СЕТ СН'!$I$23</f>
        <v>1943.90633587</v>
      </c>
      <c r="W133" s="36">
        <f>SUMIFS(СВЦЭМ!$D$34:$D$777,СВЦЭМ!$A$34:$A$777,$A133,СВЦЭМ!$B$34:$B$777,W$119)+'СЕТ СН'!$I$11+СВЦЭМ!$D$10+'СЕТ СН'!$I$6-'СЕТ СН'!$I$23</f>
        <v>1919.5593317799999</v>
      </c>
      <c r="X133" s="36">
        <f>SUMIFS(СВЦЭМ!$D$34:$D$777,СВЦЭМ!$A$34:$A$777,$A133,СВЦЭМ!$B$34:$B$777,X$119)+'СЕТ СН'!$I$11+СВЦЭМ!$D$10+'СЕТ СН'!$I$6-'СЕТ СН'!$I$23</f>
        <v>1942.2117332100001</v>
      </c>
      <c r="Y133" s="36">
        <f>SUMIFS(СВЦЭМ!$D$34:$D$777,СВЦЭМ!$A$34:$A$777,$A133,СВЦЭМ!$B$34:$B$777,Y$119)+'СЕТ СН'!$I$11+СВЦЭМ!$D$10+'СЕТ СН'!$I$6-'СЕТ СН'!$I$23</f>
        <v>2037.63341915</v>
      </c>
    </row>
    <row r="134" spans="1:25" ht="15.75" x14ac:dyDescent="0.2">
      <c r="A134" s="35">
        <f t="shared" si="3"/>
        <v>43419</v>
      </c>
      <c r="B134" s="36">
        <f>SUMIFS(СВЦЭМ!$D$34:$D$777,СВЦЭМ!$A$34:$A$777,$A134,СВЦЭМ!$B$34:$B$777,B$119)+'СЕТ СН'!$I$11+СВЦЭМ!$D$10+'СЕТ СН'!$I$6-'СЕТ СН'!$I$23</f>
        <v>2140.8447816799999</v>
      </c>
      <c r="C134" s="36">
        <f>SUMIFS(СВЦЭМ!$D$34:$D$777,СВЦЭМ!$A$34:$A$777,$A134,СВЦЭМ!$B$34:$B$777,C$119)+'СЕТ СН'!$I$11+СВЦЭМ!$D$10+'СЕТ СН'!$I$6-'СЕТ СН'!$I$23</f>
        <v>2232.41737259</v>
      </c>
      <c r="D134" s="36">
        <f>SUMIFS(СВЦЭМ!$D$34:$D$777,СВЦЭМ!$A$34:$A$777,$A134,СВЦЭМ!$B$34:$B$777,D$119)+'СЕТ СН'!$I$11+СВЦЭМ!$D$10+'СЕТ СН'!$I$6-'СЕТ СН'!$I$23</f>
        <v>2253.83717858</v>
      </c>
      <c r="E134" s="36">
        <f>SUMIFS(СВЦЭМ!$D$34:$D$777,СВЦЭМ!$A$34:$A$777,$A134,СВЦЭМ!$B$34:$B$777,E$119)+'СЕТ СН'!$I$11+СВЦЭМ!$D$10+'СЕТ СН'!$I$6-'СЕТ СН'!$I$23</f>
        <v>2249.5499262200001</v>
      </c>
      <c r="F134" s="36">
        <f>SUMIFS(СВЦЭМ!$D$34:$D$777,СВЦЭМ!$A$34:$A$777,$A134,СВЦЭМ!$B$34:$B$777,F$119)+'СЕТ СН'!$I$11+СВЦЭМ!$D$10+'СЕТ СН'!$I$6-'СЕТ СН'!$I$23</f>
        <v>2249.30651726</v>
      </c>
      <c r="G134" s="36">
        <f>SUMIFS(СВЦЭМ!$D$34:$D$777,СВЦЭМ!$A$34:$A$777,$A134,СВЦЭМ!$B$34:$B$777,G$119)+'СЕТ СН'!$I$11+СВЦЭМ!$D$10+'СЕТ СН'!$I$6-'СЕТ СН'!$I$23</f>
        <v>2256.9032012799998</v>
      </c>
      <c r="H134" s="36">
        <f>SUMIFS(СВЦЭМ!$D$34:$D$777,СВЦЭМ!$A$34:$A$777,$A134,СВЦЭМ!$B$34:$B$777,H$119)+'СЕТ СН'!$I$11+СВЦЭМ!$D$10+'СЕТ СН'!$I$6-'СЕТ СН'!$I$23</f>
        <v>2220.4997385400002</v>
      </c>
      <c r="I134" s="36">
        <f>SUMIFS(СВЦЭМ!$D$34:$D$777,СВЦЭМ!$A$34:$A$777,$A134,СВЦЭМ!$B$34:$B$777,I$119)+'СЕТ СН'!$I$11+СВЦЭМ!$D$10+'СЕТ СН'!$I$6-'СЕТ СН'!$I$23</f>
        <v>2143.28723378</v>
      </c>
      <c r="J134" s="36">
        <f>SUMIFS(СВЦЭМ!$D$34:$D$777,СВЦЭМ!$A$34:$A$777,$A134,СВЦЭМ!$B$34:$B$777,J$119)+'СЕТ СН'!$I$11+СВЦЭМ!$D$10+'СЕТ СН'!$I$6-'СЕТ СН'!$I$23</f>
        <v>2134.0205207700001</v>
      </c>
      <c r="K134" s="36">
        <f>SUMIFS(СВЦЭМ!$D$34:$D$777,СВЦЭМ!$A$34:$A$777,$A134,СВЦЭМ!$B$34:$B$777,K$119)+'СЕТ СН'!$I$11+СВЦЭМ!$D$10+'СЕТ СН'!$I$6-'СЕТ СН'!$I$23</f>
        <v>2136.40154742</v>
      </c>
      <c r="L134" s="36">
        <f>SUMIFS(СВЦЭМ!$D$34:$D$777,СВЦЭМ!$A$34:$A$777,$A134,СВЦЭМ!$B$34:$B$777,L$119)+'СЕТ СН'!$I$11+СВЦЭМ!$D$10+'СЕТ СН'!$I$6-'СЕТ СН'!$I$23</f>
        <v>2136.02074232</v>
      </c>
      <c r="M134" s="36">
        <f>SUMIFS(СВЦЭМ!$D$34:$D$777,СВЦЭМ!$A$34:$A$777,$A134,СВЦЭМ!$B$34:$B$777,M$119)+'СЕТ СН'!$I$11+СВЦЭМ!$D$10+'СЕТ СН'!$I$6-'СЕТ СН'!$I$23</f>
        <v>2140.87771217</v>
      </c>
      <c r="N134" s="36">
        <f>SUMIFS(СВЦЭМ!$D$34:$D$777,СВЦЭМ!$A$34:$A$777,$A134,СВЦЭМ!$B$34:$B$777,N$119)+'СЕТ СН'!$I$11+СВЦЭМ!$D$10+'СЕТ СН'!$I$6-'СЕТ СН'!$I$23</f>
        <v>2084.6693230199999</v>
      </c>
      <c r="O134" s="36">
        <f>SUMIFS(СВЦЭМ!$D$34:$D$777,СВЦЭМ!$A$34:$A$777,$A134,СВЦЭМ!$B$34:$B$777,O$119)+'СЕТ СН'!$I$11+СВЦЭМ!$D$10+'СЕТ СН'!$I$6-'СЕТ СН'!$I$23</f>
        <v>2044.1854530800001</v>
      </c>
      <c r="P134" s="36">
        <f>SUMIFS(СВЦЭМ!$D$34:$D$777,СВЦЭМ!$A$34:$A$777,$A134,СВЦЭМ!$B$34:$B$777,P$119)+'СЕТ СН'!$I$11+СВЦЭМ!$D$10+'СЕТ СН'!$I$6-'СЕТ СН'!$I$23</f>
        <v>1982.7423225699999</v>
      </c>
      <c r="Q134" s="36">
        <f>SUMIFS(СВЦЭМ!$D$34:$D$777,СВЦЭМ!$A$34:$A$777,$A134,СВЦЭМ!$B$34:$B$777,Q$119)+'СЕТ СН'!$I$11+СВЦЭМ!$D$10+'СЕТ СН'!$I$6-'СЕТ СН'!$I$23</f>
        <v>1962.0237524300001</v>
      </c>
      <c r="R134" s="36">
        <f>SUMIFS(СВЦЭМ!$D$34:$D$777,СВЦЭМ!$A$34:$A$777,$A134,СВЦЭМ!$B$34:$B$777,R$119)+'СЕТ СН'!$I$11+СВЦЭМ!$D$10+'СЕТ СН'!$I$6-'СЕТ СН'!$I$23</f>
        <v>1971.0813211099999</v>
      </c>
      <c r="S134" s="36">
        <f>SUMIFS(СВЦЭМ!$D$34:$D$777,СВЦЭМ!$A$34:$A$777,$A134,СВЦЭМ!$B$34:$B$777,S$119)+'СЕТ СН'!$I$11+СВЦЭМ!$D$10+'СЕТ СН'!$I$6-'СЕТ СН'!$I$23</f>
        <v>1944.01592699</v>
      </c>
      <c r="T134" s="36">
        <f>SUMIFS(СВЦЭМ!$D$34:$D$777,СВЦЭМ!$A$34:$A$777,$A134,СВЦЭМ!$B$34:$B$777,T$119)+'СЕТ СН'!$I$11+СВЦЭМ!$D$10+'СЕТ СН'!$I$6-'СЕТ СН'!$I$23</f>
        <v>1897.7649471899999</v>
      </c>
      <c r="U134" s="36">
        <f>SUMIFS(СВЦЭМ!$D$34:$D$777,СВЦЭМ!$A$34:$A$777,$A134,СВЦЭМ!$B$34:$B$777,U$119)+'СЕТ СН'!$I$11+СВЦЭМ!$D$10+'СЕТ СН'!$I$6-'СЕТ СН'!$I$23</f>
        <v>1899.2499226</v>
      </c>
      <c r="V134" s="36">
        <f>SUMIFS(СВЦЭМ!$D$34:$D$777,СВЦЭМ!$A$34:$A$777,$A134,СВЦЭМ!$B$34:$B$777,V$119)+'СЕТ СН'!$I$11+СВЦЭМ!$D$10+'СЕТ СН'!$I$6-'СЕТ СН'!$I$23</f>
        <v>1925.4721984399998</v>
      </c>
      <c r="W134" s="36">
        <f>SUMIFS(СВЦЭМ!$D$34:$D$777,СВЦЭМ!$A$34:$A$777,$A134,СВЦЭМ!$B$34:$B$777,W$119)+'СЕТ СН'!$I$11+СВЦЭМ!$D$10+'СЕТ СН'!$I$6-'СЕТ СН'!$I$23</f>
        <v>1943.6735325599998</v>
      </c>
      <c r="X134" s="36">
        <f>SUMIFS(СВЦЭМ!$D$34:$D$777,СВЦЭМ!$A$34:$A$777,$A134,СВЦЭМ!$B$34:$B$777,X$119)+'СЕТ СН'!$I$11+СВЦЭМ!$D$10+'СЕТ СН'!$I$6-'СЕТ СН'!$I$23</f>
        <v>1966.2072717800002</v>
      </c>
      <c r="Y134" s="36">
        <f>SUMIFS(СВЦЭМ!$D$34:$D$777,СВЦЭМ!$A$34:$A$777,$A134,СВЦЭМ!$B$34:$B$777,Y$119)+'СЕТ СН'!$I$11+СВЦЭМ!$D$10+'СЕТ СН'!$I$6-'СЕТ СН'!$I$23</f>
        <v>2069.3822175699997</v>
      </c>
    </row>
    <row r="135" spans="1:25" ht="15.75" x14ac:dyDescent="0.2">
      <c r="A135" s="35">
        <f t="shared" si="3"/>
        <v>43420</v>
      </c>
      <c r="B135" s="36">
        <f>SUMIFS(СВЦЭМ!$D$34:$D$777,СВЦЭМ!$A$34:$A$777,$A135,СВЦЭМ!$B$34:$B$777,B$119)+'СЕТ СН'!$I$11+СВЦЭМ!$D$10+'СЕТ СН'!$I$6-'СЕТ СН'!$I$23</f>
        <v>2157.24767561</v>
      </c>
      <c r="C135" s="36">
        <f>SUMIFS(СВЦЭМ!$D$34:$D$777,СВЦЭМ!$A$34:$A$777,$A135,СВЦЭМ!$B$34:$B$777,C$119)+'СЕТ СН'!$I$11+СВЦЭМ!$D$10+'СЕТ СН'!$I$6-'СЕТ СН'!$I$23</f>
        <v>2186.7127129700002</v>
      </c>
      <c r="D135" s="36">
        <f>SUMIFS(СВЦЭМ!$D$34:$D$777,СВЦЭМ!$A$34:$A$777,$A135,СВЦЭМ!$B$34:$B$777,D$119)+'СЕТ СН'!$I$11+СВЦЭМ!$D$10+'СЕТ СН'!$I$6-'СЕТ СН'!$I$23</f>
        <v>2250.6257057299999</v>
      </c>
      <c r="E135" s="36">
        <f>SUMIFS(СВЦЭМ!$D$34:$D$777,СВЦЭМ!$A$34:$A$777,$A135,СВЦЭМ!$B$34:$B$777,E$119)+'СЕТ СН'!$I$11+СВЦЭМ!$D$10+'СЕТ СН'!$I$6-'СЕТ СН'!$I$23</f>
        <v>2246.9532162100004</v>
      </c>
      <c r="F135" s="36">
        <f>SUMIFS(СВЦЭМ!$D$34:$D$777,СВЦЭМ!$A$34:$A$777,$A135,СВЦЭМ!$B$34:$B$777,F$119)+'СЕТ СН'!$I$11+СВЦЭМ!$D$10+'СЕТ СН'!$I$6-'СЕТ СН'!$I$23</f>
        <v>2249.1693748799999</v>
      </c>
      <c r="G135" s="36">
        <f>SUMIFS(СВЦЭМ!$D$34:$D$777,СВЦЭМ!$A$34:$A$777,$A135,СВЦЭМ!$B$34:$B$777,G$119)+'СЕТ СН'!$I$11+СВЦЭМ!$D$10+'СЕТ СН'!$I$6-'СЕТ СН'!$I$23</f>
        <v>2241.3267790099999</v>
      </c>
      <c r="H135" s="36">
        <f>SUMIFS(СВЦЭМ!$D$34:$D$777,СВЦЭМ!$A$34:$A$777,$A135,СВЦЭМ!$B$34:$B$777,H$119)+'СЕТ СН'!$I$11+СВЦЭМ!$D$10+'СЕТ СН'!$I$6-'СЕТ СН'!$I$23</f>
        <v>2175.2000564099999</v>
      </c>
      <c r="I135" s="36">
        <f>SUMIFS(СВЦЭМ!$D$34:$D$777,СВЦЭМ!$A$34:$A$777,$A135,СВЦЭМ!$B$34:$B$777,I$119)+'СЕТ СН'!$I$11+СВЦЭМ!$D$10+'СЕТ СН'!$I$6-'СЕТ СН'!$I$23</f>
        <v>2168.8186610399998</v>
      </c>
      <c r="J135" s="36">
        <f>SUMIFS(СВЦЭМ!$D$34:$D$777,СВЦЭМ!$A$34:$A$777,$A135,СВЦЭМ!$B$34:$B$777,J$119)+'СЕТ СН'!$I$11+СВЦЭМ!$D$10+'СЕТ СН'!$I$6-'СЕТ СН'!$I$23</f>
        <v>2159.8647512500002</v>
      </c>
      <c r="K135" s="36">
        <f>SUMIFS(СВЦЭМ!$D$34:$D$777,СВЦЭМ!$A$34:$A$777,$A135,СВЦЭМ!$B$34:$B$777,K$119)+'СЕТ СН'!$I$11+СВЦЭМ!$D$10+'СЕТ СН'!$I$6-'СЕТ СН'!$I$23</f>
        <v>2164.8216314000001</v>
      </c>
      <c r="L135" s="36">
        <f>SUMIFS(СВЦЭМ!$D$34:$D$777,СВЦЭМ!$A$34:$A$777,$A135,СВЦЭМ!$B$34:$B$777,L$119)+'СЕТ СН'!$I$11+СВЦЭМ!$D$10+'СЕТ СН'!$I$6-'СЕТ СН'!$I$23</f>
        <v>2164.4686930299999</v>
      </c>
      <c r="M135" s="36">
        <f>SUMIFS(СВЦЭМ!$D$34:$D$777,СВЦЭМ!$A$34:$A$777,$A135,СВЦЭМ!$B$34:$B$777,M$119)+'СЕТ СН'!$I$11+СВЦЭМ!$D$10+'СЕТ СН'!$I$6-'СЕТ СН'!$I$23</f>
        <v>2159.2162875900003</v>
      </c>
      <c r="N135" s="36">
        <f>SUMIFS(СВЦЭМ!$D$34:$D$777,СВЦЭМ!$A$34:$A$777,$A135,СВЦЭМ!$B$34:$B$777,N$119)+'СЕТ СН'!$I$11+СВЦЭМ!$D$10+'СЕТ СН'!$I$6-'СЕТ СН'!$I$23</f>
        <v>2146.0234678500001</v>
      </c>
      <c r="O135" s="36">
        <f>SUMIFS(СВЦЭМ!$D$34:$D$777,СВЦЭМ!$A$34:$A$777,$A135,СВЦЭМ!$B$34:$B$777,O$119)+'СЕТ СН'!$I$11+СВЦЭМ!$D$10+'СЕТ СН'!$I$6-'СЕТ СН'!$I$23</f>
        <v>2071.8355707400001</v>
      </c>
      <c r="P135" s="36">
        <f>SUMIFS(СВЦЭМ!$D$34:$D$777,СВЦЭМ!$A$34:$A$777,$A135,СВЦЭМ!$B$34:$B$777,P$119)+'СЕТ СН'!$I$11+СВЦЭМ!$D$10+'СЕТ СН'!$I$6-'СЕТ СН'!$I$23</f>
        <v>2014.3919308300001</v>
      </c>
      <c r="Q135" s="36">
        <f>SUMIFS(СВЦЭМ!$D$34:$D$777,СВЦЭМ!$A$34:$A$777,$A135,СВЦЭМ!$B$34:$B$777,Q$119)+'СЕТ СН'!$I$11+СВЦЭМ!$D$10+'СЕТ СН'!$I$6-'СЕТ СН'!$I$23</f>
        <v>2007.4374518899999</v>
      </c>
      <c r="R135" s="36">
        <f>SUMIFS(СВЦЭМ!$D$34:$D$777,СВЦЭМ!$A$34:$A$777,$A135,СВЦЭМ!$B$34:$B$777,R$119)+'СЕТ СН'!$I$11+СВЦЭМ!$D$10+'СЕТ СН'!$I$6-'СЕТ СН'!$I$23</f>
        <v>2016.1956965599998</v>
      </c>
      <c r="S135" s="36">
        <f>SUMIFS(СВЦЭМ!$D$34:$D$777,СВЦЭМ!$A$34:$A$777,$A135,СВЦЭМ!$B$34:$B$777,S$119)+'СЕТ СН'!$I$11+СВЦЭМ!$D$10+'СЕТ СН'!$I$6-'СЕТ СН'!$I$23</f>
        <v>1973.46208647</v>
      </c>
      <c r="T135" s="36">
        <f>SUMIFS(СВЦЭМ!$D$34:$D$777,СВЦЭМ!$A$34:$A$777,$A135,СВЦЭМ!$B$34:$B$777,T$119)+'СЕТ СН'!$I$11+СВЦЭМ!$D$10+'СЕТ СН'!$I$6-'СЕТ СН'!$I$23</f>
        <v>1966.0256311399999</v>
      </c>
      <c r="U135" s="36">
        <f>SUMIFS(СВЦЭМ!$D$34:$D$777,СВЦЭМ!$A$34:$A$777,$A135,СВЦЭМ!$B$34:$B$777,U$119)+'СЕТ СН'!$I$11+СВЦЭМ!$D$10+'СЕТ СН'!$I$6-'СЕТ СН'!$I$23</f>
        <v>1960.3995838800001</v>
      </c>
      <c r="V135" s="36">
        <f>SUMIFS(СВЦЭМ!$D$34:$D$777,СВЦЭМ!$A$34:$A$777,$A135,СВЦЭМ!$B$34:$B$777,V$119)+'СЕТ СН'!$I$11+СВЦЭМ!$D$10+'СЕТ СН'!$I$6-'СЕТ СН'!$I$23</f>
        <v>1981.0369685800001</v>
      </c>
      <c r="W135" s="36">
        <f>SUMIFS(СВЦЭМ!$D$34:$D$777,СВЦЭМ!$A$34:$A$777,$A135,СВЦЭМ!$B$34:$B$777,W$119)+'СЕТ СН'!$I$11+СВЦЭМ!$D$10+'СЕТ СН'!$I$6-'СЕТ СН'!$I$23</f>
        <v>1986.3341800099997</v>
      </c>
      <c r="X135" s="36">
        <f>SUMIFS(СВЦЭМ!$D$34:$D$777,СВЦЭМ!$A$34:$A$777,$A135,СВЦЭМ!$B$34:$B$777,X$119)+'СЕТ СН'!$I$11+СВЦЭМ!$D$10+'СЕТ СН'!$I$6-'СЕТ СН'!$I$23</f>
        <v>1994.65478209</v>
      </c>
      <c r="Y135" s="36">
        <f>SUMIFS(СВЦЭМ!$D$34:$D$777,СВЦЭМ!$A$34:$A$777,$A135,СВЦЭМ!$B$34:$B$777,Y$119)+'СЕТ СН'!$I$11+СВЦЭМ!$D$10+'СЕТ СН'!$I$6-'СЕТ СН'!$I$23</f>
        <v>2090.31148179</v>
      </c>
    </row>
    <row r="136" spans="1:25" ht="15.75" x14ac:dyDescent="0.2">
      <c r="A136" s="35">
        <f t="shared" si="3"/>
        <v>43421</v>
      </c>
      <c r="B136" s="36">
        <f>SUMIFS(СВЦЭМ!$D$34:$D$777,СВЦЭМ!$A$34:$A$777,$A136,СВЦЭМ!$B$34:$B$777,B$119)+'СЕТ СН'!$I$11+СВЦЭМ!$D$10+'СЕТ СН'!$I$6-'СЕТ СН'!$I$23</f>
        <v>2133.6743525100001</v>
      </c>
      <c r="C136" s="36">
        <f>SUMIFS(СВЦЭМ!$D$34:$D$777,СВЦЭМ!$A$34:$A$777,$A136,СВЦЭМ!$B$34:$B$777,C$119)+'СЕТ СН'!$I$11+СВЦЭМ!$D$10+'СЕТ СН'!$I$6-'СЕТ СН'!$I$23</f>
        <v>2206.4752261800004</v>
      </c>
      <c r="D136" s="36">
        <f>SUMIFS(СВЦЭМ!$D$34:$D$777,СВЦЭМ!$A$34:$A$777,$A136,СВЦЭМ!$B$34:$B$777,D$119)+'СЕТ СН'!$I$11+СВЦЭМ!$D$10+'СЕТ СН'!$I$6-'СЕТ СН'!$I$23</f>
        <v>2256.6215301399998</v>
      </c>
      <c r="E136" s="36">
        <f>SUMIFS(СВЦЭМ!$D$34:$D$777,СВЦЭМ!$A$34:$A$777,$A136,СВЦЭМ!$B$34:$B$777,E$119)+'СЕТ СН'!$I$11+СВЦЭМ!$D$10+'СЕТ СН'!$I$6-'СЕТ СН'!$I$23</f>
        <v>2252.61295939</v>
      </c>
      <c r="F136" s="36">
        <f>SUMIFS(СВЦЭМ!$D$34:$D$777,СВЦЭМ!$A$34:$A$777,$A136,СВЦЭМ!$B$34:$B$777,F$119)+'СЕТ СН'!$I$11+СВЦЭМ!$D$10+'СЕТ СН'!$I$6-'СЕТ СН'!$I$23</f>
        <v>2250.7672286799998</v>
      </c>
      <c r="G136" s="36">
        <f>SUMIFS(СВЦЭМ!$D$34:$D$777,СВЦЭМ!$A$34:$A$777,$A136,СВЦЭМ!$B$34:$B$777,G$119)+'СЕТ СН'!$I$11+СВЦЭМ!$D$10+'СЕТ СН'!$I$6-'СЕТ СН'!$I$23</f>
        <v>2244.6651719400002</v>
      </c>
      <c r="H136" s="36">
        <f>SUMIFS(СВЦЭМ!$D$34:$D$777,СВЦЭМ!$A$34:$A$777,$A136,СВЦЭМ!$B$34:$B$777,H$119)+'СЕТ СН'!$I$11+СВЦЭМ!$D$10+'СЕТ СН'!$I$6-'СЕТ СН'!$I$23</f>
        <v>2219.8395214299999</v>
      </c>
      <c r="I136" s="36">
        <f>SUMIFS(СВЦЭМ!$D$34:$D$777,СВЦЭМ!$A$34:$A$777,$A136,СВЦЭМ!$B$34:$B$777,I$119)+'СЕТ СН'!$I$11+СВЦЭМ!$D$10+'СЕТ СН'!$I$6-'СЕТ СН'!$I$23</f>
        <v>2185.1620258900002</v>
      </c>
      <c r="J136" s="36">
        <f>SUMIFS(СВЦЭМ!$D$34:$D$777,СВЦЭМ!$A$34:$A$777,$A136,СВЦЭМ!$B$34:$B$777,J$119)+'СЕТ СН'!$I$11+СВЦЭМ!$D$10+'СЕТ СН'!$I$6-'СЕТ СН'!$I$23</f>
        <v>2152.0794225899999</v>
      </c>
      <c r="K136" s="36">
        <f>SUMIFS(СВЦЭМ!$D$34:$D$777,СВЦЭМ!$A$34:$A$777,$A136,СВЦЭМ!$B$34:$B$777,K$119)+'СЕТ СН'!$I$11+СВЦЭМ!$D$10+'СЕТ СН'!$I$6-'СЕТ СН'!$I$23</f>
        <v>2128.3452355300001</v>
      </c>
      <c r="L136" s="36">
        <f>SUMIFS(СВЦЭМ!$D$34:$D$777,СВЦЭМ!$A$34:$A$777,$A136,СВЦЭМ!$B$34:$B$777,L$119)+'СЕТ СН'!$I$11+СВЦЭМ!$D$10+'СЕТ СН'!$I$6-'СЕТ СН'!$I$23</f>
        <v>2130.91716086</v>
      </c>
      <c r="M136" s="36">
        <f>SUMIFS(СВЦЭМ!$D$34:$D$777,СВЦЭМ!$A$34:$A$777,$A136,СВЦЭМ!$B$34:$B$777,M$119)+'СЕТ СН'!$I$11+СВЦЭМ!$D$10+'СЕТ СН'!$I$6-'СЕТ СН'!$I$23</f>
        <v>2131.07373074</v>
      </c>
      <c r="N136" s="36">
        <f>SUMIFS(СВЦЭМ!$D$34:$D$777,СВЦЭМ!$A$34:$A$777,$A136,СВЦЭМ!$B$34:$B$777,N$119)+'СЕТ СН'!$I$11+СВЦЭМ!$D$10+'СЕТ СН'!$I$6-'СЕТ СН'!$I$23</f>
        <v>2099.27364124</v>
      </c>
      <c r="O136" s="36">
        <f>SUMIFS(СВЦЭМ!$D$34:$D$777,СВЦЭМ!$A$34:$A$777,$A136,СВЦЭМ!$B$34:$B$777,O$119)+'СЕТ СН'!$I$11+СВЦЭМ!$D$10+'СЕТ СН'!$I$6-'СЕТ СН'!$I$23</f>
        <v>2051.5443972600001</v>
      </c>
      <c r="P136" s="36">
        <f>SUMIFS(СВЦЭМ!$D$34:$D$777,СВЦЭМ!$A$34:$A$777,$A136,СВЦЭМ!$B$34:$B$777,P$119)+'СЕТ СН'!$I$11+СВЦЭМ!$D$10+'СЕТ СН'!$I$6-'СЕТ СН'!$I$23</f>
        <v>1973.8596887999997</v>
      </c>
      <c r="Q136" s="36">
        <f>SUMIFS(СВЦЭМ!$D$34:$D$777,СВЦЭМ!$A$34:$A$777,$A136,СВЦЭМ!$B$34:$B$777,Q$119)+'СЕТ СН'!$I$11+СВЦЭМ!$D$10+'СЕТ СН'!$I$6-'СЕТ СН'!$I$23</f>
        <v>1959.8631738099998</v>
      </c>
      <c r="R136" s="36">
        <f>SUMIFS(СВЦЭМ!$D$34:$D$777,СВЦЭМ!$A$34:$A$777,$A136,СВЦЭМ!$B$34:$B$777,R$119)+'СЕТ СН'!$I$11+СВЦЭМ!$D$10+'СЕТ СН'!$I$6-'СЕТ СН'!$I$23</f>
        <v>1959.1372771599999</v>
      </c>
      <c r="S136" s="36">
        <f>SUMIFS(СВЦЭМ!$D$34:$D$777,СВЦЭМ!$A$34:$A$777,$A136,СВЦЭМ!$B$34:$B$777,S$119)+'СЕТ СН'!$I$11+СВЦЭМ!$D$10+'СЕТ СН'!$I$6-'СЕТ СН'!$I$23</f>
        <v>1924.3701155700001</v>
      </c>
      <c r="T136" s="36">
        <f>SUMIFS(СВЦЭМ!$D$34:$D$777,СВЦЭМ!$A$34:$A$777,$A136,СВЦЭМ!$B$34:$B$777,T$119)+'СЕТ СН'!$I$11+СВЦЭМ!$D$10+'СЕТ СН'!$I$6-'СЕТ СН'!$I$23</f>
        <v>1895.6039918500001</v>
      </c>
      <c r="U136" s="36">
        <f>SUMIFS(СВЦЭМ!$D$34:$D$777,СВЦЭМ!$A$34:$A$777,$A136,СВЦЭМ!$B$34:$B$777,U$119)+'СЕТ СН'!$I$11+СВЦЭМ!$D$10+'СЕТ СН'!$I$6-'СЕТ СН'!$I$23</f>
        <v>1886.7408427699997</v>
      </c>
      <c r="V136" s="36">
        <f>SUMIFS(СВЦЭМ!$D$34:$D$777,СВЦЭМ!$A$34:$A$777,$A136,СВЦЭМ!$B$34:$B$777,V$119)+'СЕТ СН'!$I$11+СВЦЭМ!$D$10+'СЕТ СН'!$I$6-'СЕТ СН'!$I$23</f>
        <v>1911.7365061</v>
      </c>
      <c r="W136" s="36">
        <f>SUMIFS(СВЦЭМ!$D$34:$D$777,СВЦЭМ!$A$34:$A$777,$A136,СВЦЭМ!$B$34:$B$777,W$119)+'СЕТ СН'!$I$11+СВЦЭМ!$D$10+'СЕТ СН'!$I$6-'СЕТ СН'!$I$23</f>
        <v>1924.2084569899998</v>
      </c>
      <c r="X136" s="36">
        <f>SUMIFS(СВЦЭМ!$D$34:$D$777,СВЦЭМ!$A$34:$A$777,$A136,СВЦЭМ!$B$34:$B$777,X$119)+'СЕТ СН'!$I$11+СВЦЭМ!$D$10+'СЕТ СН'!$I$6-'СЕТ СН'!$I$23</f>
        <v>1952.5946414800001</v>
      </c>
      <c r="Y136" s="36">
        <f>SUMIFS(СВЦЭМ!$D$34:$D$777,СВЦЭМ!$A$34:$A$777,$A136,СВЦЭМ!$B$34:$B$777,Y$119)+'СЕТ СН'!$I$11+СВЦЭМ!$D$10+'СЕТ СН'!$I$6-'СЕТ СН'!$I$23</f>
        <v>2039.08429793</v>
      </c>
    </row>
    <row r="137" spans="1:25" ht="15.75" x14ac:dyDescent="0.2">
      <c r="A137" s="35">
        <f t="shared" si="3"/>
        <v>43422</v>
      </c>
      <c r="B137" s="36">
        <f>SUMIFS(СВЦЭМ!$D$34:$D$777,СВЦЭМ!$A$34:$A$777,$A137,СВЦЭМ!$B$34:$B$777,B$119)+'СЕТ СН'!$I$11+СВЦЭМ!$D$10+'СЕТ СН'!$I$6-'СЕТ СН'!$I$23</f>
        <v>2152.2749295800004</v>
      </c>
      <c r="C137" s="36">
        <f>SUMIFS(СВЦЭМ!$D$34:$D$777,СВЦЭМ!$A$34:$A$777,$A137,СВЦЭМ!$B$34:$B$777,C$119)+'СЕТ СН'!$I$11+СВЦЭМ!$D$10+'СЕТ СН'!$I$6-'СЕТ СН'!$I$23</f>
        <v>2223.0050630000001</v>
      </c>
      <c r="D137" s="36">
        <f>SUMIFS(СВЦЭМ!$D$34:$D$777,СВЦЭМ!$A$34:$A$777,$A137,СВЦЭМ!$B$34:$B$777,D$119)+'СЕТ СН'!$I$11+СВЦЭМ!$D$10+'СЕТ СН'!$I$6-'СЕТ СН'!$I$23</f>
        <v>2285.9715176</v>
      </c>
      <c r="E137" s="36">
        <f>SUMIFS(СВЦЭМ!$D$34:$D$777,СВЦЭМ!$A$34:$A$777,$A137,СВЦЭМ!$B$34:$B$777,E$119)+'СЕТ СН'!$I$11+СВЦЭМ!$D$10+'СЕТ СН'!$I$6-'СЕТ СН'!$I$23</f>
        <v>2281.5220385399998</v>
      </c>
      <c r="F137" s="36">
        <f>SUMIFS(СВЦЭМ!$D$34:$D$777,СВЦЭМ!$A$34:$A$777,$A137,СВЦЭМ!$B$34:$B$777,F$119)+'СЕТ СН'!$I$11+СВЦЭМ!$D$10+'СЕТ СН'!$I$6-'СЕТ СН'!$I$23</f>
        <v>2278.8952027300002</v>
      </c>
      <c r="G137" s="36">
        <f>SUMIFS(СВЦЭМ!$D$34:$D$777,СВЦЭМ!$A$34:$A$777,$A137,СВЦЭМ!$B$34:$B$777,G$119)+'СЕТ СН'!$I$11+СВЦЭМ!$D$10+'СЕТ СН'!$I$6-'СЕТ СН'!$I$23</f>
        <v>2274.3488272700001</v>
      </c>
      <c r="H137" s="36">
        <f>SUMIFS(СВЦЭМ!$D$34:$D$777,СВЦЭМ!$A$34:$A$777,$A137,СВЦЭМ!$B$34:$B$777,H$119)+'СЕТ СН'!$I$11+СВЦЭМ!$D$10+'СЕТ СН'!$I$6-'СЕТ СН'!$I$23</f>
        <v>2280.30233735</v>
      </c>
      <c r="I137" s="36">
        <f>SUMIFS(СВЦЭМ!$D$34:$D$777,СВЦЭМ!$A$34:$A$777,$A137,СВЦЭМ!$B$34:$B$777,I$119)+'СЕТ СН'!$I$11+СВЦЭМ!$D$10+'СЕТ СН'!$I$6-'СЕТ СН'!$I$23</f>
        <v>2264.95232356</v>
      </c>
      <c r="J137" s="36">
        <f>SUMIFS(СВЦЭМ!$D$34:$D$777,СВЦЭМ!$A$34:$A$777,$A137,СВЦЭМ!$B$34:$B$777,J$119)+'СЕТ СН'!$I$11+СВЦЭМ!$D$10+'СЕТ СН'!$I$6-'СЕТ СН'!$I$23</f>
        <v>2204.8595073400002</v>
      </c>
      <c r="K137" s="36">
        <f>SUMIFS(СВЦЭМ!$D$34:$D$777,СВЦЭМ!$A$34:$A$777,$A137,СВЦЭМ!$B$34:$B$777,K$119)+'СЕТ СН'!$I$11+СВЦЭМ!$D$10+'СЕТ СН'!$I$6-'СЕТ СН'!$I$23</f>
        <v>2172.8328452200003</v>
      </c>
      <c r="L137" s="36">
        <f>SUMIFS(СВЦЭМ!$D$34:$D$777,СВЦЭМ!$A$34:$A$777,$A137,СВЦЭМ!$B$34:$B$777,L$119)+'СЕТ СН'!$I$11+СВЦЭМ!$D$10+'СЕТ СН'!$I$6-'СЕТ СН'!$I$23</f>
        <v>2155.1218746300001</v>
      </c>
      <c r="M137" s="36">
        <f>SUMIFS(СВЦЭМ!$D$34:$D$777,СВЦЭМ!$A$34:$A$777,$A137,СВЦЭМ!$B$34:$B$777,M$119)+'СЕТ СН'!$I$11+СВЦЭМ!$D$10+'СЕТ СН'!$I$6-'СЕТ СН'!$I$23</f>
        <v>2145.1876737600001</v>
      </c>
      <c r="N137" s="36">
        <f>SUMIFS(СВЦЭМ!$D$34:$D$777,СВЦЭМ!$A$34:$A$777,$A137,СВЦЭМ!$B$34:$B$777,N$119)+'СЕТ СН'!$I$11+СВЦЭМ!$D$10+'СЕТ СН'!$I$6-'СЕТ СН'!$I$23</f>
        <v>2107.24069108</v>
      </c>
      <c r="O137" s="36">
        <f>SUMIFS(СВЦЭМ!$D$34:$D$777,СВЦЭМ!$A$34:$A$777,$A137,СВЦЭМ!$B$34:$B$777,O$119)+'СЕТ СН'!$I$11+СВЦЭМ!$D$10+'СЕТ СН'!$I$6-'СЕТ СН'!$I$23</f>
        <v>2049.8805009799999</v>
      </c>
      <c r="P137" s="36">
        <f>SUMIFS(СВЦЭМ!$D$34:$D$777,СВЦЭМ!$A$34:$A$777,$A137,СВЦЭМ!$B$34:$B$777,P$119)+'СЕТ СН'!$I$11+СВЦЭМ!$D$10+'СЕТ СН'!$I$6-'СЕТ СН'!$I$23</f>
        <v>1981.2120773399997</v>
      </c>
      <c r="Q137" s="36">
        <f>SUMIFS(СВЦЭМ!$D$34:$D$777,СВЦЭМ!$A$34:$A$777,$A137,СВЦЭМ!$B$34:$B$777,Q$119)+'СЕТ СН'!$I$11+СВЦЭМ!$D$10+'СЕТ СН'!$I$6-'СЕТ СН'!$I$23</f>
        <v>1968.9838497199999</v>
      </c>
      <c r="R137" s="36">
        <f>SUMIFS(СВЦЭМ!$D$34:$D$777,СВЦЭМ!$A$34:$A$777,$A137,СВЦЭМ!$B$34:$B$777,R$119)+'СЕТ СН'!$I$11+СВЦЭМ!$D$10+'СЕТ СН'!$I$6-'СЕТ СН'!$I$23</f>
        <v>1966.6812886799999</v>
      </c>
      <c r="S137" s="36">
        <f>SUMIFS(СВЦЭМ!$D$34:$D$777,СВЦЭМ!$A$34:$A$777,$A137,СВЦЭМ!$B$34:$B$777,S$119)+'СЕТ СН'!$I$11+СВЦЭМ!$D$10+'СЕТ СН'!$I$6-'СЕТ СН'!$I$23</f>
        <v>1925.7715585299998</v>
      </c>
      <c r="T137" s="36">
        <f>SUMIFS(СВЦЭМ!$D$34:$D$777,СВЦЭМ!$A$34:$A$777,$A137,СВЦЭМ!$B$34:$B$777,T$119)+'СЕТ СН'!$I$11+СВЦЭМ!$D$10+'СЕТ СН'!$I$6-'СЕТ СН'!$I$23</f>
        <v>1897.2323748700001</v>
      </c>
      <c r="U137" s="36">
        <f>SUMIFS(СВЦЭМ!$D$34:$D$777,СВЦЭМ!$A$34:$A$777,$A137,СВЦЭМ!$B$34:$B$777,U$119)+'СЕТ СН'!$I$11+СВЦЭМ!$D$10+'СЕТ СН'!$I$6-'СЕТ СН'!$I$23</f>
        <v>1897.6876367599998</v>
      </c>
      <c r="V137" s="36">
        <f>SUMIFS(СВЦЭМ!$D$34:$D$777,СВЦЭМ!$A$34:$A$777,$A137,СВЦЭМ!$B$34:$B$777,V$119)+'СЕТ СН'!$I$11+СВЦЭМ!$D$10+'СЕТ СН'!$I$6-'СЕТ СН'!$I$23</f>
        <v>1919.1140433299997</v>
      </c>
      <c r="W137" s="36">
        <f>SUMIFS(СВЦЭМ!$D$34:$D$777,СВЦЭМ!$A$34:$A$777,$A137,СВЦЭМ!$B$34:$B$777,W$119)+'СЕТ СН'!$I$11+СВЦЭМ!$D$10+'СЕТ СН'!$I$6-'СЕТ СН'!$I$23</f>
        <v>1938.5031196999998</v>
      </c>
      <c r="X137" s="36">
        <f>SUMIFS(СВЦЭМ!$D$34:$D$777,СВЦЭМ!$A$34:$A$777,$A137,СВЦЭМ!$B$34:$B$777,X$119)+'СЕТ СН'!$I$11+СВЦЭМ!$D$10+'СЕТ СН'!$I$6-'СЕТ СН'!$I$23</f>
        <v>1965.94420124</v>
      </c>
      <c r="Y137" s="36">
        <f>SUMIFS(СВЦЭМ!$D$34:$D$777,СВЦЭМ!$A$34:$A$777,$A137,СВЦЭМ!$B$34:$B$777,Y$119)+'СЕТ СН'!$I$11+СВЦЭМ!$D$10+'СЕТ СН'!$I$6-'СЕТ СН'!$I$23</f>
        <v>2078.5164353099999</v>
      </c>
    </row>
    <row r="138" spans="1:25" ht="15.75" x14ac:dyDescent="0.2">
      <c r="A138" s="35">
        <f t="shared" si="3"/>
        <v>43423</v>
      </c>
      <c r="B138" s="36">
        <f>SUMIFS(СВЦЭМ!$D$34:$D$777,СВЦЭМ!$A$34:$A$777,$A138,СВЦЭМ!$B$34:$B$777,B$119)+'СЕТ СН'!$I$11+СВЦЭМ!$D$10+'СЕТ СН'!$I$6-'СЕТ СН'!$I$23</f>
        <v>2133.74189733</v>
      </c>
      <c r="C138" s="36">
        <f>SUMIFS(СВЦЭМ!$D$34:$D$777,СВЦЭМ!$A$34:$A$777,$A138,СВЦЭМ!$B$34:$B$777,C$119)+'СЕТ СН'!$I$11+СВЦЭМ!$D$10+'СЕТ СН'!$I$6-'СЕТ СН'!$I$23</f>
        <v>2175.1454377700002</v>
      </c>
      <c r="D138" s="36">
        <f>SUMIFS(СВЦЭМ!$D$34:$D$777,СВЦЭМ!$A$34:$A$777,$A138,СВЦЭМ!$B$34:$B$777,D$119)+'СЕТ СН'!$I$11+СВЦЭМ!$D$10+'СЕТ СН'!$I$6-'СЕТ СН'!$I$23</f>
        <v>2261.5889188600004</v>
      </c>
      <c r="E138" s="36">
        <f>SUMIFS(СВЦЭМ!$D$34:$D$777,СВЦЭМ!$A$34:$A$777,$A138,СВЦЭМ!$B$34:$B$777,E$119)+'СЕТ СН'!$I$11+СВЦЭМ!$D$10+'СЕТ СН'!$I$6-'СЕТ СН'!$I$23</f>
        <v>2265.0296753900002</v>
      </c>
      <c r="F138" s="36">
        <f>SUMIFS(СВЦЭМ!$D$34:$D$777,СВЦЭМ!$A$34:$A$777,$A138,СВЦЭМ!$B$34:$B$777,F$119)+'СЕТ СН'!$I$11+СВЦЭМ!$D$10+'СЕТ СН'!$I$6-'СЕТ СН'!$I$23</f>
        <v>2265.3785779199998</v>
      </c>
      <c r="G138" s="36">
        <f>SUMIFS(СВЦЭМ!$D$34:$D$777,СВЦЭМ!$A$34:$A$777,$A138,СВЦЭМ!$B$34:$B$777,G$119)+'СЕТ СН'!$I$11+СВЦЭМ!$D$10+'СЕТ СН'!$I$6-'СЕТ СН'!$I$23</f>
        <v>2274.7263099000002</v>
      </c>
      <c r="H138" s="36">
        <f>SUMIFS(СВЦЭМ!$D$34:$D$777,СВЦЭМ!$A$34:$A$777,$A138,СВЦЭМ!$B$34:$B$777,H$119)+'СЕТ СН'!$I$11+СВЦЭМ!$D$10+'СЕТ СН'!$I$6-'СЕТ СН'!$I$23</f>
        <v>2251.82191599</v>
      </c>
      <c r="I138" s="36">
        <f>SUMIFS(СВЦЭМ!$D$34:$D$777,СВЦЭМ!$A$34:$A$777,$A138,СВЦЭМ!$B$34:$B$777,I$119)+'СЕТ СН'!$I$11+СВЦЭМ!$D$10+'СЕТ СН'!$I$6-'СЕТ СН'!$I$23</f>
        <v>2216.0603267800002</v>
      </c>
      <c r="J138" s="36">
        <f>SUMIFS(СВЦЭМ!$D$34:$D$777,СВЦЭМ!$A$34:$A$777,$A138,СВЦЭМ!$B$34:$B$777,J$119)+'СЕТ СН'!$I$11+СВЦЭМ!$D$10+'СЕТ СН'!$I$6-'СЕТ СН'!$I$23</f>
        <v>2188.6134139400001</v>
      </c>
      <c r="K138" s="36">
        <f>SUMIFS(СВЦЭМ!$D$34:$D$777,СВЦЭМ!$A$34:$A$777,$A138,СВЦЭМ!$B$34:$B$777,K$119)+'СЕТ СН'!$I$11+СВЦЭМ!$D$10+'СЕТ СН'!$I$6-'СЕТ СН'!$I$23</f>
        <v>2166.0081210099997</v>
      </c>
      <c r="L138" s="36">
        <f>SUMIFS(СВЦЭМ!$D$34:$D$777,СВЦЭМ!$A$34:$A$777,$A138,СВЦЭМ!$B$34:$B$777,L$119)+'СЕТ СН'!$I$11+СВЦЭМ!$D$10+'СЕТ СН'!$I$6-'СЕТ СН'!$I$23</f>
        <v>2168.6115438000002</v>
      </c>
      <c r="M138" s="36">
        <f>SUMIFS(СВЦЭМ!$D$34:$D$777,СВЦЭМ!$A$34:$A$777,$A138,СВЦЭМ!$B$34:$B$777,M$119)+'СЕТ СН'!$I$11+СВЦЭМ!$D$10+'СЕТ СН'!$I$6-'СЕТ СН'!$I$23</f>
        <v>2168.4490638100001</v>
      </c>
      <c r="N138" s="36">
        <f>SUMIFS(СВЦЭМ!$D$34:$D$777,СВЦЭМ!$A$34:$A$777,$A138,СВЦЭМ!$B$34:$B$777,N$119)+'СЕТ СН'!$I$11+СВЦЭМ!$D$10+'СЕТ СН'!$I$6-'СЕТ СН'!$I$23</f>
        <v>2144.9075649400002</v>
      </c>
      <c r="O138" s="36">
        <f>SUMIFS(СВЦЭМ!$D$34:$D$777,СВЦЭМ!$A$34:$A$777,$A138,СВЦЭМ!$B$34:$B$777,O$119)+'СЕТ СН'!$I$11+СВЦЭМ!$D$10+'СЕТ СН'!$I$6-'СЕТ СН'!$I$23</f>
        <v>2071.0640308000002</v>
      </c>
      <c r="P138" s="36">
        <f>SUMIFS(СВЦЭМ!$D$34:$D$777,СВЦЭМ!$A$34:$A$777,$A138,СВЦЭМ!$B$34:$B$777,P$119)+'СЕТ СН'!$I$11+СВЦЭМ!$D$10+'СЕТ СН'!$I$6-'СЕТ СН'!$I$23</f>
        <v>2002.9699506299999</v>
      </c>
      <c r="Q138" s="36">
        <f>SUMIFS(СВЦЭМ!$D$34:$D$777,СВЦЭМ!$A$34:$A$777,$A138,СВЦЭМ!$B$34:$B$777,Q$119)+'СЕТ СН'!$I$11+СВЦЭМ!$D$10+'СЕТ СН'!$I$6-'СЕТ СН'!$I$23</f>
        <v>2000.7215517499999</v>
      </c>
      <c r="R138" s="36">
        <f>SUMIFS(СВЦЭМ!$D$34:$D$777,СВЦЭМ!$A$34:$A$777,$A138,СВЦЭМ!$B$34:$B$777,R$119)+'СЕТ СН'!$I$11+СВЦЭМ!$D$10+'СЕТ СН'!$I$6-'СЕТ СН'!$I$23</f>
        <v>2016.2901550699999</v>
      </c>
      <c r="S138" s="36">
        <f>SUMIFS(СВЦЭМ!$D$34:$D$777,СВЦЭМ!$A$34:$A$777,$A138,СВЦЭМ!$B$34:$B$777,S$119)+'СЕТ СН'!$I$11+СВЦЭМ!$D$10+'СЕТ СН'!$I$6-'СЕТ СН'!$I$23</f>
        <v>1985.7155550399998</v>
      </c>
      <c r="T138" s="36">
        <f>SUMIFS(СВЦЭМ!$D$34:$D$777,СВЦЭМ!$A$34:$A$777,$A138,СВЦЭМ!$B$34:$B$777,T$119)+'СЕТ СН'!$I$11+СВЦЭМ!$D$10+'СЕТ СН'!$I$6-'СЕТ СН'!$I$23</f>
        <v>1975.9876823300001</v>
      </c>
      <c r="U138" s="36">
        <f>SUMIFS(СВЦЭМ!$D$34:$D$777,СВЦЭМ!$A$34:$A$777,$A138,СВЦЭМ!$B$34:$B$777,U$119)+'СЕТ СН'!$I$11+СВЦЭМ!$D$10+'СЕТ СН'!$I$6-'СЕТ СН'!$I$23</f>
        <v>1962.34466625</v>
      </c>
      <c r="V138" s="36">
        <f>SUMIFS(СВЦЭМ!$D$34:$D$777,СВЦЭМ!$A$34:$A$777,$A138,СВЦЭМ!$B$34:$B$777,V$119)+'СЕТ СН'!$I$11+СВЦЭМ!$D$10+'СЕТ СН'!$I$6-'СЕТ СН'!$I$23</f>
        <v>1983.4574293199998</v>
      </c>
      <c r="W138" s="36">
        <f>SUMIFS(СВЦЭМ!$D$34:$D$777,СВЦЭМ!$A$34:$A$777,$A138,СВЦЭМ!$B$34:$B$777,W$119)+'СЕТ СН'!$I$11+СВЦЭМ!$D$10+'СЕТ СН'!$I$6-'СЕТ СН'!$I$23</f>
        <v>2001.95142386</v>
      </c>
      <c r="X138" s="36">
        <f>SUMIFS(СВЦЭМ!$D$34:$D$777,СВЦЭМ!$A$34:$A$777,$A138,СВЦЭМ!$B$34:$B$777,X$119)+'СЕТ СН'!$I$11+СВЦЭМ!$D$10+'СЕТ СН'!$I$6-'СЕТ СН'!$I$23</f>
        <v>2026.03936694</v>
      </c>
      <c r="Y138" s="36">
        <f>SUMIFS(СВЦЭМ!$D$34:$D$777,СВЦЭМ!$A$34:$A$777,$A138,СВЦЭМ!$B$34:$B$777,Y$119)+'СЕТ СН'!$I$11+СВЦЭМ!$D$10+'СЕТ СН'!$I$6-'СЕТ СН'!$I$23</f>
        <v>2111.3517659899999</v>
      </c>
    </row>
    <row r="139" spans="1:25" ht="15.75" x14ac:dyDescent="0.2">
      <c r="A139" s="35">
        <f t="shared" si="3"/>
        <v>43424</v>
      </c>
      <c r="B139" s="36">
        <f>SUMIFS(СВЦЭМ!$D$34:$D$777,СВЦЭМ!$A$34:$A$777,$A139,СВЦЭМ!$B$34:$B$777,B$119)+'СЕТ СН'!$I$11+СВЦЭМ!$D$10+'СЕТ СН'!$I$6-'СЕТ СН'!$I$23</f>
        <v>2107.7796979700001</v>
      </c>
      <c r="C139" s="36">
        <f>SUMIFS(СВЦЭМ!$D$34:$D$777,СВЦЭМ!$A$34:$A$777,$A139,СВЦЭМ!$B$34:$B$777,C$119)+'СЕТ СН'!$I$11+СВЦЭМ!$D$10+'СЕТ СН'!$I$6-'СЕТ СН'!$I$23</f>
        <v>2193.4902668000004</v>
      </c>
      <c r="D139" s="36">
        <f>SUMIFS(СВЦЭМ!$D$34:$D$777,СВЦЭМ!$A$34:$A$777,$A139,СВЦЭМ!$B$34:$B$777,D$119)+'СЕТ СН'!$I$11+СВЦЭМ!$D$10+'СЕТ СН'!$I$6-'СЕТ СН'!$I$23</f>
        <v>2285.2961532999998</v>
      </c>
      <c r="E139" s="36">
        <f>SUMIFS(СВЦЭМ!$D$34:$D$777,СВЦЭМ!$A$34:$A$777,$A139,СВЦЭМ!$B$34:$B$777,E$119)+'СЕТ СН'!$I$11+СВЦЭМ!$D$10+'СЕТ СН'!$I$6-'СЕТ СН'!$I$23</f>
        <v>2289.96881454</v>
      </c>
      <c r="F139" s="36">
        <f>SUMIFS(СВЦЭМ!$D$34:$D$777,СВЦЭМ!$A$34:$A$777,$A139,СВЦЭМ!$B$34:$B$777,F$119)+'СЕТ СН'!$I$11+СВЦЭМ!$D$10+'СЕТ СН'!$I$6-'СЕТ СН'!$I$23</f>
        <v>2290.1685644600002</v>
      </c>
      <c r="G139" s="36">
        <f>SUMIFS(СВЦЭМ!$D$34:$D$777,СВЦЭМ!$A$34:$A$777,$A139,СВЦЭМ!$B$34:$B$777,G$119)+'СЕТ СН'!$I$11+СВЦЭМ!$D$10+'СЕТ СН'!$I$6-'СЕТ СН'!$I$23</f>
        <v>2283.1807251199998</v>
      </c>
      <c r="H139" s="36">
        <f>SUMIFS(СВЦЭМ!$D$34:$D$777,СВЦЭМ!$A$34:$A$777,$A139,СВЦЭМ!$B$34:$B$777,H$119)+'СЕТ СН'!$I$11+СВЦЭМ!$D$10+'СЕТ СН'!$I$6-'СЕТ СН'!$I$23</f>
        <v>2192.4441620500002</v>
      </c>
      <c r="I139" s="36">
        <f>SUMIFS(СВЦЭМ!$D$34:$D$777,СВЦЭМ!$A$34:$A$777,$A139,СВЦЭМ!$B$34:$B$777,I$119)+'СЕТ СН'!$I$11+СВЦЭМ!$D$10+'СЕТ СН'!$I$6-'СЕТ СН'!$I$23</f>
        <v>2143.38143421</v>
      </c>
      <c r="J139" s="36">
        <f>SUMIFS(СВЦЭМ!$D$34:$D$777,СВЦЭМ!$A$34:$A$777,$A139,СВЦЭМ!$B$34:$B$777,J$119)+'СЕТ СН'!$I$11+СВЦЭМ!$D$10+'СЕТ СН'!$I$6-'СЕТ СН'!$I$23</f>
        <v>2119.6958994799998</v>
      </c>
      <c r="K139" s="36">
        <f>SUMIFS(СВЦЭМ!$D$34:$D$777,СВЦЭМ!$A$34:$A$777,$A139,СВЦЭМ!$B$34:$B$777,K$119)+'СЕТ СН'!$I$11+СВЦЭМ!$D$10+'СЕТ СН'!$I$6-'СЕТ СН'!$I$23</f>
        <v>2106.92559514</v>
      </c>
      <c r="L139" s="36">
        <f>SUMIFS(СВЦЭМ!$D$34:$D$777,СВЦЭМ!$A$34:$A$777,$A139,СВЦЭМ!$B$34:$B$777,L$119)+'СЕТ СН'!$I$11+СВЦЭМ!$D$10+'СЕТ СН'!$I$6-'СЕТ СН'!$I$23</f>
        <v>2113.2260425700001</v>
      </c>
      <c r="M139" s="36">
        <f>SUMIFS(СВЦЭМ!$D$34:$D$777,СВЦЭМ!$A$34:$A$777,$A139,СВЦЭМ!$B$34:$B$777,M$119)+'СЕТ СН'!$I$11+СВЦЭМ!$D$10+'СЕТ СН'!$I$6-'СЕТ СН'!$I$23</f>
        <v>2113.8755761900002</v>
      </c>
      <c r="N139" s="36">
        <f>SUMIFS(СВЦЭМ!$D$34:$D$777,СВЦЭМ!$A$34:$A$777,$A139,СВЦЭМ!$B$34:$B$777,N$119)+'СЕТ СН'!$I$11+СВЦЭМ!$D$10+'СЕТ СН'!$I$6-'СЕТ СН'!$I$23</f>
        <v>2084.8597706700002</v>
      </c>
      <c r="O139" s="36">
        <f>SUMIFS(СВЦЭМ!$D$34:$D$777,СВЦЭМ!$A$34:$A$777,$A139,СВЦЭМ!$B$34:$B$777,O$119)+'СЕТ СН'!$I$11+СВЦЭМ!$D$10+'СЕТ СН'!$I$6-'СЕТ СН'!$I$23</f>
        <v>2066.6916975300001</v>
      </c>
      <c r="P139" s="36">
        <f>SUMIFS(СВЦЭМ!$D$34:$D$777,СВЦЭМ!$A$34:$A$777,$A139,СВЦЭМ!$B$34:$B$777,P$119)+'СЕТ СН'!$I$11+СВЦЭМ!$D$10+'СЕТ СН'!$I$6-'СЕТ СН'!$I$23</f>
        <v>1977.37920979</v>
      </c>
      <c r="Q139" s="36">
        <f>SUMIFS(СВЦЭМ!$D$34:$D$777,СВЦЭМ!$A$34:$A$777,$A139,СВЦЭМ!$B$34:$B$777,Q$119)+'СЕТ СН'!$I$11+СВЦЭМ!$D$10+'СЕТ СН'!$I$6-'СЕТ СН'!$I$23</f>
        <v>1962.7650425799998</v>
      </c>
      <c r="R139" s="36">
        <f>SUMIFS(СВЦЭМ!$D$34:$D$777,СВЦЭМ!$A$34:$A$777,$A139,СВЦЭМ!$B$34:$B$777,R$119)+'СЕТ СН'!$I$11+СВЦЭМ!$D$10+'СЕТ СН'!$I$6-'СЕТ СН'!$I$23</f>
        <v>1989.4520991199997</v>
      </c>
      <c r="S139" s="36">
        <f>SUMIFS(СВЦЭМ!$D$34:$D$777,СВЦЭМ!$A$34:$A$777,$A139,СВЦЭМ!$B$34:$B$777,S$119)+'СЕТ СН'!$I$11+СВЦЭМ!$D$10+'СЕТ СН'!$I$6-'СЕТ СН'!$I$23</f>
        <v>1961.79158052</v>
      </c>
      <c r="T139" s="36">
        <f>SUMIFS(СВЦЭМ!$D$34:$D$777,СВЦЭМ!$A$34:$A$777,$A139,СВЦЭМ!$B$34:$B$777,T$119)+'СЕТ СН'!$I$11+СВЦЭМ!$D$10+'СЕТ СН'!$I$6-'СЕТ СН'!$I$23</f>
        <v>1927.3626997799997</v>
      </c>
      <c r="U139" s="36">
        <f>SUMIFS(СВЦЭМ!$D$34:$D$777,СВЦЭМ!$A$34:$A$777,$A139,СВЦЭМ!$B$34:$B$777,U$119)+'СЕТ СН'!$I$11+СВЦЭМ!$D$10+'СЕТ СН'!$I$6-'СЕТ СН'!$I$23</f>
        <v>1931.40349569</v>
      </c>
      <c r="V139" s="36">
        <f>SUMIFS(СВЦЭМ!$D$34:$D$777,СВЦЭМ!$A$34:$A$777,$A139,СВЦЭМ!$B$34:$B$777,V$119)+'СЕТ СН'!$I$11+СВЦЭМ!$D$10+'СЕТ СН'!$I$6-'СЕТ СН'!$I$23</f>
        <v>1947.7303489199999</v>
      </c>
      <c r="W139" s="36">
        <f>SUMIFS(СВЦЭМ!$D$34:$D$777,СВЦЭМ!$A$34:$A$777,$A139,СВЦЭМ!$B$34:$B$777,W$119)+'СЕТ СН'!$I$11+СВЦЭМ!$D$10+'СЕТ СН'!$I$6-'СЕТ СН'!$I$23</f>
        <v>1951.0295009199999</v>
      </c>
      <c r="X139" s="36">
        <f>SUMIFS(СВЦЭМ!$D$34:$D$777,СВЦЭМ!$A$34:$A$777,$A139,СВЦЭМ!$B$34:$B$777,X$119)+'СЕТ СН'!$I$11+СВЦЭМ!$D$10+'СЕТ СН'!$I$6-'СЕТ СН'!$I$23</f>
        <v>1960.7048125199999</v>
      </c>
      <c r="Y139" s="36">
        <f>SUMIFS(СВЦЭМ!$D$34:$D$777,СВЦЭМ!$A$34:$A$777,$A139,СВЦЭМ!$B$34:$B$777,Y$119)+'СЕТ СН'!$I$11+СВЦЭМ!$D$10+'СЕТ СН'!$I$6-'СЕТ СН'!$I$23</f>
        <v>2045.30633132</v>
      </c>
    </row>
    <row r="140" spans="1:25" ht="15.75" x14ac:dyDescent="0.2">
      <c r="A140" s="35">
        <f t="shared" si="3"/>
        <v>43425</v>
      </c>
      <c r="B140" s="36">
        <f>SUMIFS(СВЦЭМ!$D$34:$D$777,СВЦЭМ!$A$34:$A$777,$A140,СВЦЭМ!$B$34:$B$777,B$119)+'СЕТ СН'!$I$11+СВЦЭМ!$D$10+'СЕТ СН'!$I$6-'СЕТ СН'!$I$23</f>
        <v>2099.5928940399999</v>
      </c>
      <c r="C140" s="36">
        <f>SUMIFS(СВЦЭМ!$D$34:$D$777,СВЦЭМ!$A$34:$A$777,$A140,СВЦЭМ!$B$34:$B$777,C$119)+'СЕТ СН'!$I$11+СВЦЭМ!$D$10+'СЕТ СН'!$I$6-'СЕТ СН'!$I$23</f>
        <v>2180.93703082</v>
      </c>
      <c r="D140" s="36">
        <f>SUMIFS(СВЦЭМ!$D$34:$D$777,СВЦЭМ!$A$34:$A$777,$A140,СВЦЭМ!$B$34:$B$777,D$119)+'СЕТ СН'!$I$11+СВЦЭМ!$D$10+'СЕТ СН'!$I$6-'СЕТ СН'!$I$23</f>
        <v>2278.34192884</v>
      </c>
      <c r="E140" s="36">
        <f>SUMIFS(СВЦЭМ!$D$34:$D$777,СВЦЭМ!$A$34:$A$777,$A140,СВЦЭМ!$B$34:$B$777,E$119)+'СЕТ СН'!$I$11+СВЦЭМ!$D$10+'СЕТ СН'!$I$6-'СЕТ СН'!$I$23</f>
        <v>2278.7086818600001</v>
      </c>
      <c r="F140" s="36">
        <f>SUMIFS(СВЦЭМ!$D$34:$D$777,СВЦЭМ!$A$34:$A$777,$A140,СВЦЭМ!$B$34:$B$777,F$119)+'СЕТ СН'!$I$11+СВЦЭМ!$D$10+'СЕТ СН'!$I$6-'СЕТ СН'!$I$23</f>
        <v>2280.2975501000001</v>
      </c>
      <c r="G140" s="36">
        <f>SUMIFS(СВЦЭМ!$D$34:$D$777,СВЦЭМ!$A$34:$A$777,$A140,СВЦЭМ!$B$34:$B$777,G$119)+'СЕТ СН'!$I$11+СВЦЭМ!$D$10+'СЕТ СН'!$I$6-'СЕТ СН'!$I$23</f>
        <v>2287.0671733500003</v>
      </c>
      <c r="H140" s="36">
        <f>SUMIFS(СВЦЭМ!$D$34:$D$777,СВЦЭМ!$A$34:$A$777,$A140,СВЦЭМ!$B$34:$B$777,H$119)+'СЕТ СН'!$I$11+СВЦЭМ!$D$10+'СЕТ СН'!$I$6-'СЕТ СН'!$I$23</f>
        <v>2250.4855757599998</v>
      </c>
      <c r="I140" s="36">
        <f>SUMIFS(СВЦЭМ!$D$34:$D$777,СВЦЭМ!$A$34:$A$777,$A140,СВЦЭМ!$B$34:$B$777,I$119)+'СЕТ СН'!$I$11+СВЦЭМ!$D$10+'СЕТ СН'!$I$6-'СЕТ СН'!$I$23</f>
        <v>2192.1199451000002</v>
      </c>
      <c r="J140" s="36">
        <f>SUMIFS(СВЦЭМ!$D$34:$D$777,СВЦЭМ!$A$34:$A$777,$A140,СВЦЭМ!$B$34:$B$777,J$119)+'СЕТ СН'!$I$11+СВЦЭМ!$D$10+'СЕТ СН'!$I$6-'СЕТ СН'!$I$23</f>
        <v>2178.3995018400001</v>
      </c>
      <c r="K140" s="36">
        <f>SUMIFS(СВЦЭМ!$D$34:$D$777,СВЦЭМ!$A$34:$A$777,$A140,СВЦЭМ!$B$34:$B$777,K$119)+'СЕТ СН'!$I$11+СВЦЭМ!$D$10+'СЕТ СН'!$I$6-'СЕТ СН'!$I$23</f>
        <v>2173.9234096</v>
      </c>
      <c r="L140" s="36">
        <f>SUMIFS(СВЦЭМ!$D$34:$D$777,СВЦЭМ!$A$34:$A$777,$A140,СВЦЭМ!$B$34:$B$777,L$119)+'СЕТ СН'!$I$11+СВЦЭМ!$D$10+'СЕТ СН'!$I$6-'СЕТ СН'!$I$23</f>
        <v>2172.7807251300001</v>
      </c>
      <c r="M140" s="36">
        <f>SUMIFS(СВЦЭМ!$D$34:$D$777,СВЦЭМ!$A$34:$A$777,$A140,СВЦЭМ!$B$34:$B$777,M$119)+'СЕТ СН'!$I$11+СВЦЭМ!$D$10+'СЕТ СН'!$I$6-'СЕТ СН'!$I$23</f>
        <v>2164.1719403500001</v>
      </c>
      <c r="N140" s="36">
        <f>SUMIFS(СВЦЭМ!$D$34:$D$777,СВЦЭМ!$A$34:$A$777,$A140,СВЦЭМ!$B$34:$B$777,N$119)+'СЕТ СН'!$I$11+СВЦЭМ!$D$10+'СЕТ СН'!$I$6-'СЕТ СН'!$I$23</f>
        <v>2122.7729058499999</v>
      </c>
      <c r="O140" s="36">
        <f>SUMIFS(СВЦЭМ!$D$34:$D$777,СВЦЭМ!$A$34:$A$777,$A140,СВЦЭМ!$B$34:$B$777,O$119)+'СЕТ СН'!$I$11+СВЦЭМ!$D$10+'СЕТ СН'!$I$6-'СЕТ СН'!$I$23</f>
        <v>2054.6221707599998</v>
      </c>
      <c r="P140" s="36">
        <f>SUMIFS(СВЦЭМ!$D$34:$D$777,СВЦЭМ!$A$34:$A$777,$A140,СВЦЭМ!$B$34:$B$777,P$119)+'СЕТ СН'!$I$11+СВЦЭМ!$D$10+'СЕТ СН'!$I$6-'СЕТ СН'!$I$23</f>
        <v>1972.7232344700001</v>
      </c>
      <c r="Q140" s="36">
        <f>SUMIFS(СВЦЭМ!$D$34:$D$777,СВЦЭМ!$A$34:$A$777,$A140,СВЦЭМ!$B$34:$B$777,Q$119)+'СЕТ СН'!$I$11+СВЦЭМ!$D$10+'СЕТ СН'!$I$6-'СЕТ СН'!$I$23</f>
        <v>1952.4488615099999</v>
      </c>
      <c r="R140" s="36">
        <f>SUMIFS(СВЦЭМ!$D$34:$D$777,СВЦЭМ!$A$34:$A$777,$A140,СВЦЭМ!$B$34:$B$777,R$119)+'СЕТ СН'!$I$11+СВЦЭМ!$D$10+'СЕТ СН'!$I$6-'СЕТ СН'!$I$23</f>
        <v>1965.3996485399998</v>
      </c>
      <c r="S140" s="36">
        <f>SUMIFS(СВЦЭМ!$D$34:$D$777,СВЦЭМ!$A$34:$A$777,$A140,СВЦЭМ!$B$34:$B$777,S$119)+'СЕТ СН'!$I$11+СВЦЭМ!$D$10+'СЕТ СН'!$I$6-'СЕТ СН'!$I$23</f>
        <v>1946.7896566499999</v>
      </c>
      <c r="T140" s="36">
        <f>SUMIFS(СВЦЭМ!$D$34:$D$777,СВЦЭМ!$A$34:$A$777,$A140,СВЦЭМ!$B$34:$B$777,T$119)+'СЕТ СН'!$I$11+СВЦЭМ!$D$10+'СЕТ СН'!$I$6-'СЕТ СН'!$I$23</f>
        <v>1908.13250346</v>
      </c>
      <c r="U140" s="36">
        <f>SUMIFS(СВЦЭМ!$D$34:$D$777,СВЦЭМ!$A$34:$A$777,$A140,СВЦЭМ!$B$34:$B$777,U$119)+'СЕТ СН'!$I$11+СВЦЭМ!$D$10+'СЕТ СН'!$I$6-'СЕТ СН'!$I$23</f>
        <v>1909.5145917599998</v>
      </c>
      <c r="V140" s="36">
        <f>SUMIFS(СВЦЭМ!$D$34:$D$777,СВЦЭМ!$A$34:$A$777,$A140,СВЦЭМ!$B$34:$B$777,V$119)+'СЕТ СН'!$I$11+СВЦЭМ!$D$10+'СЕТ СН'!$I$6-'СЕТ СН'!$I$23</f>
        <v>1929.7251507800001</v>
      </c>
      <c r="W140" s="36">
        <f>SUMIFS(СВЦЭМ!$D$34:$D$777,СВЦЭМ!$A$34:$A$777,$A140,СВЦЭМ!$B$34:$B$777,W$119)+'СЕТ СН'!$I$11+СВЦЭМ!$D$10+'СЕТ СН'!$I$6-'СЕТ СН'!$I$23</f>
        <v>1939.53082305</v>
      </c>
      <c r="X140" s="36">
        <f>SUMIFS(СВЦЭМ!$D$34:$D$777,СВЦЭМ!$A$34:$A$777,$A140,СВЦЭМ!$B$34:$B$777,X$119)+'СЕТ СН'!$I$11+СВЦЭМ!$D$10+'СЕТ СН'!$I$6-'СЕТ СН'!$I$23</f>
        <v>1961.6958396800001</v>
      </c>
      <c r="Y140" s="36">
        <f>SUMIFS(СВЦЭМ!$D$34:$D$777,СВЦЭМ!$A$34:$A$777,$A140,СВЦЭМ!$B$34:$B$777,Y$119)+'СЕТ СН'!$I$11+СВЦЭМ!$D$10+'СЕТ СН'!$I$6-'СЕТ СН'!$I$23</f>
        <v>2053.5345907199999</v>
      </c>
    </row>
    <row r="141" spans="1:25" ht="15.75" x14ac:dyDescent="0.2">
      <c r="A141" s="35">
        <f t="shared" si="3"/>
        <v>43426</v>
      </c>
      <c r="B141" s="36">
        <f>SUMIFS(СВЦЭМ!$D$34:$D$777,СВЦЭМ!$A$34:$A$777,$A141,СВЦЭМ!$B$34:$B$777,B$119)+'СЕТ СН'!$I$11+СВЦЭМ!$D$10+'СЕТ СН'!$I$6-'СЕТ СН'!$I$23</f>
        <v>2158.79317365</v>
      </c>
      <c r="C141" s="36">
        <f>SUMIFS(СВЦЭМ!$D$34:$D$777,СВЦЭМ!$A$34:$A$777,$A141,СВЦЭМ!$B$34:$B$777,C$119)+'СЕТ СН'!$I$11+СВЦЭМ!$D$10+'СЕТ СН'!$I$6-'СЕТ СН'!$I$23</f>
        <v>2254.0946131700002</v>
      </c>
      <c r="D141" s="36">
        <f>SUMIFS(СВЦЭМ!$D$34:$D$777,СВЦЭМ!$A$34:$A$777,$A141,СВЦЭМ!$B$34:$B$777,D$119)+'СЕТ СН'!$I$11+СВЦЭМ!$D$10+'СЕТ СН'!$I$6-'СЕТ СН'!$I$23</f>
        <v>2369.1193640800002</v>
      </c>
      <c r="E141" s="36">
        <f>SUMIFS(СВЦЭМ!$D$34:$D$777,СВЦЭМ!$A$34:$A$777,$A141,СВЦЭМ!$B$34:$B$777,E$119)+'СЕТ СН'!$I$11+СВЦЭМ!$D$10+'СЕТ СН'!$I$6-'СЕТ СН'!$I$23</f>
        <v>2380.1072201799998</v>
      </c>
      <c r="F141" s="36">
        <f>SUMIFS(СВЦЭМ!$D$34:$D$777,СВЦЭМ!$A$34:$A$777,$A141,СВЦЭМ!$B$34:$B$777,F$119)+'СЕТ СН'!$I$11+СВЦЭМ!$D$10+'СЕТ СН'!$I$6-'СЕТ СН'!$I$23</f>
        <v>2376.82862871</v>
      </c>
      <c r="G141" s="36">
        <f>SUMIFS(СВЦЭМ!$D$34:$D$777,СВЦЭМ!$A$34:$A$777,$A141,СВЦЭМ!$B$34:$B$777,G$119)+'СЕТ СН'!$I$11+СВЦЭМ!$D$10+'СЕТ СН'!$I$6-'СЕТ СН'!$I$23</f>
        <v>2351.0348663300001</v>
      </c>
      <c r="H141" s="36">
        <f>SUMIFS(СВЦЭМ!$D$34:$D$777,СВЦЭМ!$A$34:$A$777,$A141,СВЦЭМ!$B$34:$B$777,H$119)+'СЕТ СН'!$I$11+СВЦЭМ!$D$10+'СЕТ СН'!$I$6-'СЕТ СН'!$I$23</f>
        <v>2259.9180548200002</v>
      </c>
      <c r="I141" s="36">
        <f>SUMIFS(СВЦЭМ!$D$34:$D$777,СВЦЭМ!$A$34:$A$777,$A141,СВЦЭМ!$B$34:$B$777,I$119)+'СЕТ СН'!$I$11+СВЦЭМ!$D$10+'СЕТ СН'!$I$6-'СЕТ СН'!$I$23</f>
        <v>2197.1649100700001</v>
      </c>
      <c r="J141" s="36">
        <f>SUMIFS(СВЦЭМ!$D$34:$D$777,СВЦЭМ!$A$34:$A$777,$A141,СВЦЭМ!$B$34:$B$777,J$119)+'СЕТ СН'!$I$11+СВЦЭМ!$D$10+'СЕТ СН'!$I$6-'СЕТ СН'!$I$23</f>
        <v>2180.8564445299999</v>
      </c>
      <c r="K141" s="36">
        <f>SUMIFS(СВЦЭМ!$D$34:$D$777,СВЦЭМ!$A$34:$A$777,$A141,СВЦЭМ!$B$34:$B$777,K$119)+'СЕТ СН'!$I$11+СВЦЭМ!$D$10+'СЕТ СН'!$I$6-'СЕТ СН'!$I$23</f>
        <v>2180.9889914699997</v>
      </c>
      <c r="L141" s="36">
        <f>SUMIFS(СВЦЭМ!$D$34:$D$777,СВЦЭМ!$A$34:$A$777,$A141,СВЦЭМ!$B$34:$B$777,L$119)+'СЕТ СН'!$I$11+СВЦЭМ!$D$10+'СЕТ СН'!$I$6-'СЕТ СН'!$I$23</f>
        <v>2205.8326265599999</v>
      </c>
      <c r="M141" s="36">
        <f>SUMIFS(СВЦЭМ!$D$34:$D$777,СВЦЭМ!$A$34:$A$777,$A141,СВЦЭМ!$B$34:$B$777,M$119)+'СЕТ СН'!$I$11+СВЦЭМ!$D$10+'СЕТ СН'!$I$6-'СЕТ СН'!$I$23</f>
        <v>2189.1540719100003</v>
      </c>
      <c r="N141" s="36">
        <f>SUMIFS(СВЦЭМ!$D$34:$D$777,СВЦЭМ!$A$34:$A$777,$A141,СВЦЭМ!$B$34:$B$777,N$119)+'СЕТ СН'!$I$11+СВЦЭМ!$D$10+'СЕТ СН'!$I$6-'СЕТ СН'!$I$23</f>
        <v>2134.44346081</v>
      </c>
      <c r="O141" s="36">
        <f>SUMIFS(СВЦЭМ!$D$34:$D$777,СВЦЭМ!$A$34:$A$777,$A141,СВЦЭМ!$B$34:$B$777,O$119)+'СЕТ СН'!$I$11+СВЦЭМ!$D$10+'СЕТ СН'!$I$6-'СЕТ СН'!$I$23</f>
        <v>2029.7591516699999</v>
      </c>
      <c r="P141" s="36">
        <f>SUMIFS(СВЦЭМ!$D$34:$D$777,СВЦЭМ!$A$34:$A$777,$A141,СВЦЭМ!$B$34:$B$777,P$119)+'СЕТ СН'!$I$11+СВЦЭМ!$D$10+'СЕТ СН'!$I$6-'СЕТ СН'!$I$23</f>
        <v>1949.6911521900001</v>
      </c>
      <c r="Q141" s="36">
        <f>SUMIFS(СВЦЭМ!$D$34:$D$777,СВЦЭМ!$A$34:$A$777,$A141,СВЦЭМ!$B$34:$B$777,Q$119)+'СЕТ СН'!$I$11+СВЦЭМ!$D$10+'СЕТ СН'!$I$6-'СЕТ СН'!$I$23</f>
        <v>1936.6626819899998</v>
      </c>
      <c r="R141" s="36">
        <f>SUMIFS(СВЦЭМ!$D$34:$D$777,СВЦЭМ!$A$34:$A$777,$A141,СВЦЭМ!$B$34:$B$777,R$119)+'СЕТ СН'!$I$11+СВЦЭМ!$D$10+'СЕТ СН'!$I$6-'СЕТ СН'!$I$23</f>
        <v>1958.1467362899998</v>
      </c>
      <c r="S141" s="36">
        <f>SUMIFS(СВЦЭМ!$D$34:$D$777,СВЦЭМ!$A$34:$A$777,$A141,СВЦЭМ!$B$34:$B$777,S$119)+'СЕТ СН'!$I$11+СВЦЭМ!$D$10+'СЕТ СН'!$I$6-'СЕТ СН'!$I$23</f>
        <v>1934.3495723000001</v>
      </c>
      <c r="T141" s="36">
        <f>SUMIFS(СВЦЭМ!$D$34:$D$777,СВЦЭМ!$A$34:$A$777,$A141,СВЦЭМ!$B$34:$B$777,T$119)+'СЕТ СН'!$I$11+СВЦЭМ!$D$10+'СЕТ СН'!$I$6-'СЕТ СН'!$I$23</f>
        <v>1897.3285813399998</v>
      </c>
      <c r="U141" s="36">
        <f>SUMIFS(СВЦЭМ!$D$34:$D$777,СВЦЭМ!$A$34:$A$777,$A141,СВЦЭМ!$B$34:$B$777,U$119)+'СЕТ СН'!$I$11+СВЦЭМ!$D$10+'СЕТ СН'!$I$6-'СЕТ СН'!$I$23</f>
        <v>1892.0310698600001</v>
      </c>
      <c r="V141" s="36">
        <f>SUMIFS(СВЦЭМ!$D$34:$D$777,СВЦЭМ!$A$34:$A$777,$A141,СВЦЭМ!$B$34:$B$777,V$119)+'СЕТ СН'!$I$11+СВЦЭМ!$D$10+'СЕТ СН'!$I$6-'СЕТ СН'!$I$23</f>
        <v>1906.6947364899997</v>
      </c>
      <c r="W141" s="36">
        <f>SUMIFS(СВЦЭМ!$D$34:$D$777,СВЦЭМ!$A$34:$A$777,$A141,СВЦЭМ!$B$34:$B$777,W$119)+'СЕТ СН'!$I$11+СВЦЭМ!$D$10+'СЕТ СН'!$I$6-'СЕТ СН'!$I$23</f>
        <v>1915.4101322699998</v>
      </c>
      <c r="X141" s="36">
        <f>SUMIFS(СВЦЭМ!$D$34:$D$777,СВЦЭМ!$A$34:$A$777,$A141,СВЦЭМ!$B$34:$B$777,X$119)+'СЕТ СН'!$I$11+СВЦЭМ!$D$10+'СЕТ СН'!$I$6-'СЕТ СН'!$I$23</f>
        <v>1931.3387418900002</v>
      </c>
      <c r="Y141" s="36">
        <f>SUMIFS(СВЦЭМ!$D$34:$D$777,СВЦЭМ!$A$34:$A$777,$A141,СВЦЭМ!$B$34:$B$777,Y$119)+'СЕТ СН'!$I$11+СВЦЭМ!$D$10+'СЕТ СН'!$I$6-'СЕТ СН'!$I$23</f>
        <v>2018.09186808</v>
      </c>
    </row>
    <row r="142" spans="1:25" ht="15.75" x14ac:dyDescent="0.2">
      <c r="A142" s="35">
        <f t="shared" si="3"/>
        <v>43427</v>
      </c>
      <c r="B142" s="36">
        <f>SUMIFS(СВЦЭМ!$D$34:$D$777,СВЦЭМ!$A$34:$A$777,$A142,СВЦЭМ!$B$34:$B$777,B$119)+'СЕТ СН'!$I$11+СВЦЭМ!$D$10+'СЕТ СН'!$I$6-'СЕТ СН'!$I$23</f>
        <v>2171.4984173299999</v>
      </c>
      <c r="C142" s="36">
        <f>SUMIFS(СВЦЭМ!$D$34:$D$777,СВЦЭМ!$A$34:$A$777,$A142,СВЦЭМ!$B$34:$B$777,C$119)+'СЕТ СН'!$I$11+СВЦЭМ!$D$10+'СЕТ СН'!$I$6-'СЕТ СН'!$I$23</f>
        <v>2226.6564840700003</v>
      </c>
      <c r="D142" s="36">
        <f>SUMIFS(СВЦЭМ!$D$34:$D$777,СВЦЭМ!$A$34:$A$777,$A142,СВЦЭМ!$B$34:$B$777,D$119)+'СЕТ СН'!$I$11+СВЦЭМ!$D$10+'СЕТ СН'!$I$6-'СЕТ СН'!$I$23</f>
        <v>2268.1252386400001</v>
      </c>
      <c r="E142" s="36">
        <f>SUMIFS(СВЦЭМ!$D$34:$D$777,СВЦЭМ!$A$34:$A$777,$A142,СВЦЭМ!$B$34:$B$777,E$119)+'СЕТ СН'!$I$11+СВЦЭМ!$D$10+'СЕТ СН'!$I$6-'СЕТ СН'!$I$23</f>
        <v>2273.2297797199999</v>
      </c>
      <c r="F142" s="36">
        <f>SUMIFS(СВЦЭМ!$D$34:$D$777,СВЦЭМ!$A$34:$A$777,$A142,СВЦЭМ!$B$34:$B$777,F$119)+'СЕТ СН'!$I$11+СВЦЭМ!$D$10+'СЕТ СН'!$I$6-'СЕТ СН'!$I$23</f>
        <v>2270.6519515600003</v>
      </c>
      <c r="G142" s="36">
        <f>SUMIFS(СВЦЭМ!$D$34:$D$777,СВЦЭМ!$A$34:$A$777,$A142,СВЦЭМ!$B$34:$B$777,G$119)+'СЕТ СН'!$I$11+СВЦЭМ!$D$10+'СЕТ СН'!$I$6-'СЕТ СН'!$I$23</f>
        <v>2241.5004937100002</v>
      </c>
      <c r="H142" s="36">
        <f>SUMIFS(СВЦЭМ!$D$34:$D$777,СВЦЭМ!$A$34:$A$777,$A142,СВЦЭМ!$B$34:$B$777,H$119)+'СЕТ СН'!$I$11+СВЦЭМ!$D$10+'СЕТ СН'!$I$6-'СЕТ СН'!$I$23</f>
        <v>2171.85878146</v>
      </c>
      <c r="I142" s="36">
        <f>SUMIFS(СВЦЭМ!$D$34:$D$777,СВЦЭМ!$A$34:$A$777,$A142,СВЦЭМ!$B$34:$B$777,I$119)+'СЕТ СН'!$I$11+СВЦЭМ!$D$10+'СЕТ СН'!$I$6-'СЕТ СН'!$I$23</f>
        <v>2113.27952263</v>
      </c>
      <c r="J142" s="36">
        <f>SUMIFS(СВЦЭМ!$D$34:$D$777,СВЦЭМ!$A$34:$A$777,$A142,СВЦЭМ!$B$34:$B$777,J$119)+'СЕТ СН'!$I$11+СВЦЭМ!$D$10+'СЕТ СН'!$I$6-'СЕТ СН'!$I$23</f>
        <v>2092.4658643900002</v>
      </c>
      <c r="K142" s="36">
        <f>SUMIFS(СВЦЭМ!$D$34:$D$777,СВЦЭМ!$A$34:$A$777,$A142,СВЦЭМ!$B$34:$B$777,K$119)+'СЕТ СН'!$I$11+СВЦЭМ!$D$10+'СЕТ СН'!$I$6-'СЕТ СН'!$I$23</f>
        <v>2078.3687111099998</v>
      </c>
      <c r="L142" s="36">
        <f>SUMIFS(СВЦЭМ!$D$34:$D$777,СВЦЭМ!$A$34:$A$777,$A142,СВЦЭМ!$B$34:$B$777,L$119)+'СЕТ СН'!$I$11+СВЦЭМ!$D$10+'СЕТ СН'!$I$6-'СЕТ СН'!$I$23</f>
        <v>2069.6213817799999</v>
      </c>
      <c r="M142" s="36">
        <f>SUMIFS(СВЦЭМ!$D$34:$D$777,СВЦЭМ!$A$34:$A$777,$A142,СВЦЭМ!$B$34:$B$777,M$119)+'СЕТ СН'!$I$11+СВЦЭМ!$D$10+'СЕТ СН'!$I$6-'СЕТ СН'!$I$23</f>
        <v>2073.34415218</v>
      </c>
      <c r="N142" s="36">
        <f>SUMIFS(СВЦЭМ!$D$34:$D$777,СВЦЭМ!$A$34:$A$777,$A142,СВЦЭМ!$B$34:$B$777,N$119)+'СЕТ СН'!$I$11+СВЦЭМ!$D$10+'СЕТ СН'!$I$6-'СЕТ СН'!$I$23</f>
        <v>2086.4536332500002</v>
      </c>
      <c r="O142" s="36">
        <f>SUMIFS(СВЦЭМ!$D$34:$D$777,СВЦЭМ!$A$34:$A$777,$A142,СВЦЭМ!$B$34:$B$777,O$119)+'СЕТ СН'!$I$11+СВЦЭМ!$D$10+'СЕТ СН'!$I$6-'СЕТ СН'!$I$23</f>
        <v>2098.17502917</v>
      </c>
      <c r="P142" s="36">
        <f>SUMIFS(СВЦЭМ!$D$34:$D$777,СВЦЭМ!$A$34:$A$777,$A142,СВЦЭМ!$B$34:$B$777,P$119)+'СЕТ СН'!$I$11+СВЦЭМ!$D$10+'СЕТ СН'!$I$6-'СЕТ СН'!$I$23</f>
        <v>2111.0331977200003</v>
      </c>
      <c r="Q142" s="36">
        <f>SUMIFS(СВЦЭМ!$D$34:$D$777,СВЦЭМ!$A$34:$A$777,$A142,СВЦЭМ!$B$34:$B$777,Q$119)+'СЕТ СН'!$I$11+СВЦЭМ!$D$10+'СЕТ СН'!$I$6-'СЕТ СН'!$I$23</f>
        <v>2110.7074054599998</v>
      </c>
      <c r="R142" s="36">
        <f>SUMIFS(СВЦЭМ!$D$34:$D$777,СВЦЭМ!$A$34:$A$777,$A142,СВЦЭМ!$B$34:$B$777,R$119)+'СЕТ СН'!$I$11+СВЦЭМ!$D$10+'СЕТ СН'!$I$6-'СЕТ СН'!$I$23</f>
        <v>2130.9679354800001</v>
      </c>
      <c r="S142" s="36">
        <f>SUMIFS(СВЦЭМ!$D$34:$D$777,СВЦЭМ!$A$34:$A$777,$A142,СВЦЭМ!$B$34:$B$777,S$119)+'СЕТ СН'!$I$11+СВЦЭМ!$D$10+'СЕТ СН'!$I$6-'СЕТ СН'!$I$23</f>
        <v>2088.3423306499999</v>
      </c>
      <c r="T142" s="36">
        <f>SUMIFS(СВЦЭМ!$D$34:$D$777,СВЦЭМ!$A$34:$A$777,$A142,СВЦЭМ!$B$34:$B$777,T$119)+'СЕТ СН'!$I$11+СВЦЭМ!$D$10+'СЕТ СН'!$I$6-'СЕТ СН'!$I$23</f>
        <v>2047.8215003699997</v>
      </c>
      <c r="U142" s="36">
        <f>SUMIFS(СВЦЭМ!$D$34:$D$777,СВЦЭМ!$A$34:$A$777,$A142,СВЦЭМ!$B$34:$B$777,U$119)+'СЕТ СН'!$I$11+СВЦЭМ!$D$10+'СЕТ СН'!$I$6-'СЕТ СН'!$I$23</f>
        <v>2045.2916577699998</v>
      </c>
      <c r="V142" s="36">
        <f>SUMIFS(СВЦЭМ!$D$34:$D$777,СВЦЭМ!$A$34:$A$777,$A142,СВЦЭМ!$B$34:$B$777,V$119)+'СЕТ СН'!$I$11+СВЦЭМ!$D$10+'СЕТ СН'!$I$6-'СЕТ СН'!$I$23</f>
        <v>2066.5649899300001</v>
      </c>
      <c r="W142" s="36">
        <f>SUMIFS(СВЦЭМ!$D$34:$D$777,СВЦЭМ!$A$34:$A$777,$A142,СВЦЭМ!$B$34:$B$777,W$119)+'СЕТ СН'!$I$11+СВЦЭМ!$D$10+'СЕТ СН'!$I$6-'СЕТ СН'!$I$23</f>
        <v>2072.9877772199998</v>
      </c>
      <c r="X142" s="36">
        <f>SUMIFS(СВЦЭМ!$D$34:$D$777,СВЦЭМ!$A$34:$A$777,$A142,СВЦЭМ!$B$34:$B$777,X$119)+'СЕТ СН'!$I$11+СВЦЭМ!$D$10+'СЕТ СН'!$I$6-'СЕТ СН'!$I$23</f>
        <v>2095.6502650299999</v>
      </c>
      <c r="Y142" s="36">
        <f>SUMIFS(СВЦЭМ!$D$34:$D$777,СВЦЭМ!$A$34:$A$777,$A142,СВЦЭМ!$B$34:$B$777,Y$119)+'СЕТ СН'!$I$11+СВЦЭМ!$D$10+'СЕТ СН'!$I$6-'СЕТ СН'!$I$23</f>
        <v>2119.0044275400001</v>
      </c>
    </row>
    <row r="143" spans="1:25" ht="15.75" x14ac:dyDescent="0.2">
      <c r="A143" s="35">
        <f t="shared" si="3"/>
        <v>43428</v>
      </c>
      <c r="B143" s="36">
        <f>SUMIFS(СВЦЭМ!$D$34:$D$777,СВЦЭМ!$A$34:$A$777,$A143,СВЦЭМ!$B$34:$B$777,B$119)+'СЕТ СН'!$I$11+СВЦЭМ!$D$10+'СЕТ СН'!$I$6-'СЕТ СН'!$I$23</f>
        <v>2145.5396125500001</v>
      </c>
      <c r="C143" s="36">
        <f>SUMIFS(СВЦЭМ!$D$34:$D$777,СВЦЭМ!$A$34:$A$777,$A143,СВЦЭМ!$B$34:$B$777,C$119)+'СЕТ СН'!$I$11+СВЦЭМ!$D$10+'СЕТ СН'!$I$6-'СЕТ СН'!$I$23</f>
        <v>2142.08384437</v>
      </c>
      <c r="D143" s="36">
        <f>SUMIFS(СВЦЭМ!$D$34:$D$777,СВЦЭМ!$A$34:$A$777,$A143,СВЦЭМ!$B$34:$B$777,D$119)+'СЕТ СН'!$I$11+СВЦЭМ!$D$10+'СЕТ СН'!$I$6-'СЕТ СН'!$I$23</f>
        <v>2138.7453492900004</v>
      </c>
      <c r="E143" s="36">
        <f>SUMIFS(СВЦЭМ!$D$34:$D$777,СВЦЭМ!$A$34:$A$777,$A143,СВЦЭМ!$B$34:$B$777,E$119)+'СЕТ СН'!$I$11+СВЦЭМ!$D$10+'СЕТ СН'!$I$6-'СЕТ СН'!$I$23</f>
        <v>2139.6116613300001</v>
      </c>
      <c r="F143" s="36">
        <f>SUMIFS(СВЦЭМ!$D$34:$D$777,СВЦЭМ!$A$34:$A$777,$A143,СВЦЭМ!$B$34:$B$777,F$119)+'СЕТ СН'!$I$11+СВЦЭМ!$D$10+'СЕТ СН'!$I$6-'СЕТ СН'!$I$23</f>
        <v>2148.2488208</v>
      </c>
      <c r="G143" s="36">
        <f>SUMIFS(СВЦЭМ!$D$34:$D$777,СВЦЭМ!$A$34:$A$777,$A143,СВЦЭМ!$B$34:$B$777,G$119)+'СЕТ СН'!$I$11+СВЦЭМ!$D$10+'СЕТ СН'!$I$6-'СЕТ СН'!$I$23</f>
        <v>2135.4673836000002</v>
      </c>
      <c r="H143" s="36">
        <f>SUMIFS(СВЦЭМ!$D$34:$D$777,СВЦЭМ!$A$34:$A$777,$A143,СВЦЭМ!$B$34:$B$777,H$119)+'СЕТ СН'!$I$11+СВЦЭМ!$D$10+'СЕТ СН'!$I$6-'СЕТ СН'!$I$23</f>
        <v>2157.6506214000001</v>
      </c>
      <c r="I143" s="36">
        <f>SUMIFS(СВЦЭМ!$D$34:$D$777,СВЦЭМ!$A$34:$A$777,$A143,СВЦЭМ!$B$34:$B$777,I$119)+'СЕТ СН'!$I$11+СВЦЭМ!$D$10+'СЕТ СН'!$I$6-'СЕТ СН'!$I$23</f>
        <v>2124.55543287</v>
      </c>
      <c r="J143" s="36">
        <f>SUMIFS(СВЦЭМ!$D$34:$D$777,СВЦЭМ!$A$34:$A$777,$A143,СВЦЭМ!$B$34:$B$777,J$119)+'СЕТ СН'!$I$11+СВЦЭМ!$D$10+'СЕТ СН'!$I$6-'СЕТ СН'!$I$23</f>
        <v>2078.4478609500002</v>
      </c>
      <c r="K143" s="36">
        <f>SUMIFS(СВЦЭМ!$D$34:$D$777,СВЦЭМ!$A$34:$A$777,$A143,СВЦЭМ!$B$34:$B$777,K$119)+'СЕТ СН'!$I$11+СВЦЭМ!$D$10+'СЕТ СН'!$I$6-'СЕТ СН'!$I$23</f>
        <v>2060.2823423700002</v>
      </c>
      <c r="L143" s="36">
        <f>SUMIFS(СВЦЭМ!$D$34:$D$777,СВЦЭМ!$A$34:$A$777,$A143,СВЦЭМ!$B$34:$B$777,L$119)+'СЕТ СН'!$I$11+СВЦЭМ!$D$10+'СЕТ СН'!$I$6-'СЕТ СН'!$I$23</f>
        <v>2048.1870424799999</v>
      </c>
      <c r="M143" s="36">
        <f>SUMIFS(СВЦЭМ!$D$34:$D$777,СВЦЭМ!$A$34:$A$777,$A143,СВЦЭМ!$B$34:$B$777,M$119)+'СЕТ СН'!$I$11+СВЦЭМ!$D$10+'СЕТ СН'!$I$6-'СЕТ СН'!$I$23</f>
        <v>2063.10060006</v>
      </c>
      <c r="N143" s="36">
        <f>SUMIFS(СВЦЭМ!$D$34:$D$777,СВЦЭМ!$A$34:$A$777,$A143,СВЦЭМ!$B$34:$B$777,N$119)+'СЕТ СН'!$I$11+СВЦЭМ!$D$10+'СЕТ СН'!$I$6-'СЕТ СН'!$I$23</f>
        <v>2083.6839861899998</v>
      </c>
      <c r="O143" s="36">
        <f>SUMIFS(СВЦЭМ!$D$34:$D$777,СВЦЭМ!$A$34:$A$777,$A143,СВЦЭМ!$B$34:$B$777,O$119)+'СЕТ СН'!$I$11+СВЦЭМ!$D$10+'СЕТ СН'!$I$6-'СЕТ СН'!$I$23</f>
        <v>2110.1341100700001</v>
      </c>
      <c r="P143" s="36">
        <f>SUMIFS(СВЦЭМ!$D$34:$D$777,СВЦЭМ!$A$34:$A$777,$A143,СВЦЭМ!$B$34:$B$777,P$119)+'СЕТ СН'!$I$11+СВЦЭМ!$D$10+'СЕТ СН'!$I$6-'СЕТ СН'!$I$23</f>
        <v>2126.74908499</v>
      </c>
      <c r="Q143" s="36">
        <f>SUMIFS(СВЦЭМ!$D$34:$D$777,СВЦЭМ!$A$34:$A$777,$A143,СВЦЭМ!$B$34:$B$777,Q$119)+'СЕТ СН'!$I$11+СВЦЭМ!$D$10+'СЕТ СН'!$I$6-'СЕТ СН'!$I$23</f>
        <v>2131.9194480200003</v>
      </c>
      <c r="R143" s="36">
        <f>SUMIFS(СВЦЭМ!$D$34:$D$777,СВЦЭМ!$A$34:$A$777,$A143,СВЦЭМ!$B$34:$B$777,R$119)+'СЕТ СН'!$I$11+СВЦЭМ!$D$10+'СЕТ СН'!$I$6-'СЕТ СН'!$I$23</f>
        <v>2120.9779023800002</v>
      </c>
      <c r="S143" s="36">
        <f>SUMIFS(СВЦЭМ!$D$34:$D$777,СВЦЭМ!$A$34:$A$777,$A143,СВЦЭМ!$B$34:$B$777,S$119)+'СЕТ СН'!$I$11+СВЦЭМ!$D$10+'СЕТ СН'!$I$6-'СЕТ СН'!$I$23</f>
        <v>2077.5464975499999</v>
      </c>
      <c r="T143" s="36">
        <f>SUMIFS(СВЦЭМ!$D$34:$D$777,СВЦЭМ!$A$34:$A$777,$A143,СВЦЭМ!$B$34:$B$777,T$119)+'СЕТ СН'!$I$11+СВЦЭМ!$D$10+'СЕТ СН'!$I$6-'СЕТ СН'!$I$23</f>
        <v>2041.2699040299999</v>
      </c>
      <c r="U143" s="36">
        <f>SUMIFS(СВЦЭМ!$D$34:$D$777,СВЦЭМ!$A$34:$A$777,$A143,СВЦЭМ!$B$34:$B$777,U$119)+'СЕТ СН'!$I$11+СВЦЭМ!$D$10+'СЕТ СН'!$I$6-'СЕТ СН'!$I$23</f>
        <v>2041.70829611</v>
      </c>
      <c r="V143" s="36">
        <f>SUMIFS(СВЦЭМ!$D$34:$D$777,СВЦЭМ!$A$34:$A$777,$A143,СВЦЭМ!$B$34:$B$777,V$119)+'СЕТ СН'!$I$11+СВЦЭМ!$D$10+'СЕТ СН'!$I$6-'СЕТ СН'!$I$23</f>
        <v>2058.81902636</v>
      </c>
      <c r="W143" s="36">
        <f>SUMIFS(СВЦЭМ!$D$34:$D$777,СВЦЭМ!$A$34:$A$777,$A143,СВЦЭМ!$B$34:$B$777,W$119)+'СЕТ СН'!$I$11+СВЦЭМ!$D$10+'СЕТ СН'!$I$6-'СЕТ СН'!$I$23</f>
        <v>2089.5071306999998</v>
      </c>
      <c r="X143" s="36">
        <f>SUMIFS(СВЦЭМ!$D$34:$D$777,СВЦЭМ!$A$34:$A$777,$A143,СВЦЭМ!$B$34:$B$777,X$119)+'СЕТ СН'!$I$11+СВЦЭМ!$D$10+'СЕТ СН'!$I$6-'СЕТ СН'!$I$23</f>
        <v>2118.2381049599999</v>
      </c>
      <c r="Y143" s="36">
        <f>SUMIFS(СВЦЭМ!$D$34:$D$777,СВЦЭМ!$A$34:$A$777,$A143,СВЦЭМ!$B$34:$B$777,Y$119)+'СЕТ СН'!$I$11+СВЦЭМ!$D$10+'СЕТ СН'!$I$6-'СЕТ СН'!$I$23</f>
        <v>2142.7853718900001</v>
      </c>
    </row>
    <row r="144" spans="1:25" ht="15.75" x14ac:dyDescent="0.2">
      <c r="A144" s="35">
        <f t="shared" si="3"/>
        <v>43429</v>
      </c>
      <c r="B144" s="36">
        <f>SUMIFS(СВЦЭМ!$D$34:$D$777,СВЦЭМ!$A$34:$A$777,$A144,СВЦЭМ!$B$34:$B$777,B$119)+'СЕТ СН'!$I$11+СВЦЭМ!$D$10+'СЕТ СН'!$I$6-'СЕТ СН'!$I$23</f>
        <v>2160.2004288500002</v>
      </c>
      <c r="C144" s="36">
        <f>SUMIFS(СВЦЭМ!$D$34:$D$777,СВЦЭМ!$A$34:$A$777,$A144,СВЦЭМ!$B$34:$B$777,C$119)+'СЕТ СН'!$I$11+СВЦЭМ!$D$10+'СЕТ СН'!$I$6-'СЕТ СН'!$I$23</f>
        <v>2223.28699048</v>
      </c>
      <c r="D144" s="36">
        <f>SUMIFS(СВЦЭМ!$D$34:$D$777,СВЦЭМ!$A$34:$A$777,$A144,СВЦЭМ!$B$34:$B$777,D$119)+'СЕТ СН'!$I$11+СВЦЭМ!$D$10+'СЕТ СН'!$I$6-'СЕТ СН'!$I$23</f>
        <v>2299.7111999200001</v>
      </c>
      <c r="E144" s="36">
        <f>SUMIFS(СВЦЭМ!$D$34:$D$777,СВЦЭМ!$A$34:$A$777,$A144,СВЦЭМ!$B$34:$B$777,E$119)+'СЕТ СН'!$I$11+СВЦЭМ!$D$10+'СЕТ СН'!$I$6-'СЕТ СН'!$I$23</f>
        <v>2296.2789616999999</v>
      </c>
      <c r="F144" s="36">
        <f>SUMIFS(СВЦЭМ!$D$34:$D$777,СВЦЭМ!$A$34:$A$777,$A144,СВЦЭМ!$B$34:$B$777,F$119)+'СЕТ СН'!$I$11+СВЦЭМ!$D$10+'СЕТ СН'!$I$6-'СЕТ СН'!$I$23</f>
        <v>2295.3107180100001</v>
      </c>
      <c r="G144" s="36">
        <f>SUMIFS(СВЦЭМ!$D$34:$D$777,СВЦЭМ!$A$34:$A$777,$A144,СВЦЭМ!$B$34:$B$777,G$119)+'СЕТ СН'!$I$11+СВЦЭМ!$D$10+'СЕТ СН'!$I$6-'СЕТ СН'!$I$23</f>
        <v>2300.1660875300004</v>
      </c>
      <c r="H144" s="36">
        <f>SUMIFS(СВЦЭМ!$D$34:$D$777,СВЦЭМ!$A$34:$A$777,$A144,СВЦЭМ!$B$34:$B$777,H$119)+'СЕТ СН'!$I$11+СВЦЭМ!$D$10+'СЕТ СН'!$I$6-'СЕТ СН'!$I$23</f>
        <v>2277.24738359</v>
      </c>
      <c r="I144" s="36">
        <f>SUMIFS(СВЦЭМ!$D$34:$D$777,СВЦЭМ!$A$34:$A$777,$A144,СВЦЭМ!$B$34:$B$777,I$119)+'СЕТ СН'!$I$11+СВЦЭМ!$D$10+'СЕТ СН'!$I$6-'СЕТ СН'!$I$23</f>
        <v>2210.8372300999999</v>
      </c>
      <c r="J144" s="36">
        <f>SUMIFS(СВЦЭМ!$D$34:$D$777,СВЦЭМ!$A$34:$A$777,$A144,СВЦЭМ!$B$34:$B$777,J$119)+'СЕТ СН'!$I$11+СВЦЭМ!$D$10+'СЕТ СН'!$I$6-'СЕТ СН'!$I$23</f>
        <v>2190.0955821500002</v>
      </c>
      <c r="K144" s="36">
        <f>SUMIFS(СВЦЭМ!$D$34:$D$777,СВЦЭМ!$A$34:$A$777,$A144,СВЦЭМ!$B$34:$B$777,K$119)+'СЕТ СН'!$I$11+СВЦЭМ!$D$10+'СЕТ СН'!$I$6-'СЕТ СН'!$I$23</f>
        <v>2126.5007086800001</v>
      </c>
      <c r="L144" s="36">
        <f>SUMIFS(СВЦЭМ!$D$34:$D$777,СВЦЭМ!$A$34:$A$777,$A144,СВЦЭМ!$B$34:$B$777,L$119)+'СЕТ СН'!$I$11+СВЦЭМ!$D$10+'СЕТ СН'!$I$6-'СЕТ СН'!$I$23</f>
        <v>2133.6800848000003</v>
      </c>
      <c r="M144" s="36">
        <f>SUMIFS(СВЦЭМ!$D$34:$D$777,СВЦЭМ!$A$34:$A$777,$A144,СВЦЭМ!$B$34:$B$777,M$119)+'СЕТ СН'!$I$11+СВЦЭМ!$D$10+'СЕТ СН'!$I$6-'СЕТ СН'!$I$23</f>
        <v>2129.2401659300003</v>
      </c>
      <c r="N144" s="36">
        <f>SUMIFS(СВЦЭМ!$D$34:$D$777,СВЦЭМ!$A$34:$A$777,$A144,СВЦЭМ!$B$34:$B$777,N$119)+'СЕТ СН'!$I$11+СВЦЭМ!$D$10+'СЕТ СН'!$I$6-'СЕТ СН'!$I$23</f>
        <v>2141.0539114800004</v>
      </c>
      <c r="O144" s="36">
        <f>SUMIFS(СВЦЭМ!$D$34:$D$777,СВЦЭМ!$A$34:$A$777,$A144,СВЦЭМ!$B$34:$B$777,O$119)+'СЕТ СН'!$I$11+СВЦЭМ!$D$10+'СЕТ СН'!$I$6-'СЕТ СН'!$I$23</f>
        <v>2104.0662024900003</v>
      </c>
      <c r="P144" s="36">
        <f>SUMIFS(СВЦЭМ!$D$34:$D$777,СВЦЭМ!$A$34:$A$777,$A144,СВЦЭМ!$B$34:$B$777,P$119)+'СЕТ СН'!$I$11+СВЦЭМ!$D$10+'СЕТ СН'!$I$6-'СЕТ СН'!$I$23</f>
        <v>2048.57987417</v>
      </c>
      <c r="Q144" s="36">
        <f>SUMIFS(СВЦЭМ!$D$34:$D$777,СВЦЭМ!$A$34:$A$777,$A144,СВЦЭМ!$B$34:$B$777,Q$119)+'СЕТ СН'!$I$11+СВЦЭМ!$D$10+'СЕТ СН'!$I$6-'СЕТ СН'!$I$23</f>
        <v>2036.1007147300002</v>
      </c>
      <c r="R144" s="36">
        <f>SUMIFS(СВЦЭМ!$D$34:$D$777,СВЦЭМ!$A$34:$A$777,$A144,СВЦЭМ!$B$34:$B$777,R$119)+'СЕТ СН'!$I$11+СВЦЭМ!$D$10+'СЕТ СН'!$I$6-'СЕТ СН'!$I$23</f>
        <v>2032.3963989399999</v>
      </c>
      <c r="S144" s="36">
        <f>SUMIFS(СВЦЭМ!$D$34:$D$777,СВЦЭМ!$A$34:$A$777,$A144,СВЦЭМ!$B$34:$B$777,S$119)+'СЕТ СН'!$I$11+СВЦЭМ!$D$10+'СЕТ СН'!$I$6-'СЕТ СН'!$I$23</f>
        <v>1995.05351329</v>
      </c>
      <c r="T144" s="36">
        <f>SUMIFS(СВЦЭМ!$D$34:$D$777,СВЦЭМ!$A$34:$A$777,$A144,СВЦЭМ!$B$34:$B$777,T$119)+'СЕТ СН'!$I$11+СВЦЭМ!$D$10+'СЕТ СН'!$I$6-'СЕТ СН'!$I$23</f>
        <v>1948.0486403800001</v>
      </c>
      <c r="U144" s="36">
        <f>SUMIFS(СВЦЭМ!$D$34:$D$777,СВЦЭМ!$A$34:$A$777,$A144,СВЦЭМ!$B$34:$B$777,U$119)+'СЕТ СН'!$I$11+СВЦЭМ!$D$10+'СЕТ СН'!$I$6-'СЕТ СН'!$I$23</f>
        <v>1953.22014257</v>
      </c>
      <c r="V144" s="36">
        <f>SUMIFS(СВЦЭМ!$D$34:$D$777,СВЦЭМ!$A$34:$A$777,$A144,СВЦЭМ!$B$34:$B$777,V$119)+'СЕТ СН'!$I$11+СВЦЭМ!$D$10+'СЕТ СН'!$I$6-'СЕТ СН'!$I$23</f>
        <v>1969.3048810699997</v>
      </c>
      <c r="W144" s="36">
        <f>SUMIFS(СВЦЭМ!$D$34:$D$777,СВЦЭМ!$A$34:$A$777,$A144,СВЦЭМ!$B$34:$B$777,W$119)+'СЕТ СН'!$I$11+СВЦЭМ!$D$10+'СЕТ СН'!$I$6-'СЕТ СН'!$I$23</f>
        <v>1983.87991784</v>
      </c>
      <c r="X144" s="36">
        <f>SUMIFS(СВЦЭМ!$D$34:$D$777,СВЦЭМ!$A$34:$A$777,$A144,СВЦЭМ!$B$34:$B$777,X$119)+'СЕТ СН'!$I$11+СВЦЭМ!$D$10+'СЕТ СН'!$I$6-'СЕТ СН'!$I$23</f>
        <v>2013.08975035</v>
      </c>
      <c r="Y144" s="36">
        <f>SUMIFS(СВЦЭМ!$D$34:$D$777,СВЦЭМ!$A$34:$A$777,$A144,СВЦЭМ!$B$34:$B$777,Y$119)+'СЕТ СН'!$I$11+СВЦЭМ!$D$10+'СЕТ СН'!$I$6-'СЕТ СН'!$I$23</f>
        <v>2106.3829749300003</v>
      </c>
    </row>
    <row r="145" spans="1:27" ht="15.75" x14ac:dyDescent="0.2">
      <c r="A145" s="35">
        <f t="shared" si="3"/>
        <v>43430</v>
      </c>
      <c r="B145" s="36">
        <f>SUMIFS(СВЦЭМ!$D$34:$D$777,СВЦЭМ!$A$34:$A$777,$A145,СВЦЭМ!$B$34:$B$777,B$119)+'СЕТ СН'!$I$11+СВЦЭМ!$D$10+'СЕТ СН'!$I$6-'СЕТ СН'!$I$23</f>
        <v>2163.7406169400001</v>
      </c>
      <c r="C145" s="36">
        <f>SUMIFS(СВЦЭМ!$D$34:$D$777,СВЦЭМ!$A$34:$A$777,$A145,СВЦЭМ!$B$34:$B$777,C$119)+'СЕТ СН'!$I$11+СВЦЭМ!$D$10+'СЕТ СН'!$I$6-'СЕТ СН'!$I$23</f>
        <v>2246.0676275400001</v>
      </c>
      <c r="D145" s="36">
        <f>SUMIFS(СВЦЭМ!$D$34:$D$777,СВЦЭМ!$A$34:$A$777,$A145,СВЦЭМ!$B$34:$B$777,D$119)+'СЕТ СН'!$I$11+СВЦЭМ!$D$10+'СЕТ СН'!$I$6-'СЕТ СН'!$I$23</f>
        <v>2302.2471291800002</v>
      </c>
      <c r="E145" s="36">
        <f>SUMIFS(СВЦЭМ!$D$34:$D$777,СВЦЭМ!$A$34:$A$777,$A145,СВЦЭМ!$B$34:$B$777,E$119)+'СЕТ СН'!$I$11+СВЦЭМ!$D$10+'СЕТ СН'!$I$6-'СЕТ СН'!$I$23</f>
        <v>2300.3446352000001</v>
      </c>
      <c r="F145" s="36">
        <f>SUMIFS(СВЦЭМ!$D$34:$D$777,СВЦЭМ!$A$34:$A$777,$A145,СВЦЭМ!$B$34:$B$777,F$119)+'СЕТ СН'!$I$11+СВЦЭМ!$D$10+'СЕТ СН'!$I$6-'СЕТ СН'!$I$23</f>
        <v>2301.6795947500004</v>
      </c>
      <c r="G145" s="36">
        <f>SUMIFS(СВЦЭМ!$D$34:$D$777,СВЦЭМ!$A$34:$A$777,$A145,СВЦЭМ!$B$34:$B$777,G$119)+'СЕТ СН'!$I$11+СВЦЭМ!$D$10+'СЕТ СН'!$I$6-'СЕТ СН'!$I$23</f>
        <v>2306.0060309300002</v>
      </c>
      <c r="H145" s="36">
        <f>SUMIFS(СВЦЭМ!$D$34:$D$777,СВЦЭМ!$A$34:$A$777,$A145,СВЦЭМ!$B$34:$B$777,H$119)+'СЕТ СН'!$I$11+СВЦЭМ!$D$10+'СЕТ СН'!$I$6-'СЕТ СН'!$I$23</f>
        <v>2248.6763786500001</v>
      </c>
      <c r="I145" s="36">
        <f>SUMIFS(СВЦЭМ!$D$34:$D$777,СВЦЭМ!$A$34:$A$777,$A145,СВЦЭМ!$B$34:$B$777,I$119)+'СЕТ СН'!$I$11+СВЦЭМ!$D$10+'СЕТ СН'!$I$6-'СЕТ СН'!$I$23</f>
        <v>2200.75688154</v>
      </c>
      <c r="J145" s="36">
        <f>SUMIFS(СВЦЭМ!$D$34:$D$777,СВЦЭМ!$A$34:$A$777,$A145,СВЦЭМ!$B$34:$B$777,J$119)+'СЕТ СН'!$I$11+СВЦЭМ!$D$10+'СЕТ СН'!$I$6-'СЕТ СН'!$I$23</f>
        <v>2170.0975945700002</v>
      </c>
      <c r="K145" s="36">
        <f>SUMIFS(СВЦЭМ!$D$34:$D$777,СВЦЭМ!$A$34:$A$777,$A145,СВЦЭМ!$B$34:$B$777,K$119)+'СЕТ СН'!$I$11+СВЦЭМ!$D$10+'СЕТ СН'!$I$6-'СЕТ СН'!$I$23</f>
        <v>2146.3956194800003</v>
      </c>
      <c r="L145" s="36">
        <f>SUMIFS(СВЦЭМ!$D$34:$D$777,СВЦЭМ!$A$34:$A$777,$A145,СВЦЭМ!$B$34:$B$777,L$119)+'СЕТ СН'!$I$11+СВЦЭМ!$D$10+'СЕТ СН'!$I$6-'СЕТ СН'!$I$23</f>
        <v>2141.41568745</v>
      </c>
      <c r="M145" s="36">
        <f>SUMIFS(СВЦЭМ!$D$34:$D$777,СВЦЭМ!$A$34:$A$777,$A145,СВЦЭМ!$B$34:$B$777,M$119)+'СЕТ СН'!$I$11+СВЦЭМ!$D$10+'СЕТ СН'!$I$6-'СЕТ СН'!$I$23</f>
        <v>2142.18771264</v>
      </c>
      <c r="N145" s="36">
        <f>SUMIFS(СВЦЭМ!$D$34:$D$777,СВЦЭМ!$A$34:$A$777,$A145,СВЦЭМ!$B$34:$B$777,N$119)+'СЕТ СН'!$I$11+СВЦЭМ!$D$10+'СЕТ СН'!$I$6-'СЕТ СН'!$I$23</f>
        <v>2136.3479340499998</v>
      </c>
      <c r="O145" s="36">
        <f>SUMIFS(СВЦЭМ!$D$34:$D$777,СВЦЭМ!$A$34:$A$777,$A145,СВЦЭМ!$B$34:$B$777,O$119)+'СЕТ СН'!$I$11+СВЦЭМ!$D$10+'СЕТ СН'!$I$6-'СЕТ СН'!$I$23</f>
        <v>2108.7233418400001</v>
      </c>
      <c r="P145" s="36">
        <f>SUMIFS(СВЦЭМ!$D$34:$D$777,СВЦЭМ!$A$34:$A$777,$A145,СВЦЭМ!$B$34:$B$777,P$119)+'СЕТ СН'!$I$11+СВЦЭМ!$D$10+'СЕТ СН'!$I$6-'СЕТ СН'!$I$23</f>
        <v>2058.3500713799999</v>
      </c>
      <c r="Q145" s="36">
        <f>SUMIFS(СВЦЭМ!$D$34:$D$777,СВЦЭМ!$A$34:$A$777,$A145,СВЦЭМ!$B$34:$B$777,Q$119)+'СЕТ СН'!$I$11+СВЦЭМ!$D$10+'СЕТ СН'!$I$6-'СЕТ СН'!$I$23</f>
        <v>2047.5574908499998</v>
      </c>
      <c r="R145" s="36">
        <f>SUMIFS(СВЦЭМ!$D$34:$D$777,СВЦЭМ!$A$34:$A$777,$A145,СВЦЭМ!$B$34:$B$777,R$119)+'СЕТ СН'!$I$11+СВЦЭМ!$D$10+'СЕТ СН'!$I$6-'СЕТ СН'!$I$23</f>
        <v>2032.1890333699998</v>
      </c>
      <c r="S145" s="36">
        <f>SUMIFS(СВЦЭМ!$D$34:$D$777,СВЦЭМ!$A$34:$A$777,$A145,СВЦЭМ!$B$34:$B$777,S$119)+'СЕТ СН'!$I$11+СВЦЭМ!$D$10+'СЕТ СН'!$I$6-'СЕТ СН'!$I$23</f>
        <v>2006.5169650799999</v>
      </c>
      <c r="T145" s="36">
        <f>SUMIFS(СВЦЭМ!$D$34:$D$777,СВЦЭМ!$A$34:$A$777,$A145,СВЦЭМ!$B$34:$B$777,T$119)+'СЕТ СН'!$I$11+СВЦЭМ!$D$10+'СЕТ СН'!$I$6-'СЕТ СН'!$I$23</f>
        <v>1986.11520767</v>
      </c>
      <c r="U145" s="36">
        <f>SUMIFS(СВЦЭМ!$D$34:$D$777,СВЦЭМ!$A$34:$A$777,$A145,СВЦЭМ!$B$34:$B$777,U$119)+'СЕТ СН'!$I$11+СВЦЭМ!$D$10+'СЕТ СН'!$I$6-'СЕТ СН'!$I$23</f>
        <v>1977.6707797599997</v>
      </c>
      <c r="V145" s="36">
        <f>SUMIFS(СВЦЭМ!$D$34:$D$777,СВЦЭМ!$A$34:$A$777,$A145,СВЦЭМ!$B$34:$B$777,V$119)+'СЕТ СН'!$I$11+СВЦЭМ!$D$10+'СЕТ СН'!$I$6-'СЕТ СН'!$I$23</f>
        <v>1990.0818619299998</v>
      </c>
      <c r="W145" s="36">
        <f>SUMIFS(СВЦЭМ!$D$34:$D$777,СВЦЭМ!$A$34:$A$777,$A145,СВЦЭМ!$B$34:$B$777,W$119)+'СЕТ СН'!$I$11+СВЦЭМ!$D$10+'СЕТ СН'!$I$6-'СЕТ СН'!$I$23</f>
        <v>2017.07452169</v>
      </c>
      <c r="X145" s="36">
        <f>SUMIFS(СВЦЭМ!$D$34:$D$777,СВЦЭМ!$A$34:$A$777,$A145,СВЦЭМ!$B$34:$B$777,X$119)+'СЕТ СН'!$I$11+СВЦЭМ!$D$10+'СЕТ СН'!$I$6-'СЕТ СН'!$I$23</f>
        <v>2046.2427601599998</v>
      </c>
      <c r="Y145" s="36">
        <f>SUMIFS(СВЦЭМ!$D$34:$D$777,СВЦЭМ!$A$34:$A$777,$A145,СВЦЭМ!$B$34:$B$777,Y$119)+'СЕТ СН'!$I$11+СВЦЭМ!$D$10+'СЕТ СН'!$I$6-'СЕТ СН'!$I$23</f>
        <v>2142.6436296500001</v>
      </c>
    </row>
    <row r="146" spans="1:27" ht="15.75" x14ac:dyDescent="0.2">
      <c r="A146" s="35">
        <f t="shared" si="3"/>
        <v>43431</v>
      </c>
      <c r="B146" s="36">
        <f>SUMIFS(СВЦЭМ!$D$34:$D$777,СВЦЭМ!$A$34:$A$777,$A146,СВЦЭМ!$B$34:$B$777,B$119)+'СЕТ СН'!$I$11+СВЦЭМ!$D$10+'СЕТ СН'!$I$6-'СЕТ СН'!$I$23</f>
        <v>2203.64960737</v>
      </c>
      <c r="C146" s="36">
        <f>SUMIFS(СВЦЭМ!$D$34:$D$777,СВЦЭМ!$A$34:$A$777,$A146,СВЦЭМ!$B$34:$B$777,C$119)+'СЕТ СН'!$I$11+СВЦЭМ!$D$10+'СЕТ СН'!$I$6-'СЕТ СН'!$I$23</f>
        <v>2250.8912757400003</v>
      </c>
      <c r="D146" s="36">
        <f>SUMIFS(СВЦЭМ!$D$34:$D$777,СВЦЭМ!$A$34:$A$777,$A146,СВЦЭМ!$B$34:$B$777,D$119)+'СЕТ СН'!$I$11+СВЦЭМ!$D$10+'СЕТ СН'!$I$6-'СЕТ СН'!$I$23</f>
        <v>2301.8271556099999</v>
      </c>
      <c r="E146" s="36">
        <f>SUMIFS(СВЦЭМ!$D$34:$D$777,СВЦЭМ!$A$34:$A$777,$A146,СВЦЭМ!$B$34:$B$777,E$119)+'СЕТ СН'!$I$11+СВЦЭМ!$D$10+'СЕТ СН'!$I$6-'СЕТ СН'!$I$23</f>
        <v>2299.7895166799999</v>
      </c>
      <c r="F146" s="36">
        <f>SUMIFS(СВЦЭМ!$D$34:$D$777,СВЦЭМ!$A$34:$A$777,$A146,СВЦЭМ!$B$34:$B$777,F$119)+'СЕТ СН'!$I$11+СВЦЭМ!$D$10+'СЕТ СН'!$I$6-'СЕТ СН'!$I$23</f>
        <v>2300.5341316100003</v>
      </c>
      <c r="G146" s="36">
        <f>SUMIFS(СВЦЭМ!$D$34:$D$777,СВЦЭМ!$A$34:$A$777,$A146,СВЦЭМ!$B$34:$B$777,G$119)+'СЕТ СН'!$I$11+СВЦЭМ!$D$10+'СЕТ СН'!$I$6-'СЕТ СН'!$I$23</f>
        <v>2301.0591486399999</v>
      </c>
      <c r="H146" s="36">
        <f>SUMIFS(СВЦЭМ!$D$34:$D$777,СВЦЭМ!$A$34:$A$777,$A146,СВЦЭМ!$B$34:$B$777,H$119)+'СЕТ СН'!$I$11+СВЦЭМ!$D$10+'СЕТ СН'!$I$6-'СЕТ СН'!$I$23</f>
        <v>2248.5521606100001</v>
      </c>
      <c r="I146" s="36">
        <f>SUMIFS(СВЦЭМ!$D$34:$D$777,СВЦЭМ!$A$34:$A$777,$A146,СВЦЭМ!$B$34:$B$777,I$119)+'СЕТ СН'!$I$11+СВЦЭМ!$D$10+'СЕТ СН'!$I$6-'СЕТ СН'!$I$23</f>
        <v>2234.3117523199999</v>
      </c>
      <c r="J146" s="36">
        <f>SUMIFS(СВЦЭМ!$D$34:$D$777,СВЦЭМ!$A$34:$A$777,$A146,СВЦЭМ!$B$34:$B$777,J$119)+'СЕТ СН'!$I$11+СВЦЭМ!$D$10+'СЕТ СН'!$I$6-'СЕТ СН'!$I$23</f>
        <v>2192.7618472300001</v>
      </c>
      <c r="K146" s="36">
        <f>SUMIFS(СВЦЭМ!$D$34:$D$777,СВЦЭМ!$A$34:$A$777,$A146,СВЦЭМ!$B$34:$B$777,K$119)+'СЕТ СН'!$I$11+СВЦЭМ!$D$10+'СЕТ СН'!$I$6-'СЕТ СН'!$I$23</f>
        <v>2177.8872953500004</v>
      </c>
      <c r="L146" s="36">
        <f>SUMIFS(СВЦЭМ!$D$34:$D$777,СВЦЭМ!$A$34:$A$777,$A146,СВЦЭМ!$B$34:$B$777,L$119)+'СЕТ СН'!$I$11+СВЦЭМ!$D$10+'СЕТ СН'!$I$6-'СЕТ СН'!$I$23</f>
        <v>2180.6464267800002</v>
      </c>
      <c r="M146" s="36">
        <f>SUMIFS(СВЦЭМ!$D$34:$D$777,СВЦЭМ!$A$34:$A$777,$A146,СВЦЭМ!$B$34:$B$777,M$119)+'СЕТ СН'!$I$11+СВЦЭМ!$D$10+'СЕТ СН'!$I$6-'СЕТ СН'!$I$23</f>
        <v>2193.0262687499999</v>
      </c>
      <c r="N146" s="36">
        <f>SUMIFS(СВЦЭМ!$D$34:$D$777,СВЦЭМ!$A$34:$A$777,$A146,СВЦЭМ!$B$34:$B$777,N$119)+'СЕТ СН'!$I$11+СВЦЭМ!$D$10+'СЕТ СН'!$I$6-'СЕТ СН'!$I$23</f>
        <v>2160.64377388</v>
      </c>
      <c r="O146" s="36">
        <f>SUMIFS(СВЦЭМ!$D$34:$D$777,СВЦЭМ!$A$34:$A$777,$A146,СВЦЭМ!$B$34:$B$777,O$119)+'СЕТ СН'!$I$11+СВЦЭМ!$D$10+'СЕТ СН'!$I$6-'СЕТ СН'!$I$23</f>
        <v>2104.7758763800002</v>
      </c>
      <c r="P146" s="36">
        <f>SUMIFS(СВЦЭМ!$D$34:$D$777,СВЦЭМ!$A$34:$A$777,$A146,СВЦЭМ!$B$34:$B$777,P$119)+'СЕТ СН'!$I$11+СВЦЭМ!$D$10+'СЕТ СН'!$I$6-'СЕТ СН'!$I$23</f>
        <v>2045.7097538099997</v>
      </c>
      <c r="Q146" s="36">
        <f>SUMIFS(СВЦЭМ!$D$34:$D$777,СВЦЭМ!$A$34:$A$777,$A146,СВЦЭМ!$B$34:$B$777,Q$119)+'СЕТ СН'!$I$11+СВЦЭМ!$D$10+'СЕТ СН'!$I$6-'СЕТ СН'!$I$23</f>
        <v>2031.5298601300001</v>
      </c>
      <c r="R146" s="36">
        <f>SUMIFS(СВЦЭМ!$D$34:$D$777,СВЦЭМ!$A$34:$A$777,$A146,СВЦЭМ!$B$34:$B$777,R$119)+'СЕТ СН'!$I$11+СВЦЭМ!$D$10+'СЕТ СН'!$I$6-'СЕТ СН'!$I$23</f>
        <v>2037.9944456200001</v>
      </c>
      <c r="S146" s="36">
        <f>SUMIFS(СВЦЭМ!$D$34:$D$777,СВЦЭМ!$A$34:$A$777,$A146,СВЦЭМ!$B$34:$B$777,S$119)+'СЕТ СН'!$I$11+СВЦЭМ!$D$10+'СЕТ СН'!$I$6-'СЕТ СН'!$I$23</f>
        <v>2014.1432207499997</v>
      </c>
      <c r="T146" s="36">
        <f>SUMIFS(СВЦЭМ!$D$34:$D$777,СВЦЭМ!$A$34:$A$777,$A146,СВЦЭМ!$B$34:$B$777,T$119)+'СЕТ СН'!$I$11+СВЦЭМ!$D$10+'СЕТ СН'!$I$6-'СЕТ СН'!$I$23</f>
        <v>1970.9213460000001</v>
      </c>
      <c r="U146" s="36">
        <f>SUMIFS(СВЦЭМ!$D$34:$D$777,СВЦЭМ!$A$34:$A$777,$A146,СВЦЭМ!$B$34:$B$777,U$119)+'СЕТ СН'!$I$11+СВЦЭМ!$D$10+'СЕТ СН'!$I$6-'СЕТ СН'!$I$23</f>
        <v>1979.7240652099999</v>
      </c>
      <c r="V146" s="36">
        <f>SUMIFS(СВЦЭМ!$D$34:$D$777,СВЦЭМ!$A$34:$A$777,$A146,СВЦЭМ!$B$34:$B$777,V$119)+'СЕТ СН'!$I$11+СВЦЭМ!$D$10+'СЕТ СН'!$I$6-'СЕТ СН'!$I$23</f>
        <v>1995.6072414099999</v>
      </c>
      <c r="W146" s="36">
        <f>SUMIFS(СВЦЭМ!$D$34:$D$777,СВЦЭМ!$A$34:$A$777,$A146,СВЦЭМ!$B$34:$B$777,W$119)+'СЕТ СН'!$I$11+СВЦЭМ!$D$10+'СЕТ СН'!$I$6-'СЕТ СН'!$I$23</f>
        <v>2006.9228320799998</v>
      </c>
      <c r="X146" s="36">
        <f>SUMIFS(СВЦЭМ!$D$34:$D$777,СВЦЭМ!$A$34:$A$777,$A146,СВЦЭМ!$B$34:$B$777,X$119)+'СЕТ СН'!$I$11+СВЦЭМ!$D$10+'СЕТ СН'!$I$6-'СЕТ СН'!$I$23</f>
        <v>2030.6376259399999</v>
      </c>
      <c r="Y146" s="36">
        <f>SUMIFS(СВЦЭМ!$D$34:$D$777,СВЦЭМ!$A$34:$A$777,$A146,СВЦЭМ!$B$34:$B$777,Y$119)+'СЕТ СН'!$I$11+СВЦЭМ!$D$10+'СЕТ СН'!$I$6-'СЕТ СН'!$I$23</f>
        <v>2113.3309784900002</v>
      </c>
    </row>
    <row r="147" spans="1:27" ht="15.75" x14ac:dyDescent="0.2">
      <c r="A147" s="35">
        <f t="shared" si="3"/>
        <v>43432</v>
      </c>
      <c r="B147" s="36">
        <f>SUMIFS(СВЦЭМ!$D$34:$D$777,СВЦЭМ!$A$34:$A$777,$A147,СВЦЭМ!$B$34:$B$777,B$119)+'СЕТ СН'!$I$11+СВЦЭМ!$D$10+'СЕТ СН'!$I$6-'СЕТ СН'!$I$23</f>
        <v>2224.9251984900002</v>
      </c>
      <c r="C147" s="36">
        <f>SUMIFS(СВЦЭМ!$D$34:$D$777,СВЦЭМ!$A$34:$A$777,$A147,СВЦЭМ!$B$34:$B$777,C$119)+'СЕТ СН'!$I$11+СВЦЭМ!$D$10+'СЕТ СН'!$I$6-'СЕТ СН'!$I$23</f>
        <v>2284.8421335500002</v>
      </c>
      <c r="D147" s="36">
        <f>SUMIFS(СВЦЭМ!$D$34:$D$777,СВЦЭМ!$A$34:$A$777,$A147,СВЦЭМ!$B$34:$B$777,D$119)+'СЕТ СН'!$I$11+СВЦЭМ!$D$10+'СЕТ СН'!$I$6-'СЕТ СН'!$I$23</f>
        <v>2313.8141690900002</v>
      </c>
      <c r="E147" s="36">
        <f>SUMIFS(СВЦЭМ!$D$34:$D$777,СВЦЭМ!$A$34:$A$777,$A147,СВЦЭМ!$B$34:$B$777,E$119)+'СЕТ СН'!$I$11+СВЦЭМ!$D$10+'СЕТ СН'!$I$6-'СЕТ СН'!$I$23</f>
        <v>2358.6241724600004</v>
      </c>
      <c r="F147" s="36">
        <f>SUMIFS(СВЦЭМ!$D$34:$D$777,СВЦЭМ!$A$34:$A$777,$A147,СВЦЭМ!$B$34:$B$777,F$119)+'СЕТ СН'!$I$11+СВЦЭМ!$D$10+'СЕТ СН'!$I$6-'СЕТ СН'!$I$23</f>
        <v>2407.07185837</v>
      </c>
      <c r="G147" s="36">
        <f>SUMIFS(СВЦЭМ!$D$34:$D$777,СВЦЭМ!$A$34:$A$777,$A147,СВЦЭМ!$B$34:$B$777,G$119)+'СЕТ СН'!$I$11+СВЦЭМ!$D$10+'СЕТ СН'!$I$6-'СЕТ СН'!$I$23</f>
        <v>2375.6126700599998</v>
      </c>
      <c r="H147" s="36">
        <f>SUMIFS(СВЦЭМ!$D$34:$D$777,СВЦЭМ!$A$34:$A$777,$A147,СВЦЭМ!$B$34:$B$777,H$119)+'СЕТ СН'!$I$11+СВЦЭМ!$D$10+'СЕТ СН'!$I$6-'СЕТ СН'!$I$23</f>
        <v>2288.0178845199998</v>
      </c>
      <c r="I147" s="36">
        <f>SUMIFS(СВЦЭМ!$D$34:$D$777,СВЦЭМ!$A$34:$A$777,$A147,СВЦЭМ!$B$34:$B$777,I$119)+'СЕТ СН'!$I$11+СВЦЭМ!$D$10+'СЕТ СН'!$I$6-'СЕТ СН'!$I$23</f>
        <v>2221.2699025900001</v>
      </c>
      <c r="J147" s="36">
        <f>SUMIFS(СВЦЭМ!$D$34:$D$777,СВЦЭМ!$A$34:$A$777,$A147,СВЦЭМ!$B$34:$B$777,J$119)+'СЕТ СН'!$I$11+СВЦЭМ!$D$10+'СЕТ СН'!$I$6-'СЕТ СН'!$I$23</f>
        <v>2201.5288874799999</v>
      </c>
      <c r="K147" s="36">
        <f>SUMIFS(СВЦЭМ!$D$34:$D$777,СВЦЭМ!$A$34:$A$777,$A147,СВЦЭМ!$B$34:$B$777,K$119)+'СЕТ СН'!$I$11+СВЦЭМ!$D$10+'СЕТ СН'!$I$6-'СЕТ СН'!$I$23</f>
        <v>2196.0444467300003</v>
      </c>
      <c r="L147" s="36">
        <f>SUMIFS(СВЦЭМ!$D$34:$D$777,СВЦЭМ!$A$34:$A$777,$A147,СВЦЭМ!$B$34:$B$777,L$119)+'СЕТ СН'!$I$11+СВЦЭМ!$D$10+'СЕТ СН'!$I$6-'СЕТ СН'!$I$23</f>
        <v>2193.0059143500002</v>
      </c>
      <c r="M147" s="36">
        <f>SUMIFS(СВЦЭМ!$D$34:$D$777,СВЦЭМ!$A$34:$A$777,$A147,СВЦЭМ!$B$34:$B$777,M$119)+'СЕТ СН'!$I$11+СВЦЭМ!$D$10+'СЕТ СН'!$I$6-'СЕТ СН'!$I$23</f>
        <v>2189.1487092699999</v>
      </c>
      <c r="N147" s="36">
        <f>SUMIFS(СВЦЭМ!$D$34:$D$777,СВЦЭМ!$A$34:$A$777,$A147,СВЦЭМ!$B$34:$B$777,N$119)+'СЕТ СН'!$I$11+СВЦЭМ!$D$10+'СЕТ СН'!$I$6-'СЕТ СН'!$I$23</f>
        <v>2157.2505239100001</v>
      </c>
      <c r="O147" s="36">
        <f>SUMIFS(СВЦЭМ!$D$34:$D$777,СВЦЭМ!$A$34:$A$777,$A147,СВЦЭМ!$B$34:$B$777,O$119)+'СЕТ СН'!$I$11+СВЦЭМ!$D$10+'СЕТ СН'!$I$6-'СЕТ СН'!$I$23</f>
        <v>2122.94829273</v>
      </c>
      <c r="P147" s="36">
        <f>SUMIFS(СВЦЭМ!$D$34:$D$777,СВЦЭМ!$A$34:$A$777,$A147,СВЦЭМ!$B$34:$B$777,P$119)+'СЕТ СН'!$I$11+СВЦЭМ!$D$10+'СЕТ СН'!$I$6-'СЕТ СН'!$I$23</f>
        <v>2058.6606315099998</v>
      </c>
      <c r="Q147" s="36">
        <f>SUMIFS(СВЦЭМ!$D$34:$D$777,СВЦЭМ!$A$34:$A$777,$A147,СВЦЭМ!$B$34:$B$777,Q$119)+'СЕТ СН'!$I$11+СВЦЭМ!$D$10+'СЕТ СН'!$I$6-'СЕТ СН'!$I$23</f>
        <v>2045.5478829499998</v>
      </c>
      <c r="R147" s="36">
        <f>SUMIFS(СВЦЭМ!$D$34:$D$777,СВЦЭМ!$A$34:$A$777,$A147,СВЦЭМ!$B$34:$B$777,R$119)+'СЕТ СН'!$I$11+СВЦЭМ!$D$10+'СЕТ СН'!$I$6-'СЕТ СН'!$I$23</f>
        <v>2032.4739999600001</v>
      </c>
      <c r="S147" s="36">
        <f>SUMIFS(СВЦЭМ!$D$34:$D$777,СВЦЭМ!$A$34:$A$777,$A147,СВЦЭМ!$B$34:$B$777,S$119)+'СЕТ СН'!$I$11+СВЦЭМ!$D$10+'СЕТ СН'!$I$6-'СЕТ СН'!$I$23</f>
        <v>2000.76061764</v>
      </c>
      <c r="T147" s="36">
        <f>SUMIFS(СВЦЭМ!$D$34:$D$777,СВЦЭМ!$A$34:$A$777,$A147,СВЦЭМ!$B$34:$B$777,T$119)+'СЕТ СН'!$I$11+СВЦЭМ!$D$10+'СЕТ СН'!$I$6-'СЕТ СН'!$I$23</f>
        <v>1968.9966357899998</v>
      </c>
      <c r="U147" s="36">
        <f>SUMIFS(СВЦЭМ!$D$34:$D$777,СВЦЭМ!$A$34:$A$777,$A147,СВЦЭМ!$B$34:$B$777,U$119)+'СЕТ СН'!$I$11+СВЦЭМ!$D$10+'СЕТ СН'!$I$6-'СЕТ СН'!$I$23</f>
        <v>1966.64965514</v>
      </c>
      <c r="V147" s="36">
        <f>SUMIFS(СВЦЭМ!$D$34:$D$777,СВЦЭМ!$A$34:$A$777,$A147,СВЦЭМ!$B$34:$B$777,V$119)+'СЕТ СН'!$I$11+СВЦЭМ!$D$10+'СЕТ СН'!$I$6-'СЕТ СН'!$I$23</f>
        <v>1988.23880448</v>
      </c>
      <c r="W147" s="36">
        <f>SUMIFS(СВЦЭМ!$D$34:$D$777,СВЦЭМ!$A$34:$A$777,$A147,СВЦЭМ!$B$34:$B$777,W$119)+'СЕТ СН'!$I$11+СВЦЭМ!$D$10+'СЕТ СН'!$I$6-'СЕТ СН'!$I$23</f>
        <v>2019.6092869300001</v>
      </c>
      <c r="X147" s="36">
        <f>SUMIFS(СВЦЭМ!$D$34:$D$777,СВЦЭМ!$A$34:$A$777,$A147,СВЦЭМ!$B$34:$B$777,X$119)+'СЕТ СН'!$I$11+СВЦЭМ!$D$10+'СЕТ СН'!$I$6-'СЕТ СН'!$I$23</f>
        <v>2049.9798562199999</v>
      </c>
      <c r="Y147" s="36">
        <f>SUMIFS(СВЦЭМ!$D$34:$D$777,СВЦЭМ!$A$34:$A$777,$A147,СВЦЭМ!$B$34:$B$777,Y$119)+'СЕТ СН'!$I$11+СВЦЭМ!$D$10+'СЕТ СН'!$I$6-'СЕТ СН'!$I$23</f>
        <v>2134.6617177500002</v>
      </c>
    </row>
    <row r="148" spans="1:27" ht="15.75" x14ac:dyDescent="0.2">
      <c r="A148" s="35">
        <f t="shared" si="3"/>
        <v>43433</v>
      </c>
      <c r="B148" s="36">
        <f>SUMIFS(СВЦЭМ!$D$34:$D$777,СВЦЭМ!$A$34:$A$777,$A148,СВЦЭМ!$B$34:$B$777,B$119)+'СЕТ СН'!$I$11+СВЦЭМ!$D$10+'СЕТ СН'!$I$6-'СЕТ СН'!$I$23</f>
        <v>2217.5468190600004</v>
      </c>
      <c r="C148" s="36">
        <f>SUMIFS(СВЦЭМ!$D$34:$D$777,СВЦЭМ!$A$34:$A$777,$A148,СВЦЭМ!$B$34:$B$777,C$119)+'СЕТ СН'!$I$11+СВЦЭМ!$D$10+'СЕТ СН'!$I$6-'СЕТ СН'!$I$23</f>
        <v>2316.6425019100002</v>
      </c>
      <c r="D148" s="36">
        <f>SUMIFS(СВЦЭМ!$D$34:$D$777,СВЦЭМ!$A$34:$A$777,$A148,СВЦЭМ!$B$34:$B$777,D$119)+'СЕТ СН'!$I$11+СВЦЭМ!$D$10+'СЕТ СН'!$I$6-'СЕТ СН'!$I$23</f>
        <v>2382.2943271800004</v>
      </c>
      <c r="E148" s="36">
        <f>SUMIFS(СВЦЭМ!$D$34:$D$777,СВЦЭМ!$A$34:$A$777,$A148,СВЦЭМ!$B$34:$B$777,E$119)+'СЕТ СН'!$I$11+СВЦЭМ!$D$10+'СЕТ СН'!$I$6-'СЕТ СН'!$I$23</f>
        <v>2387.0382019400004</v>
      </c>
      <c r="F148" s="36">
        <f>SUMIFS(СВЦЭМ!$D$34:$D$777,СВЦЭМ!$A$34:$A$777,$A148,СВЦЭМ!$B$34:$B$777,F$119)+'СЕТ СН'!$I$11+СВЦЭМ!$D$10+'СЕТ СН'!$I$6-'СЕТ СН'!$I$23</f>
        <v>2383.5387771200003</v>
      </c>
      <c r="G148" s="36">
        <f>SUMIFS(СВЦЭМ!$D$34:$D$777,СВЦЭМ!$A$34:$A$777,$A148,СВЦЭМ!$B$34:$B$777,G$119)+'СЕТ СН'!$I$11+СВЦЭМ!$D$10+'СЕТ СН'!$I$6-'СЕТ СН'!$I$23</f>
        <v>2358.5926904400003</v>
      </c>
      <c r="H148" s="36">
        <f>SUMIFS(СВЦЭМ!$D$34:$D$777,СВЦЭМ!$A$34:$A$777,$A148,СВЦЭМ!$B$34:$B$777,H$119)+'СЕТ СН'!$I$11+СВЦЭМ!$D$10+'СЕТ СН'!$I$6-'СЕТ СН'!$I$23</f>
        <v>2278.94120148</v>
      </c>
      <c r="I148" s="36">
        <f>SUMIFS(СВЦЭМ!$D$34:$D$777,СВЦЭМ!$A$34:$A$777,$A148,СВЦЭМ!$B$34:$B$777,I$119)+'СЕТ СН'!$I$11+СВЦЭМ!$D$10+'СЕТ СН'!$I$6-'СЕТ СН'!$I$23</f>
        <v>2229.8859742599998</v>
      </c>
      <c r="J148" s="36">
        <f>SUMIFS(СВЦЭМ!$D$34:$D$777,СВЦЭМ!$A$34:$A$777,$A148,СВЦЭМ!$B$34:$B$777,J$119)+'СЕТ СН'!$I$11+СВЦЭМ!$D$10+'СЕТ СН'!$I$6-'СЕТ СН'!$I$23</f>
        <v>2178.8563684600003</v>
      </c>
      <c r="K148" s="36">
        <f>SUMIFS(СВЦЭМ!$D$34:$D$777,СВЦЭМ!$A$34:$A$777,$A148,СВЦЭМ!$B$34:$B$777,K$119)+'СЕТ СН'!$I$11+СВЦЭМ!$D$10+'СЕТ СН'!$I$6-'СЕТ СН'!$I$23</f>
        <v>2157.3338701000002</v>
      </c>
      <c r="L148" s="36">
        <f>SUMIFS(СВЦЭМ!$D$34:$D$777,СВЦЭМ!$A$34:$A$777,$A148,СВЦЭМ!$B$34:$B$777,L$119)+'СЕТ СН'!$I$11+СВЦЭМ!$D$10+'СЕТ СН'!$I$6-'СЕТ СН'!$I$23</f>
        <v>2154.8924152500003</v>
      </c>
      <c r="M148" s="36">
        <f>SUMIFS(СВЦЭМ!$D$34:$D$777,СВЦЭМ!$A$34:$A$777,$A148,СВЦЭМ!$B$34:$B$777,M$119)+'СЕТ СН'!$I$11+СВЦЭМ!$D$10+'СЕТ СН'!$I$6-'СЕТ СН'!$I$23</f>
        <v>2160.3454080199999</v>
      </c>
      <c r="N148" s="36">
        <f>SUMIFS(СВЦЭМ!$D$34:$D$777,СВЦЭМ!$A$34:$A$777,$A148,СВЦЭМ!$B$34:$B$777,N$119)+'СЕТ СН'!$I$11+СВЦЭМ!$D$10+'СЕТ СН'!$I$6-'СЕТ СН'!$I$23</f>
        <v>2134.2014861400003</v>
      </c>
      <c r="O148" s="36">
        <f>SUMIFS(СВЦЭМ!$D$34:$D$777,СВЦЭМ!$A$34:$A$777,$A148,СВЦЭМ!$B$34:$B$777,O$119)+'СЕТ СН'!$I$11+СВЦЭМ!$D$10+'СЕТ СН'!$I$6-'СЕТ СН'!$I$23</f>
        <v>2104.25217952</v>
      </c>
      <c r="P148" s="36">
        <f>SUMIFS(СВЦЭМ!$D$34:$D$777,СВЦЭМ!$A$34:$A$777,$A148,СВЦЭМ!$B$34:$B$777,P$119)+'СЕТ СН'!$I$11+СВЦЭМ!$D$10+'СЕТ СН'!$I$6-'СЕТ СН'!$I$23</f>
        <v>2054.9043978899999</v>
      </c>
      <c r="Q148" s="36">
        <f>SUMIFS(СВЦЭМ!$D$34:$D$777,СВЦЭМ!$A$34:$A$777,$A148,СВЦЭМ!$B$34:$B$777,Q$119)+'СЕТ СН'!$I$11+СВЦЭМ!$D$10+'СЕТ СН'!$I$6-'СЕТ СН'!$I$23</f>
        <v>2037.7006655300002</v>
      </c>
      <c r="R148" s="36">
        <f>SUMIFS(СВЦЭМ!$D$34:$D$777,СВЦЭМ!$A$34:$A$777,$A148,СВЦЭМ!$B$34:$B$777,R$119)+'СЕТ СН'!$I$11+СВЦЭМ!$D$10+'СЕТ СН'!$I$6-'СЕТ СН'!$I$23</f>
        <v>2033.31581332</v>
      </c>
      <c r="S148" s="36">
        <f>SUMIFS(СВЦЭМ!$D$34:$D$777,СВЦЭМ!$A$34:$A$777,$A148,СВЦЭМ!$B$34:$B$777,S$119)+'СЕТ СН'!$I$11+СВЦЭМ!$D$10+'СЕТ СН'!$I$6-'СЕТ СН'!$I$23</f>
        <v>1994.3647336899999</v>
      </c>
      <c r="T148" s="36">
        <f>SUMIFS(СВЦЭМ!$D$34:$D$777,СВЦЭМ!$A$34:$A$777,$A148,СВЦЭМ!$B$34:$B$777,T$119)+'СЕТ СН'!$I$11+СВЦЭМ!$D$10+'СЕТ СН'!$I$6-'СЕТ СН'!$I$23</f>
        <v>1960.4373620699998</v>
      </c>
      <c r="U148" s="36">
        <f>SUMIFS(СВЦЭМ!$D$34:$D$777,СВЦЭМ!$A$34:$A$777,$A148,СВЦЭМ!$B$34:$B$777,U$119)+'СЕТ СН'!$I$11+СВЦЭМ!$D$10+'СЕТ СН'!$I$6-'СЕТ СН'!$I$23</f>
        <v>1977.2018458899997</v>
      </c>
      <c r="V148" s="36">
        <f>SUMIFS(СВЦЭМ!$D$34:$D$777,СВЦЭМ!$A$34:$A$777,$A148,СВЦЭМ!$B$34:$B$777,V$119)+'СЕТ СН'!$I$11+СВЦЭМ!$D$10+'СЕТ СН'!$I$6-'СЕТ СН'!$I$23</f>
        <v>1993.6306520799999</v>
      </c>
      <c r="W148" s="36">
        <f>SUMIFS(СВЦЭМ!$D$34:$D$777,СВЦЭМ!$A$34:$A$777,$A148,СВЦЭМ!$B$34:$B$777,W$119)+'СЕТ СН'!$I$11+СВЦЭМ!$D$10+'СЕТ СН'!$I$6-'СЕТ СН'!$I$23</f>
        <v>2019.70222801</v>
      </c>
      <c r="X148" s="36">
        <f>SUMIFS(СВЦЭМ!$D$34:$D$777,СВЦЭМ!$A$34:$A$777,$A148,СВЦЭМ!$B$34:$B$777,X$119)+'СЕТ СН'!$I$11+СВЦЭМ!$D$10+'СЕТ СН'!$I$6-'СЕТ СН'!$I$23</f>
        <v>2053.46271101</v>
      </c>
      <c r="Y148" s="36">
        <f>SUMIFS(СВЦЭМ!$D$34:$D$777,СВЦЭМ!$A$34:$A$777,$A148,СВЦЭМ!$B$34:$B$777,Y$119)+'СЕТ СН'!$I$11+СВЦЭМ!$D$10+'СЕТ СН'!$I$6-'СЕТ СН'!$I$23</f>
        <v>2131.6041442000001</v>
      </c>
    </row>
    <row r="149" spans="1:27" ht="15.75" x14ac:dyDescent="0.2">
      <c r="A149" s="35">
        <f t="shared" si="3"/>
        <v>43434</v>
      </c>
      <c r="B149" s="36">
        <f>SUMIFS(СВЦЭМ!$D$34:$D$777,СВЦЭМ!$A$34:$A$777,$A149,СВЦЭМ!$B$34:$B$777,B$119)+'СЕТ СН'!$I$11+СВЦЭМ!$D$10+'СЕТ СН'!$I$6-'СЕТ СН'!$I$23</f>
        <v>2197.1379821</v>
      </c>
      <c r="C149" s="36">
        <f>SUMIFS(СВЦЭМ!$D$34:$D$777,СВЦЭМ!$A$34:$A$777,$A149,СВЦЭМ!$B$34:$B$777,C$119)+'СЕТ СН'!$I$11+СВЦЭМ!$D$10+'СЕТ СН'!$I$6-'СЕТ СН'!$I$23</f>
        <v>2272.7898828400002</v>
      </c>
      <c r="D149" s="36">
        <f>SUMIFS(СВЦЭМ!$D$34:$D$777,СВЦЭМ!$A$34:$A$777,$A149,СВЦЭМ!$B$34:$B$777,D$119)+'СЕТ СН'!$I$11+СВЦЭМ!$D$10+'СЕТ СН'!$I$6-'СЕТ СН'!$I$23</f>
        <v>2312.6337464400003</v>
      </c>
      <c r="E149" s="36">
        <f>SUMIFS(СВЦЭМ!$D$34:$D$777,СВЦЭМ!$A$34:$A$777,$A149,СВЦЭМ!$B$34:$B$777,E$119)+'СЕТ СН'!$I$11+СВЦЭМ!$D$10+'СЕТ СН'!$I$6-'СЕТ СН'!$I$23</f>
        <v>2391.39487538</v>
      </c>
      <c r="F149" s="36">
        <f>SUMIFS(СВЦЭМ!$D$34:$D$777,СВЦЭМ!$A$34:$A$777,$A149,СВЦЭМ!$B$34:$B$777,F$119)+'СЕТ СН'!$I$11+СВЦЭМ!$D$10+'СЕТ СН'!$I$6-'СЕТ СН'!$I$23</f>
        <v>2355.9949896799999</v>
      </c>
      <c r="G149" s="36">
        <f>SUMIFS(СВЦЭМ!$D$34:$D$777,СВЦЭМ!$A$34:$A$777,$A149,СВЦЭМ!$B$34:$B$777,G$119)+'СЕТ СН'!$I$11+СВЦЭМ!$D$10+'СЕТ СН'!$I$6-'СЕТ СН'!$I$23</f>
        <v>2302.0372629399999</v>
      </c>
      <c r="H149" s="36">
        <f>SUMIFS(СВЦЭМ!$D$34:$D$777,СВЦЭМ!$A$34:$A$777,$A149,СВЦЭМ!$B$34:$B$777,H$119)+'СЕТ СН'!$I$11+СВЦЭМ!$D$10+'СЕТ СН'!$I$6-'СЕТ СН'!$I$23</f>
        <v>2270.6330448899998</v>
      </c>
      <c r="I149" s="36">
        <f>SUMIFS(СВЦЭМ!$D$34:$D$777,СВЦЭМ!$A$34:$A$777,$A149,СВЦЭМ!$B$34:$B$777,I$119)+'СЕТ СН'!$I$11+СВЦЭМ!$D$10+'СЕТ СН'!$I$6-'СЕТ СН'!$I$23</f>
        <v>2228.4254460900002</v>
      </c>
      <c r="J149" s="36">
        <f>SUMIFS(СВЦЭМ!$D$34:$D$777,СВЦЭМ!$A$34:$A$777,$A149,СВЦЭМ!$B$34:$B$777,J$119)+'СЕТ СН'!$I$11+СВЦЭМ!$D$10+'СЕТ СН'!$I$6-'СЕТ СН'!$I$23</f>
        <v>2191.5583046000002</v>
      </c>
      <c r="K149" s="36">
        <f>SUMIFS(СВЦЭМ!$D$34:$D$777,СВЦЭМ!$A$34:$A$777,$A149,СВЦЭМ!$B$34:$B$777,K$119)+'СЕТ СН'!$I$11+СВЦЭМ!$D$10+'СЕТ СН'!$I$6-'СЕТ СН'!$I$23</f>
        <v>2181.8717817000002</v>
      </c>
      <c r="L149" s="36">
        <f>SUMIFS(СВЦЭМ!$D$34:$D$777,СВЦЭМ!$A$34:$A$777,$A149,СВЦЭМ!$B$34:$B$777,L$119)+'СЕТ СН'!$I$11+СВЦЭМ!$D$10+'СЕТ СН'!$I$6-'СЕТ СН'!$I$23</f>
        <v>2186.8576183</v>
      </c>
      <c r="M149" s="36">
        <f>SUMIFS(СВЦЭМ!$D$34:$D$777,СВЦЭМ!$A$34:$A$777,$A149,СВЦЭМ!$B$34:$B$777,M$119)+'СЕТ СН'!$I$11+СВЦЭМ!$D$10+'СЕТ СН'!$I$6-'СЕТ СН'!$I$23</f>
        <v>2202.0503224399999</v>
      </c>
      <c r="N149" s="36">
        <f>SUMIFS(СВЦЭМ!$D$34:$D$777,СВЦЭМ!$A$34:$A$777,$A149,СВЦЭМ!$B$34:$B$777,N$119)+'СЕТ СН'!$I$11+СВЦЭМ!$D$10+'СЕТ СН'!$I$6-'СЕТ СН'!$I$23</f>
        <v>2161.5285877400001</v>
      </c>
      <c r="O149" s="36">
        <f>SUMIFS(СВЦЭМ!$D$34:$D$777,СВЦЭМ!$A$34:$A$777,$A149,СВЦЭМ!$B$34:$B$777,O$119)+'СЕТ СН'!$I$11+СВЦЭМ!$D$10+'СЕТ СН'!$I$6-'СЕТ СН'!$I$23</f>
        <v>2135.0447746300001</v>
      </c>
      <c r="P149" s="36">
        <f>SUMIFS(СВЦЭМ!$D$34:$D$777,СВЦЭМ!$A$34:$A$777,$A149,СВЦЭМ!$B$34:$B$777,P$119)+'СЕТ СН'!$I$11+СВЦЭМ!$D$10+'СЕТ СН'!$I$6-'СЕТ СН'!$I$23</f>
        <v>2077.5324750700001</v>
      </c>
      <c r="Q149" s="36">
        <f>SUMIFS(СВЦЭМ!$D$34:$D$777,СВЦЭМ!$A$34:$A$777,$A149,СВЦЭМ!$B$34:$B$777,Q$119)+'СЕТ СН'!$I$11+СВЦЭМ!$D$10+'СЕТ СН'!$I$6-'СЕТ СН'!$I$23</f>
        <v>2062.7891582900002</v>
      </c>
      <c r="R149" s="36">
        <f>SUMIFS(СВЦЭМ!$D$34:$D$777,СВЦЭМ!$A$34:$A$777,$A149,СВЦЭМ!$B$34:$B$777,R$119)+'СЕТ СН'!$I$11+СВЦЭМ!$D$10+'СЕТ СН'!$I$6-'СЕТ СН'!$I$23</f>
        <v>2060.51411487</v>
      </c>
      <c r="S149" s="36">
        <f>SUMIFS(СВЦЭМ!$D$34:$D$777,СВЦЭМ!$A$34:$A$777,$A149,СВЦЭМ!$B$34:$B$777,S$119)+'СЕТ СН'!$I$11+СВЦЭМ!$D$10+'СЕТ СН'!$I$6-'СЕТ СН'!$I$23</f>
        <v>2043.82231422</v>
      </c>
      <c r="T149" s="36">
        <f>SUMIFS(СВЦЭМ!$D$34:$D$777,СВЦЭМ!$A$34:$A$777,$A149,СВЦЭМ!$B$34:$B$777,T$119)+'СЕТ СН'!$I$11+СВЦЭМ!$D$10+'СЕТ СН'!$I$6-'СЕТ СН'!$I$23</f>
        <v>1974.2243716200001</v>
      </c>
      <c r="U149" s="36">
        <f>SUMIFS(СВЦЭМ!$D$34:$D$777,СВЦЭМ!$A$34:$A$777,$A149,СВЦЭМ!$B$34:$B$777,U$119)+'СЕТ СН'!$I$11+СВЦЭМ!$D$10+'СЕТ СН'!$I$6-'СЕТ СН'!$I$23</f>
        <v>1995.2477149900001</v>
      </c>
      <c r="V149" s="36">
        <f>SUMIFS(СВЦЭМ!$D$34:$D$777,СВЦЭМ!$A$34:$A$777,$A149,СВЦЭМ!$B$34:$B$777,V$119)+'СЕТ СН'!$I$11+СВЦЭМ!$D$10+'СЕТ СН'!$I$6-'СЕТ СН'!$I$23</f>
        <v>2004.49981187</v>
      </c>
      <c r="W149" s="36">
        <f>SUMIFS(СВЦЭМ!$D$34:$D$777,СВЦЭМ!$A$34:$A$777,$A149,СВЦЭМ!$B$34:$B$777,W$119)+'СЕТ СН'!$I$11+СВЦЭМ!$D$10+'СЕТ СН'!$I$6-'СЕТ СН'!$I$23</f>
        <v>1993.8026142899998</v>
      </c>
      <c r="X149" s="36">
        <f>SUMIFS(СВЦЭМ!$D$34:$D$777,СВЦЭМ!$A$34:$A$777,$A149,СВЦЭМ!$B$34:$B$777,X$119)+'СЕТ СН'!$I$11+СВЦЭМ!$D$10+'СЕТ СН'!$I$6-'СЕТ СН'!$I$23</f>
        <v>2002.6235382999998</v>
      </c>
      <c r="Y149" s="36">
        <f>SUMIFS(СВЦЭМ!$D$34:$D$777,СВЦЭМ!$A$34:$A$777,$A149,СВЦЭМ!$B$34:$B$777,Y$119)+'СЕТ СН'!$I$11+СВЦЭМ!$D$10+'СЕТ СН'!$I$6-'СЕТ СН'!$I$23</f>
        <v>2082.9753495</v>
      </c>
    </row>
    <row r="150" spans="1:27" ht="15.75" hidden="1" x14ac:dyDescent="0.2">
      <c r="A150" s="35">
        <f t="shared" si="3"/>
        <v>43435</v>
      </c>
      <c r="B150" s="36">
        <f>SUMIFS(СВЦЭМ!$D$34:$D$777,СВЦЭМ!$A$34:$A$777,$A150,СВЦЭМ!$B$34:$B$777,B$119)+'СЕТ СН'!$I$11+СВЦЭМ!$D$10+'СЕТ СН'!$I$6-'СЕТ СН'!$I$23</f>
        <v>1168.6596039199999</v>
      </c>
      <c r="C150" s="36">
        <f>SUMIFS(СВЦЭМ!$D$34:$D$777,СВЦЭМ!$A$34:$A$777,$A150,СВЦЭМ!$B$34:$B$777,C$119)+'СЕТ СН'!$I$11+СВЦЭМ!$D$10+'СЕТ СН'!$I$6-'СЕТ СН'!$I$23</f>
        <v>1168.6596039199999</v>
      </c>
      <c r="D150" s="36">
        <f>SUMIFS(СВЦЭМ!$D$34:$D$777,СВЦЭМ!$A$34:$A$777,$A150,СВЦЭМ!$B$34:$B$777,D$119)+'СЕТ СН'!$I$11+СВЦЭМ!$D$10+'СЕТ СН'!$I$6-'СЕТ СН'!$I$23</f>
        <v>1168.6596039199999</v>
      </c>
      <c r="E150" s="36">
        <f>SUMIFS(СВЦЭМ!$D$34:$D$777,СВЦЭМ!$A$34:$A$777,$A150,СВЦЭМ!$B$34:$B$777,E$119)+'СЕТ СН'!$I$11+СВЦЭМ!$D$10+'СЕТ СН'!$I$6-'СЕТ СН'!$I$23</f>
        <v>1168.6596039199999</v>
      </c>
      <c r="F150" s="36">
        <f>SUMIFS(СВЦЭМ!$D$34:$D$777,СВЦЭМ!$A$34:$A$777,$A150,СВЦЭМ!$B$34:$B$777,F$119)+'СЕТ СН'!$I$11+СВЦЭМ!$D$10+'СЕТ СН'!$I$6-'СЕТ СН'!$I$23</f>
        <v>1168.6596039199999</v>
      </c>
      <c r="G150" s="36">
        <f>SUMIFS(СВЦЭМ!$D$34:$D$777,СВЦЭМ!$A$34:$A$777,$A150,СВЦЭМ!$B$34:$B$777,G$119)+'СЕТ СН'!$I$11+СВЦЭМ!$D$10+'СЕТ СН'!$I$6-'СЕТ СН'!$I$23</f>
        <v>1168.6596039199999</v>
      </c>
      <c r="H150" s="36">
        <f>SUMIFS(СВЦЭМ!$D$34:$D$777,СВЦЭМ!$A$34:$A$777,$A150,СВЦЭМ!$B$34:$B$777,H$119)+'СЕТ СН'!$I$11+СВЦЭМ!$D$10+'СЕТ СН'!$I$6-'СЕТ СН'!$I$23</f>
        <v>1168.6596039199999</v>
      </c>
      <c r="I150" s="36">
        <f>SUMIFS(СВЦЭМ!$D$34:$D$777,СВЦЭМ!$A$34:$A$777,$A150,СВЦЭМ!$B$34:$B$777,I$119)+'СЕТ СН'!$I$11+СВЦЭМ!$D$10+'СЕТ СН'!$I$6-'СЕТ СН'!$I$23</f>
        <v>1168.6596039199999</v>
      </c>
      <c r="J150" s="36">
        <f>SUMIFS(СВЦЭМ!$D$34:$D$777,СВЦЭМ!$A$34:$A$777,$A150,СВЦЭМ!$B$34:$B$777,J$119)+'СЕТ СН'!$I$11+СВЦЭМ!$D$10+'СЕТ СН'!$I$6-'СЕТ СН'!$I$23</f>
        <v>1168.6596039199999</v>
      </c>
      <c r="K150" s="36">
        <f>SUMIFS(СВЦЭМ!$D$34:$D$777,СВЦЭМ!$A$34:$A$777,$A150,СВЦЭМ!$B$34:$B$777,K$119)+'СЕТ СН'!$I$11+СВЦЭМ!$D$10+'СЕТ СН'!$I$6-'СЕТ СН'!$I$23</f>
        <v>1168.6596039199999</v>
      </c>
      <c r="L150" s="36">
        <f>SUMIFS(СВЦЭМ!$D$34:$D$777,СВЦЭМ!$A$34:$A$777,$A150,СВЦЭМ!$B$34:$B$777,L$119)+'СЕТ СН'!$I$11+СВЦЭМ!$D$10+'СЕТ СН'!$I$6-'СЕТ СН'!$I$23</f>
        <v>1168.6596039199999</v>
      </c>
      <c r="M150" s="36">
        <f>SUMIFS(СВЦЭМ!$D$34:$D$777,СВЦЭМ!$A$34:$A$777,$A150,СВЦЭМ!$B$34:$B$777,M$119)+'СЕТ СН'!$I$11+СВЦЭМ!$D$10+'СЕТ СН'!$I$6-'СЕТ СН'!$I$23</f>
        <v>1168.6596039199999</v>
      </c>
      <c r="N150" s="36">
        <f>SUMIFS(СВЦЭМ!$D$34:$D$777,СВЦЭМ!$A$34:$A$777,$A150,СВЦЭМ!$B$34:$B$777,N$119)+'СЕТ СН'!$I$11+СВЦЭМ!$D$10+'СЕТ СН'!$I$6-'СЕТ СН'!$I$23</f>
        <v>1168.6596039199999</v>
      </c>
      <c r="O150" s="36">
        <f>SUMIFS(СВЦЭМ!$D$34:$D$777,СВЦЭМ!$A$34:$A$777,$A150,СВЦЭМ!$B$34:$B$777,O$119)+'СЕТ СН'!$I$11+СВЦЭМ!$D$10+'СЕТ СН'!$I$6-'СЕТ СН'!$I$23</f>
        <v>1168.6596039199999</v>
      </c>
      <c r="P150" s="36">
        <f>SUMIFS(СВЦЭМ!$D$34:$D$777,СВЦЭМ!$A$34:$A$777,$A150,СВЦЭМ!$B$34:$B$777,P$119)+'СЕТ СН'!$I$11+СВЦЭМ!$D$10+'СЕТ СН'!$I$6-'СЕТ СН'!$I$23</f>
        <v>1168.6596039199999</v>
      </c>
      <c r="Q150" s="36">
        <f>SUMIFS(СВЦЭМ!$D$34:$D$777,СВЦЭМ!$A$34:$A$777,$A150,СВЦЭМ!$B$34:$B$777,Q$119)+'СЕТ СН'!$I$11+СВЦЭМ!$D$10+'СЕТ СН'!$I$6-'СЕТ СН'!$I$23</f>
        <v>1168.6596039199999</v>
      </c>
      <c r="R150" s="36">
        <f>SUMIFS(СВЦЭМ!$D$34:$D$777,СВЦЭМ!$A$34:$A$777,$A150,СВЦЭМ!$B$34:$B$777,R$119)+'СЕТ СН'!$I$11+СВЦЭМ!$D$10+'СЕТ СН'!$I$6-'СЕТ СН'!$I$23</f>
        <v>1168.6596039199999</v>
      </c>
      <c r="S150" s="36">
        <f>SUMIFS(СВЦЭМ!$D$34:$D$777,СВЦЭМ!$A$34:$A$777,$A150,СВЦЭМ!$B$34:$B$777,S$119)+'СЕТ СН'!$I$11+СВЦЭМ!$D$10+'СЕТ СН'!$I$6-'СЕТ СН'!$I$23</f>
        <v>1168.6596039199999</v>
      </c>
      <c r="T150" s="36">
        <f>SUMIFS(СВЦЭМ!$D$34:$D$777,СВЦЭМ!$A$34:$A$777,$A150,СВЦЭМ!$B$34:$B$777,T$119)+'СЕТ СН'!$I$11+СВЦЭМ!$D$10+'СЕТ СН'!$I$6-'СЕТ СН'!$I$23</f>
        <v>1168.6596039199999</v>
      </c>
      <c r="U150" s="36">
        <f>SUMIFS(СВЦЭМ!$D$34:$D$777,СВЦЭМ!$A$34:$A$777,$A150,СВЦЭМ!$B$34:$B$777,U$119)+'СЕТ СН'!$I$11+СВЦЭМ!$D$10+'СЕТ СН'!$I$6-'СЕТ СН'!$I$23</f>
        <v>1168.6596039199999</v>
      </c>
      <c r="V150" s="36">
        <f>SUMIFS(СВЦЭМ!$D$34:$D$777,СВЦЭМ!$A$34:$A$777,$A150,СВЦЭМ!$B$34:$B$777,V$119)+'СЕТ СН'!$I$11+СВЦЭМ!$D$10+'СЕТ СН'!$I$6-'СЕТ СН'!$I$23</f>
        <v>1168.6596039199999</v>
      </c>
      <c r="W150" s="36">
        <f>SUMIFS(СВЦЭМ!$D$34:$D$777,СВЦЭМ!$A$34:$A$777,$A150,СВЦЭМ!$B$34:$B$777,W$119)+'СЕТ СН'!$I$11+СВЦЭМ!$D$10+'СЕТ СН'!$I$6-'СЕТ СН'!$I$23</f>
        <v>1168.6596039199999</v>
      </c>
      <c r="X150" s="36">
        <f>SUMIFS(СВЦЭМ!$D$34:$D$777,СВЦЭМ!$A$34:$A$777,$A150,СВЦЭМ!$B$34:$B$777,X$119)+'СЕТ СН'!$I$11+СВЦЭМ!$D$10+'СЕТ СН'!$I$6-'СЕТ СН'!$I$23</f>
        <v>1168.6596039199999</v>
      </c>
      <c r="Y150" s="36">
        <f>SUMIFS(СВЦЭМ!$D$34:$D$777,СВЦЭМ!$A$34:$A$777,$A150,СВЦЭМ!$B$34:$B$777,Y$119)+'СЕТ СН'!$I$11+СВЦЭМ!$D$10+'СЕТ СН'!$I$6-'СЕТ СН'!$I$23</f>
        <v>1168.6596039199999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17"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18"/>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6" customFormat="1" ht="12.75" customHeight="1" x14ac:dyDescent="0.2">
      <c r="A155" s="11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01.11.2018</v>
      </c>
      <c r="B156" s="36">
        <f>SUMIFS(СВЦЭМ!$E$34:$E$777,СВЦЭМ!$A$34:$A$777,$A156,СВЦЭМ!$B$34:$B$777,B$155)+'СЕТ СН'!$F$12</f>
        <v>0</v>
      </c>
      <c r="C156" s="36">
        <f>SUMIFS(СВЦЭМ!$E$34:$E$777,СВЦЭМ!$A$34:$A$777,$A156,СВЦЭМ!$B$34:$B$777,C$155)+'СЕТ СН'!$F$12</f>
        <v>0</v>
      </c>
      <c r="D156" s="36">
        <f>SUMIFS(СВЦЭМ!$E$34:$E$777,СВЦЭМ!$A$34:$A$777,$A156,СВЦЭМ!$B$34:$B$777,D$155)+'СЕТ СН'!$F$12</f>
        <v>0</v>
      </c>
      <c r="E156" s="36">
        <f>SUMIFS(СВЦЭМ!$E$34:$E$777,СВЦЭМ!$A$34:$A$777,$A156,СВЦЭМ!$B$34:$B$777,E$155)+'СЕТ СН'!$F$12</f>
        <v>0</v>
      </c>
      <c r="F156" s="36">
        <f>SUMIFS(СВЦЭМ!$E$34:$E$777,СВЦЭМ!$A$34:$A$777,$A156,СВЦЭМ!$B$34:$B$777,F$155)+'СЕТ СН'!$F$12</f>
        <v>0</v>
      </c>
      <c r="G156" s="36">
        <f>SUMIFS(СВЦЭМ!$E$34:$E$777,СВЦЭМ!$A$34:$A$777,$A156,СВЦЭМ!$B$34:$B$777,G$155)+'СЕТ СН'!$F$12</f>
        <v>0</v>
      </c>
      <c r="H156" s="36">
        <f>SUMIFS(СВЦЭМ!$E$34:$E$777,СВЦЭМ!$A$34:$A$777,$A156,СВЦЭМ!$B$34:$B$777,H$155)+'СЕТ СН'!$F$12</f>
        <v>0</v>
      </c>
      <c r="I156" s="36">
        <f>SUMIFS(СВЦЭМ!$E$34:$E$777,СВЦЭМ!$A$34:$A$777,$A156,СВЦЭМ!$B$34:$B$777,I$155)+'СЕТ СН'!$F$12</f>
        <v>0</v>
      </c>
      <c r="J156" s="36">
        <f>SUMIFS(СВЦЭМ!$E$34:$E$777,СВЦЭМ!$A$34:$A$777,$A156,СВЦЭМ!$B$34:$B$777,J$155)+'СЕТ СН'!$F$12</f>
        <v>0</v>
      </c>
      <c r="K156" s="36">
        <f>SUMIFS(СВЦЭМ!$E$34:$E$777,СВЦЭМ!$A$34:$A$777,$A156,СВЦЭМ!$B$34:$B$777,K$155)+'СЕТ СН'!$F$12</f>
        <v>0</v>
      </c>
      <c r="L156" s="36">
        <f>SUMIFS(СВЦЭМ!$E$34:$E$777,СВЦЭМ!$A$34:$A$777,$A156,СВЦЭМ!$B$34:$B$777,L$155)+'СЕТ СН'!$F$12</f>
        <v>0</v>
      </c>
      <c r="M156" s="36">
        <f>SUMIFS(СВЦЭМ!$E$34:$E$777,СВЦЭМ!$A$34:$A$777,$A156,СВЦЭМ!$B$34:$B$777,M$155)+'СЕТ СН'!$F$12</f>
        <v>0</v>
      </c>
      <c r="N156" s="36">
        <f>SUMIFS(СВЦЭМ!$E$34:$E$777,СВЦЭМ!$A$34:$A$777,$A156,СВЦЭМ!$B$34:$B$777,N$155)+'СЕТ СН'!$F$12</f>
        <v>0</v>
      </c>
      <c r="O156" s="36">
        <f>SUMIFS(СВЦЭМ!$E$34:$E$777,СВЦЭМ!$A$34:$A$777,$A156,СВЦЭМ!$B$34:$B$777,O$155)+'СЕТ СН'!$F$12</f>
        <v>0</v>
      </c>
      <c r="P156" s="36">
        <f>SUMIFS(СВЦЭМ!$E$34:$E$777,СВЦЭМ!$A$34:$A$777,$A156,СВЦЭМ!$B$34:$B$777,P$155)+'СЕТ СН'!$F$12</f>
        <v>0</v>
      </c>
      <c r="Q156" s="36">
        <f>SUMIFS(СВЦЭМ!$E$34:$E$777,СВЦЭМ!$A$34:$A$777,$A156,СВЦЭМ!$B$34:$B$777,Q$155)+'СЕТ СН'!$F$12</f>
        <v>0</v>
      </c>
      <c r="R156" s="36">
        <f>SUMIFS(СВЦЭМ!$E$34:$E$777,СВЦЭМ!$A$34:$A$777,$A156,СВЦЭМ!$B$34:$B$777,R$155)+'СЕТ СН'!$F$12</f>
        <v>0</v>
      </c>
      <c r="S156" s="36">
        <f>SUMIFS(СВЦЭМ!$E$34:$E$777,СВЦЭМ!$A$34:$A$777,$A156,СВЦЭМ!$B$34:$B$777,S$155)+'СЕТ СН'!$F$12</f>
        <v>0</v>
      </c>
      <c r="T156" s="36">
        <f>SUMIFS(СВЦЭМ!$E$34:$E$777,СВЦЭМ!$A$34:$A$777,$A156,СВЦЭМ!$B$34:$B$777,T$155)+'СЕТ СН'!$F$12</f>
        <v>0</v>
      </c>
      <c r="U156" s="36">
        <f>SUMIFS(СВЦЭМ!$E$34:$E$777,СВЦЭМ!$A$34:$A$777,$A156,СВЦЭМ!$B$34:$B$777,U$155)+'СЕТ СН'!$F$12</f>
        <v>0</v>
      </c>
      <c r="V156" s="36">
        <f>SUMIFS(СВЦЭМ!$E$34:$E$777,СВЦЭМ!$A$34:$A$777,$A156,СВЦЭМ!$B$34:$B$777,V$155)+'СЕТ СН'!$F$12</f>
        <v>0</v>
      </c>
      <c r="W156" s="36">
        <f>SUMIFS(СВЦЭМ!$E$34:$E$777,СВЦЭМ!$A$34:$A$777,$A156,СВЦЭМ!$B$34:$B$777,W$155)+'СЕТ СН'!$F$12</f>
        <v>0</v>
      </c>
      <c r="X156" s="36">
        <f>SUMIFS(СВЦЭМ!$E$34:$E$777,СВЦЭМ!$A$34:$A$777,$A156,СВЦЭМ!$B$34:$B$777,X$155)+'СЕТ СН'!$F$12</f>
        <v>0</v>
      </c>
      <c r="Y156" s="36">
        <f>SUMIFS(СВЦЭМ!$E$34:$E$777,СВЦЭМ!$A$34:$A$777,$A156,СВЦЭМ!$B$34:$B$777,Y$155)+'СЕТ СН'!$F$12</f>
        <v>0</v>
      </c>
      <c r="AA156" s="45"/>
    </row>
    <row r="157" spans="1:27" ht="15.75" x14ac:dyDescent="0.2">
      <c r="A157" s="35">
        <f>A156+1</f>
        <v>43406</v>
      </c>
      <c r="B157" s="36">
        <f>SUMIFS(СВЦЭМ!$E$34:$E$777,СВЦЭМ!$A$34:$A$777,$A157,СВЦЭМ!$B$34:$B$777,B$155)+'СЕТ СН'!$F$12</f>
        <v>0</v>
      </c>
      <c r="C157" s="36">
        <f>SUMIFS(СВЦЭМ!$E$34:$E$777,СВЦЭМ!$A$34:$A$777,$A157,СВЦЭМ!$B$34:$B$777,C$155)+'СЕТ СН'!$F$12</f>
        <v>0</v>
      </c>
      <c r="D157" s="36">
        <f>SUMIFS(СВЦЭМ!$E$34:$E$777,СВЦЭМ!$A$34:$A$777,$A157,СВЦЭМ!$B$34:$B$777,D$155)+'СЕТ СН'!$F$12</f>
        <v>0</v>
      </c>
      <c r="E157" s="36">
        <f>SUMIFS(СВЦЭМ!$E$34:$E$777,СВЦЭМ!$A$34:$A$777,$A157,СВЦЭМ!$B$34:$B$777,E$155)+'СЕТ СН'!$F$12</f>
        <v>0</v>
      </c>
      <c r="F157" s="36">
        <f>SUMIFS(СВЦЭМ!$E$34:$E$777,СВЦЭМ!$A$34:$A$777,$A157,СВЦЭМ!$B$34:$B$777,F$155)+'СЕТ СН'!$F$12</f>
        <v>0</v>
      </c>
      <c r="G157" s="36">
        <f>SUMIFS(СВЦЭМ!$E$34:$E$777,СВЦЭМ!$A$34:$A$777,$A157,СВЦЭМ!$B$34:$B$777,G$155)+'СЕТ СН'!$F$12</f>
        <v>0</v>
      </c>
      <c r="H157" s="36">
        <f>SUMIFS(СВЦЭМ!$E$34:$E$777,СВЦЭМ!$A$34:$A$777,$A157,СВЦЭМ!$B$34:$B$777,H$155)+'СЕТ СН'!$F$12</f>
        <v>0</v>
      </c>
      <c r="I157" s="36">
        <f>SUMIFS(СВЦЭМ!$E$34:$E$777,СВЦЭМ!$A$34:$A$777,$A157,СВЦЭМ!$B$34:$B$777,I$155)+'СЕТ СН'!$F$12</f>
        <v>0</v>
      </c>
      <c r="J157" s="36">
        <f>SUMIFS(СВЦЭМ!$E$34:$E$777,СВЦЭМ!$A$34:$A$777,$A157,СВЦЭМ!$B$34:$B$777,J$155)+'СЕТ СН'!$F$12</f>
        <v>0</v>
      </c>
      <c r="K157" s="36">
        <f>SUMIFS(СВЦЭМ!$E$34:$E$777,СВЦЭМ!$A$34:$A$777,$A157,СВЦЭМ!$B$34:$B$777,K$155)+'СЕТ СН'!$F$12</f>
        <v>0</v>
      </c>
      <c r="L157" s="36">
        <f>SUMIFS(СВЦЭМ!$E$34:$E$777,СВЦЭМ!$A$34:$A$777,$A157,СВЦЭМ!$B$34:$B$777,L$155)+'СЕТ СН'!$F$12</f>
        <v>0</v>
      </c>
      <c r="M157" s="36">
        <f>SUMIFS(СВЦЭМ!$E$34:$E$777,СВЦЭМ!$A$34:$A$777,$A157,СВЦЭМ!$B$34:$B$777,M$155)+'СЕТ СН'!$F$12</f>
        <v>0</v>
      </c>
      <c r="N157" s="36">
        <f>SUMIFS(СВЦЭМ!$E$34:$E$777,СВЦЭМ!$A$34:$A$777,$A157,СВЦЭМ!$B$34:$B$777,N$155)+'СЕТ СН'!$F$12</f>
        <v>0</v>
      </c>
      <c r="O157" s="36">
        <f>SUMIFS(СВЦЭМ!$E$34:$E$777,СВЦЭМ!$A$34:$A$777,$A157,СВЦЭМ!$B$34:$B$777,O$155)+'СЕТ СН'!$F$12</f>
        <v>0</v>
      </c>
      <c r="P157" s="36">
        <f>SUMIFS(СВЦЭМ!$E$34:$E$777,СВЦЭМ!$A$34:$A$777,$A157,СВЦЭМ!$B$34:$B$777,P$155)+'СЕТ СН'!$F$12</f>
        <v>0</v>
      </c>
      <c r="Q157" s="36">
        <f>SUMIFS(СВЦЭМ!$E$34:$E$777,СВЦЭМ!$A$34:$A$777,$A157,СВЦЭМ!$B$34:$B$777,Q$155)+'СЕТ СН'!$F$12</f>
        <v>0</v>
      </c>
      <c r="R157" s="36">
        <f>SUMIFS(СВЦЭМ!$E$34:$E$777,СВЦЭМ!$A$34:$A$777,$A157,СВЦЭМ!$B$34:$B$777,R$155)+'СЕТ СН'!$F$12</f>
        <v>0</v>
      </c>
      <c r="S157" s="36">
        <f>SUMIFS(СВЦЭМ!$E$34:$E$777,СВЦЭМ!$A$34:$A$777,$A157,СВЦЭМ!$B$34:$B$777,S$155)+'СЕТ СН'!$F$12</f>
        <v>0</v>
      </c>
      <c r="T157" s="36">
        <f>SUMIFS(СВЦЭМ!$E$34:$E$777,СВЦЭМ!$A$34:$A$777,$A157,СВЦЭМ!$B$34:$B$777,T$155)+'СЕТ СН'!$F$12</f>
        <v>0</v>
      </c>
      <c r="U157" s="36">
        <f>SUMIFS(СВЦЭМ!$E$34:$E$777,СВЦЭМ!$A$34:$A$777,$A157,СВЦЭМ!$B$34:$B$777,U$155)+'СЕТ СН'!$F$12</f>
        <v>0</v>
      </c>
      <c r="V157" s="36">
        <f>SUMIFS(СВЦЭМ!$E$34:$E$777,СВЦЭМ!$A$34:$A$777,$A157,СВЦЭМ!$B$34:$B$777,V$155)+'СЕТ СН'!$F$12</f>
        <v>0</v>
      </c>
      <c r="W157" s="36">
        <f>SUMIFS(СВЦЭМ!$E$34:$E$777,СВЦЭМ!$A$34:$A$777,$A157,СВЦЭМ!$B$34:$B$777,W$155)+'СЕТ СН'!$F$12</f>
        <v>0</v>
      </c>
      <c r="X157" s="36">
        <f>SUMIFS(СВЦЭМ!$E$34:$E$777,СВЦЭМ!$A$34:$A$777,$A157,СВЦЭМ!$B$34:$B$777,X$155)+'СЕТ СН'!$F$12</f>
        <v>0</v>
      </c>
      <c r="Y157" s="36">
        <f>SUMIFS(СВЦЭМ!$E$34:$E$777,СВЦЭМ!$A$34:$A$777,$A157,СВЦЭМ!$B$34:$B$777,Y$155)+'СЕТ СН'!$F$12</f>
        <v>0</v>
      </c>
    </row>
    <row r="158" spans="1:27" ht="15.75" x14ac:dyDescent="0.2">
      <c r="A158" s="35">
        <f t="shared" ref="A158:A186" si="4">A157+1</f>
        <v>43407</v>
      </c>
      <c r="B158" s="36">
        <f>SUMIFS(СВЦЭМ!$E$34:$E$777,СВЦЭМ!$A$34:$A$777,$A158,СВЦЭМ!$B$34:$B$777,B$155)+'СЕТ СН'!$F$12</f>
        <v>0</v>
      </c>
      <c r="C158" s="36">
        <f>SUMIFS(СВЦЭМ!$E$34:$E$777,СВЦЭМ!$A$34:$A$777,$A158,СВЦЭМ!$B$34:$B$777,C$155)+'СЕТ СН'!$F$12</f>
        <v>0</v>
      </c>
      <c r="D158" s="36">
        <f>SUMIFS(СВЦЭМ!$E$34:$E$777,СВЦЭМ!$A$34:$A$777,$A158,СВЦЭМ!$B$34:$B$777,D$155)+'СЕТ СН'!$F$12</f>
        <v>0</v>
      </c>
      <c r="E158" s="36">
        <f>SUMIFS(СВЦЭМ!$E$34:$E$777,СВЦЭМ!$A$34:$A$777,$A158,СВЦЭМ!$B$34:$B$777,E$155)+'СЕТ СН'!$F$12</f>
        <v>0</v>
      </c>
      <c r="F158" s="36">
        <f>SUMIFS(СВЦЭМ!$E$34:$E$777,СВЦЭМ!$A$34:$A$777,$A158,СВЦЭМ!$B$34:$B$777,F$155)+'СЕТ СН'!$F$12</f>
        <v>0</v>
      </c>
      <c r="G158" s="36">
        <f>SUMIFS(СВЦЭМ!$E$34:$E$777,СВЦЭМ!$A$34:$A$777,$A158,СВЦЭМ!$B$34:$B$777,G$155)+'СЕТ СН'!$F$12</f>
        <v>0</v>
      </c>
      <c r="H158" s="36">
        <f>SUMIFS(СВЦЭМ!$E$34:$E$777,СВЦЭМ!$A$34:$A$777,$A158,СВЦЭМ!$B$34:$B$777,H$155)+'СЕТ СН'!$F$12</f>
        <v>0</v>
      </c>
      <c r="I158" s="36">
        <f>SUMIFS(СВЦЭМ!$E$34:$E$777,СВЦЭМ!$A$34:$A$777,$A158,СВЦЭМ!$B$34:$B$777,I$155)+'СЕТ СН'!$F$12</f>
        <v>0</v>
      </c>
      <c r="J158" s="36">
        <f>SUMIFS(СВЦЭМ!$E$34:$E$777,СВЦЭМ!$A$34:$A$777,$A158,СВЦЭМ!$B$34:$B$777,J$155)+'СЕТ СН'!$F$12</f>
        <v>0</v>
      </c>
      <c r="K158" s="36">
        <f>SUMIFS(СВЦЭМ!$E$34:$E$777,СВЦЭМ!$A$34:$A$777,$A158,СВЦЭМ!$B$34:$B$777,K$155)+'СЕТ СН'!$F$12</f>
        <v>0</v>
      </c>
      <c r="L158" s="36">
        <f>SUMIFS(СВЦЭМ!$E$34:$E$777,СВЦЭМ!$A$34:$A$777,$A158,СВЦЭМ!$B$34:$B$777,L$155)+'СЕТ СН'!$F$12</f>
        <v>0</v>
      </c>
      <c r="M158" s="36">
        <f>SUMIFS(СВЦЭМ!$E$34:$E$777,СВЦЭМ!$A$34:$A$777,$A158,СВЦЭМ!$B$34:$B$777,M$155)+'СЕТ СН'!$F$12</f>
        <v>0</v>
      </c>
      <c r="N158" s="36">
        <f>SUMIFS(СВЦЭМ!$E$34:$E$777,СВЦЭМ!$A$34:$A$777,$A158,СВЦЭМ!$B$34:$B$777,N$155)+'СЕТ СН'!$F$12</f>
        <v>0</v>
      </c>
      <c r="O158" s="36">
        <f>SUMIFS(СВЦЭМ!$E$34:$E$777,СВЦЭМ!$A$34:$A$777,$A158,СВЦЭМ!$B$34:$B$777,O$155)+'СЕТ СН'!$F$12</f>
        <v>0</v>
      </c>
      <c r="P158" s="36">
        <f>SUMIFS(СВЦЭМ!$E$34:$E$777,СВЦЭМ!$A$34:$A$777,$A158,СВЦЭМ!$B$34:$B$777,P$155)+'СЕТ СН'!$F$12</f>
        <v>0</v>
      </c>
      <c r="Q158" s="36">
        <f>SUMIFS(СВЦЭМ!$E$34:$E$777,СВЦЭМ!$A$34:$A$777,$A158,СВЦЭМ!$B$34:$B$777,Q$155)+'СЕТ СН'!$F$12</f>
        <v>0</v>
      </c>
      <c r="R158" s="36">
        <f>SUMIFS(СВЦЭМ!$E$34:$E$777,СВЦЭМ!$A$34:$A$777,$A158,СВЦЭМ!$B$34:$B$777,R$155)+'СЕТ СН'!$F$12</f>
        <v>0</v>
      </c>
      <c r="S158" s="36">
        <f>SUMIFS(СВЦЭМ!$E$34:$E$777,СВЦЭМ!$A$34:$A$777,$A158,СВЦЭМ!$B$34:$B$777,S$155)+'СЕТ СН'!$F$12</f>
        <v>0</v>
      </c>
      <c r="T158" s="36">
        <f>SUMIFS(СВЦЭМ!$E$34:$E$777,СВЦЭМ!$A$34:$A$777,$A158,СВЦЭМ!$B$34:$B$777,T$155)+'СЕТ СН'!$F$12</f>
        <v>0</v>
      </c>
      <c r="U158" s="36">
        <f>SUMIFS(СВЦЭМ!$E$34:$E$777,СВЦЭМ!$A$34:$A$777,$A158,СВЦЭМ!$B$34:$B$777,U$155)+'СЕТ СН'!$F$12</f>
        <v>0</v>
      </c>
      <c r="V158" s="36">
        <f>SUMIFS(СВЦЭМ!$E$34:$E$777,СВЦЭМ!$A$34:$A$777,$A158,СВЦЭМ!$B$34:$B$777,V$155)+'СЕТ СН'!$F$12</f>
        <v>0</v>
      </c>
      <c r="W158" s="36">
        <f>SUMIFS(СВЦЭМ!$E$34:$E$777,СВЦЭМ!$A$34:$A$777,$A158,СВЦЭМ!$B$34:$B$777,W$155)+'СЕТ СН'!$F$12</f>
        <v>0</v>
      </c>
      <c r="X158" s="36">
        <f>SUMIFS(СВЦЭМ!$E$34:$E$777,СВЦЭМ!$A$34:$A$777,$A158,СВЦЭМ!$B$34:$B$777,X$155)+'СЕТ СН'!$F$12</f>
        <v>0</v>
      </c>
      <c r="Y158" s="36">
        <f>SUMIFS(СВЦЭМ!$E$34:$E$777,СВЦЭМ!$A$34:$A$777,$A158,СВЦЭМ!$B$34:$B$777,Y$155)+'СЕТ СН'!$F$12</f>
        <v>0</v>
      </c>
    </row>
    <row r="159" spans="1:27" ht="15.75" x14ac:dyDescent="0.2">
      <c r="A159" s="35">
        <f t="shared" si="4"/>
        <v>43408</v>
      </c>
      <c r="B159" s="36">
        <f>SUMIFS(СВЦЭМ!$E$34:$E$777,СВЦЭМ!$A$34:$A$777,$A159,СВЦЭМ!$B$34:$B$777,B$155)+'СЕТ СН'!$F$12</f>
        <v>0</v>
      </c>
      <c r="C159" s="36">
        <f>SUMIFS(СВЦЭМ!$E$34:$E$777,СВЦЭМ!$A$34:$A$777,$A159,СВЦЭМ!$B$34:$B$777,C$155)+'СЕТ СН'!$F$12</f>
        <v>0</v>
      </c>
      <c r="D159" s="36">
        <f>SUMIFS(СВЦЭМ!$E$34:$E$777,СВЦЭМ!$A$34:$A$777,$A159,СВЦЭМ!$B$34:$B$777,D$155)+'СЕТ СН'!$F$12</f>
        <v>0</v>
      </c>
      <c r="E159" s="36">
        <f>SUMIFS(СВЦЭМ!$E$34:$E$777,СВЦЭМ!$A$34:$A$777,$A159,СВЦЭМ!$B$34:$B$777,E$155)+'СЕТ СН'!$F$12</f>
        <v>0</v>
      </c>
      <c r="F159" s="36">
        <f>SUMIFS(СВЦЭМ!$E$34:$E$777,СВЦЭМ!$A$34:$A$777,$A159,СВЦЭМ!$B$34:$B$777,F$155)+'СЕТ СН'!$F$12</f>
        <v>0</v>
      </c>
      <c r="G159" s="36">
        <f>SUMIFS(СВЦЭМ!$E$34:$E$777,СВЦЭМ!$A$34:$A$777,$A159,СВЦЭМ!$B$34:$B$777,G$155)+'СЕТ СН'!$F$12</f>
        <v>0</v>
      </c>
      <c r="H159" s="36">
        <f>SUMIFS(СВЦЭМ!$E$34:$E$777,СВЦЭМ!$A$34:$A$777,$A159,СВЦЭМ!$B$34:$B$777,H$155)+'СЕТ СН'!$F$12</f>
        <v>0</v>
      </c>
      <c r="I159" s="36">
        <f>SUMIFS(СВЦЭМ!$E$34:$E$777,СВЦЭМ!$A$34:$A$777,$A159,СВЦЭМ!$B$34:$B$777,I$155)+'СЕТ СН'!$F$12</f>
        <v>0</v>
      </c>
      <c r="J159" s="36">
        <f>SUMIFS(СВЦЭМ!$E$34:$E$777,СВЦЭМ!$A$34:$A$777,$A159,СВЦЭМ!$B$34:$B$777,J$155)+'СЕТ СН'!$F$12</f>
        <v>0</v>
      </c>
      <c r="K159" s="36">
        <f>SUMIFS(СВЦЭМ!$E$34:$E$777,СВЦЭМ!$A$34:$A$777,$A159,СВЦЭМ!$B$34:$B$777,K$155)+'СЕТ СН'!$F$12</f>
        <v>0</v>
      </c>
      <c r="L159" s="36">
        <f>SUMIFS(СВЦЭМ!$E$34:$E$777,СВЦЭМ!$A$34:$A$777,$A159,СВЦЭМ!$B$34:$B$777,L$155)+'СЕТ СН'!$F$12</f>
        <v>0</v>
      </c>
      <c r="M159" s="36">
        <f>SUMIFS(СВЦЭМ!$E$34:$E$777,СВЦЭМ!$A$34:$A$777,$A159,СВЦЭМ!$B$34:$B$777,M$155)+'СЕТ СН'!$F$12</f>
        <v>0</v>
      </c>
      <c r="N159" s="36">
        <f>SUMIFS(СВЦЭМ!$E$34:$E$777,СВЦЭМ!$A$34:$A$777,$A159,СВЦЭМ!$B$34:$B$777,N$155)+'СЕТ СН'!$F$12</f>
        <v>0</v>
      </c>
      <c r="O159" s="36">
        <f>SUMIFS(СВЦЭМ!$E$34:$E$777,СВЦЭМ!$A$34:$A$777,$A159,СВЦЭМ!$B$34:$B$777,O$155)+'СЕТ СН'!$F$12</f>
        <v>0</v>
      </c>
      <c r="P159" s="36">
        <f>SUMIFS(СВЦЭМ!$E$34:$E$777,СВЦЭМ!$A$34:$A$777,$A159,СВЦЭМ!$B$34:$B$777,P$155)+'СЕТ СН'!$F$12</f>
        <v>0</v>
      </c>
      <c r="Q159" s="36">
        <f>SUMIFS(СВЦЭМ!$E$34:$E$777,СВЦЭМ!$A$34:$A$777,$A159,СВЦЭМ!$B$34:$B$777,Q$155)+'СЕТ СН'!$F$12</f>
        <v>0</v>
      </c>
      <c r="R159" s="36">
        <f>SUMIFS(СВЦЭМ!$E$34:$E$777,СВЦЭМ!$A$34:$A$777,$A159,СВЦЭМ!$B$34:$B$777,R$155)+'СЕТ СН'!$F$12</f>
        <v>0</v>
      </c>
      <c r="S159" s="36">
        <f>SUMIFS(СВЦЭМ!$E$34:$E$777,СВЦЭМ!$A$34:$A$777,$A159,СВЦЭМ!$B$34:$B$777,S$155)+'СЕТ СН'!$F$12</f>
        <v>0</v>
      </c>
      <c r="T159" s="36">
        <f>SUMIFS(СВЦЭМ!$E$34:$E$777,СВЦЭМ!$A$34:$A$777,$A159,СВЦЭМ!$B$34:$B$777,T$155)+'СЕТ СН'!$F$12</f>
        <v>0</v>
      </c>
      <c r="U159" s="36">
        <f>SUMIFS(СВЦЭМ!$E$34:$E$777,СВЦЭМ!$A$34:$A$777,$A159,СВЦЭМ!$B$34:$B$777,U$155)+'СЕТ СН'!$F$12</f>
        <v>0</v>
      </c>
      <c r="V159" s="36">
        <f>SUMIFS(СВЦЭМ!$E$34:$E$777,СВЦЭМ!$A$34:$A$777,$A159,СВЦЭМ!$B$34:$B$777,V$155)+'СЕТ СН'!$F$12</f>
        <v>0</v>
      </c>
      <c r="W159" s="36">
        <f>SUMIFS(СВЦЭМ!$E$34:$E$777,СВЦЭМ!$A$34:$A$777,$A159,СВЦЭМ!$B$34:$B$777,W$155)+'СЕТ СН'!$F$12</f>
        <v>0</v>
      </c>
      <c r="X159" s="36">
        <f>SUMIFS(СВЦЭМ!$E$34:$E$777,СВЦЭМ!$A$34:$A$777,$A159,СВЦЭМ!$B$34:$B$777,X$155)+'СЕТ СН'!$F$12</f>
        <v>0</v>
      </c>
      <c r="Y159" s="36">
        <f>SUMIFS(СВЦЭМ!$E$34:$E$777,СВЦЭМ!$A$34:$A$777,$A159,СВЦЭМ!$B$34:$B$777,Y$155)+'СЕТ СН'!$F$12</f>
        <v>0</v>
      </c>
    </row>
    <row r="160" spans="1:27" ht="15.75" x14ac:dyDescent="0.2">
      <c r="A160" s="35">
        <f t="shared" si="4"/>
        <v>43409</v>
      </c>
      <c r="B160" s="36">
        <f>SUMIFS(СВЦЭМ!$E$34:$E$777,СВЦЭМ!$A$34:$A$777,$A160,СВЦЭМ!$B$34:$B$777,B$155)+'СЕТ СН'!$F$12</f>
        <v>0</v>
      </c>
      <c r="C160" s="36">
        <f>SUMIFS(СВЦЭМ!$E$34:$E$777,СВЦЭМ!$A$34:$A$777,$A160,СВЦЭМ!$B$34:$B$777,C$155)+'СЕТ СН'!$F$12</f>
        <v>0</v>
      </c>
      <c r="D160" s="36">
        <f>SUMIFS(СВЦЭМ!$E$34:$E$777,СВЦЭМ!$A$34:$A$777,$A160,СВЦЭМ!$B$34:$B$777,D$155)+'СЕТ СН'!$F$12</f>
        <v>0</v>
      </c>
      <c r="E160" s="36">
        <f>SUMIFS(СВЦЭМ!$E$34:$E$777,СВЦЭМ!$A$34:$A$777,$A160,СВЦЭМ!$B$34:$B$777,E$155)+'СЕТ СН'!$F$12</f>
        <v>0</v>
      </c>
      <c r="F160" s="36">
        <f>SUMIFS(СВЦЭМ!$E$34:$E$777,СВЦЭМ!$A$34:$A$777,$A160,СВЦЭМ!$B$34:$B$777,F$155)+'СЕТ СН'!$F$12</f>
        <v>0</v>
      </c>
      <c r="G160" s="36">
        <f>SUMIFS(СВЦЭМ!$E$34:$E$777,СВЦЭМ!$A$34:$A$777,$A160,СВЦЭМ!$B$34:$B$777,G$155)+'СЕТ СН'!$F$12</f>
        <v>0</v>
      </c>
      <c r="H160" s="36">
        <f>SUMIFS(СВЦЭМ!$E$34:$E$777,СВЦЭМ!$A$34:$A$777,$A160,СВЦЭМ!$B$34:$B$777,H$155)+'СЕТ СН'!$F$12</f>
        <v>0</v>
      </c>
      <c r="I160" s="36">
        <f>SUMIFS(СВЦЭМ!$E$34:$E$777,СВЦЭМ!$A$34:$A$777,$A160,СВЦЭМ!$B$34:$B$777,I$155)+'СЕТ СН'!$F$12</f>
        <v>0</v>
      </c>
      <c r="J160" s="36">
        <f>SUMIFS(СВЦЭМ!$E$34:$E$777,СВЦЭМ!$A$34:$A$777,$A160,СВЦЭМ!$B$34:$B$777,J$155)+'СЕТ СН'!$F$12</f>
        <v>0</v>
      </c>
      <c r="K160" s="36">
        <f>SUMIFS(СВЦЭМ!$E$34:$E$777,СВЦЭМ!$A$34:$A$777,$A160,СВЦЭМ!$B$34:$B$777,K$155)+'СЕТ СН'!$F$12</f>
        <v>0</v>
      </c>
      <c r="L160" s="36">
        <f>SUMIFS(СВЦЭМ!$E$34:$E$777,СВЦЭМ!$A$34:$A$777,$A160,СВЦЭМ!$B$34:$B$777,L$155)+'СЕТ СН'!$F$12</f>
        <v>0</v>
      </c>
      <c r="M160" s="36">
        <f>SUMIFS(СВЦЭМ!$E$34:$E$777,СВЦЭМ!$A$34:$A$777,$A160,СВЦЭМ!$B$34:$B$777,M$155)+'СЕТ СН'!$F$12</f>
        <v>0</v>
      </c>
      <c r="N160" s="36">
        <f>SUMIFS(СВЦЭМ!$E$34:$E$777,СВЦЭМ!$A$34:$A$777,$A160,СВЦЭМ!$B$34:$B$777,N$155)+'СЕТ СН'!$F$12</f>
        <v>0</v>
      </c>
      <c r="O160" s="36">
        <f>SUMIFS(СВЦЭМ!$E$34:$E$777,СВЦЭМ!$A$34:$A$777,$A160,СВЦЭМ!$B$34:$B$777,O$155)+'СЕТ СН'!$F$12</f>
        <v>0</v>
      </c>
      <c r="P160" s="36">
        <f>SUMIFS(СВЦЭМ!$E$34:$E$777,СВЦЭМ!$A$34:$A$777,$A160,СВЦЭМ!$B$34:$B$777,P$155)+'СЕТ СН'!$F$12</f>
        <v>0</v>
      </c>
      <c r="Q160" s="36">
        <f>SUMIFS(СВЦЭМ!$E$34:$E$777,СВЦЭМ!$A$34:$A$777,$A160,СВЦЭМ!$B$34:$B$777,Q$155)+'СЕТ СН'!$F$12</f>
        <v>0</v>
      </c>
      <c r="R160" s="36">
        <f>SUMIFS(СВЦЭМ!$E$34:$E$777,СВЦЭМ!$A$34:$A$777,$A160,СВЦЭМ!$B$34:$B$777,R$155)+'СЕТ СН'!$F$12</f>
        <v>0</v>
      </c>
      <c r="S160" s="36">
        <f>SUMIFS(СВЦЭМ!$E$34:$E$777,СВЦЭМ!$A$34:$A$777,$A160,СВЦЭМ!$B$34:$B$777,S$155)+'СЕТ СН'!$F$12</f>
        <v>0</v>
      </c>
      <c r="T160" s="36">
        <f>SUMIFS(СВЦЭМ!$E$34:$E$777,СВЦЭМ!$A$34:$A$777,$A160,СВЦЭМ!$B$34:$B$777,T$155)+'СЕТ СН'!$F$12</f>
        <v>0</v>
      </c>
      <c r="U160" s="36">
        <f>SUMIFS(СВЦЭМ!$E$34:$E$777,СВЦЭМ!$A$34:$A$777,$A160,СВЦЭМ!$B$34:$B$777,U$155)+'СЕТ СН'!$F$12</f>
        <v>0</v>
      </c>
      <c r="V160" s="36">
        <f>SUMIFS(СВЦЭМ!$E$34:$E$777,СВЦЭМ!$A$34:$A$777,$A160,СВЦЭМ!$B$34:$B$777,V$155)+'СЕТ СН'!$F$12</f>
        <v>0</v>
      </c>
      <c r="W160" s="36">
        <f>SUMIFS(СВЦЭМ!$E$34:$E$777,СВЦЭМ!$A$34:$A$777,$A160,СВЦЭМ!$B$34:$B$777,W$155)+'СЕТ СН'!$F$12</f>
        <v>0</v>
      </c>
      <c r="X160" s="36">
        <f>SUMIFS(СВЦЭМ!$E$34:$E$777,СВЦЭМ!$A$34:$A$777,$A160,СВЦЭМ!$B$34:$B$777,X$155)+'СЕТ СН'!$F$12</f>
        <v>0</v>
      </c>
      <c r="Y160" s="36">
        <f>SUMIFS(СВЦЭМ!$E$34:$E$777,СВЦЭМ!$A$34:$A$777,$A160,СВЦЭМ!$B$34:$B$777,Y$155)+'СЕТ СН'!$F$12</f>
        <v>0</v>
      </c>
    </row>
    <row r="161" spans="1:25" ht="15.75" x14ac:dyDescent="0.2">
      <c r="A161" s="35">
        <f t="shared" si="4"/>
        <v>43410</v>
      </c>
      <c r="B161" s="36">
        <f>SUMIFS(СВЦЭМ!$E$34:$E$777,СВЦЭМ!$A$34:$A$777,$A161,СВЦЭМ!$B$34:$B$777,B$155)+'СЕТ СН'!$F$12</f>
        <v>0</v>
      </c>
      <c r="C161" s="36">
        <f>SUMIFS(СВЦЭМ!$E$34:$E$777,СВЦЭМ!$A$34:$A$777,$A161,СВЦЭМ!$B$34:$B$777,C$155)+'СЕТ СН'!$F$12</f>
        <v>0</v>
      </c>
      <c r="D161" s="36">
        <f>SUMIFS(СВЦЭМ!$E$34:$E$777,СВЦЭМ!$A$34:$A$777,$A161,СВЦЭМ!$B$34:$B$777,D$155)+'СЕТ СН'!$F$12</f>
        <v>0</v>
      </c>
      <c r="E161" s="36">
        <f>SUMIFS(СВЦЭМ!$E$34:$E$777,СВЦЭМ!$A$34:$A$777,$A161,СВЦЭМ!$B$34:$B$777,E$155)+'СЕТ СН'!$F$12</f>
        <v>0</v>
      </c>
      <c r="F161" s="36">
        <f>SUMIFS(СВЦЭМ!$E$34:$E$777,СВЦЭМ!$A$34:$A$777,$A161,СВЦЭМ!$B$34:$B$777,F$155)+'СЕТ СН'!$F$12</f>
        <v>0</v>
      </c>
      <c r="G161" s="36">
        <f>SUMIFS(СВЦЭМ!$E$34:$E$777,СВЦЭМ!$A$34:$A$777,$A161,СВЦЭМ!$B$34:$B$777,G$155)+'СЕТ СН'!$F$12</f>
        <v>0</v>
      </c>
      <c r="H161" s="36">
        <f>SUMIFS(СВЦЭМ!$E$34:$E$777,СВЦЭМ!$A$34:$A$777,$A161,СВЦЭМ!$B$34:$B$777,H$155)+'СЕТ СН'!$F$12</f>
        <v>0</v>
      </c>
      <c r="I161" s="36">
        <f>SUMIFS(СВЦЭМ!$E$34:$E$777,СВЦЭМ!$A$34:$A$777,$A161,СВЦЭМ!$B$34:$B$777,I$155)+'СЕТ СН'!$F$12</f>
        <v>0</v>
      </c>
      <c r="J161" s="36">
        <f>SUMIFS(СВЦЭМ!$E$34:$E$777,СВЦЭМ!$A$34:$A$777,$A161,СВЦЭМ!$B$34:$B$777,J$155)+'СЕТ СН'!$F$12</f>
        <v>0</v>
      </c>
      <c r="K161" s="36">
        <f>SUMIFS(СВЦЭМ!$E$34:$E$777,СВЦЭМ!$A$34:$A$777,$A161,СВЦЭМ!$B$34:$B$777,K$155)+'СЕТ СН'!$F$12</f>
        <v>0</v>
      </c>
      <c r="L161" s="36">
        <f>SUMIFS(СВЦЭМ!$E$34:$E$777,СВЦЭМ!$A$34:$A$777,$A161,СВЦЭМ!$B$34:$B$777,L$155)+'СЕТ СН'!$F$12</f>
        <v>0</v>
      </c>
      <c r="M161" s="36">
        <f>SUMIFS(СВЦЭМ!$E$34:$E$777,СВЦЭМ!$A$34:$A$777,$A161,СВЦЭМ!$B$34:$B$777,M$155)+'СЕТ СН'!$F$12</f>
        <v>0</v>
      </c>
      <c r="N161" s="36">
        <f>SUMIFS(СВЦЭМ!$E$34:$E$777,СВЦЭМ!$A$34:$A$777,$A161,СВЦЭМ!$B$34:$B$777,N$155)+'СЕТ СН'!$F$12</f>
        <v>0</v>
      </c>
      <c r="O161" s="36">
        <f>SUMIFS(СВЦЭМ!$E$34:$E$777,СВЦЭМ!$A$34:$A$777,$A161,СВЦЭМ!$B$34:$B$777,O$155)+'СЕТ СН'!$F$12</f>
        <v>0</v>
      </c>
      <c r="P161" s="36">
        <f>SUMIFS(СВЦЭМ!$E$34:$E$777,СВЦЭМ!$A$34:$A$777,$A161,СВЦЭМ!$B$34:$B$777,P$155)+'СЕТ СН'!$F$12</f>
        <v>0</v>
      </c>
      <c r="Q161" s="36">
        <f>SUMIFS(СВЦЭМ!$E$34:$E$777,СВЦЭМ!$A$34:$A$777,$A161,СВЦЭМ!$B$34:$B$777,Q$155)+'СЕТ СН'!$F$12</f>
        <v>0</v>
      </c>
      <c r="R161" s="36">
        <f>SUMIFS(СВЦЭМ!$E$34:$E$777,СВЦЭМ!$A$34:$A$777,$A161,СВЦЭМ!$B$34:$B$777,R$155)+'СЕТ СН'!$F$12</f>
        <v>0</v>
      </c>
      <c r="S161" s="36">
        <f>SUMIFS(СВЦЭМ!$E$34:$E$777,СВЦЭМ!$A$34:$A$777,$A161,СВЦЭМ!$B$34:$B$777,S$155)+'СЕТ СН'!$F$12</f>
        <v>0</v>
      </c>
      <c r="T161" s="36">
        <f>SUMIFS(СВЦЭМ!$E$34:$E$777,СВЦЭМ!$A$34:$A$777,$A161,СВЦЭМ!$B$34:$B$777,T$155)+'СЕТ СН'!$F$12</f>
        <v>0</v>
      </c>
      <c r="U161" s="36">
        <f>SUMIFS(СВЦЭМ!$E$34:$E$777,СВЦЭМ!$A$34:$A$777,$A161,СВЦЭМ!$B$34:$B$777,U$155)+'СЕТ СН'!$F$12</f>
        <v>0</v>
      </c>
      <c r="V161" s="36">
        <f>SUMIFS(СВЦЭМ!$E$34:$E$777,СВЦЭМ!$A$34:$A$777,$A161,СВЦЭМ!$B$34:$B$777,V$155)+'СЕТ СН'!$F$12</f>
        <v>0</v>
      </c>
      <c r="W161" s="36">
        <f>SUMIFS(СВЦЭМ!$E$34:$E$777,СВЦЭМ!$A$34:$A$777,$A161,СВЦЭМ!$B$34:$B$777,W$155)+'СЕТ СН'!$F$12</f>
        <v>0</v>
      </c>
      <c r="X161" s="36">
        <f>SUMIFS(СВЦЭМ!$E$34:$E$777,СВЦЭМ!$A$34:$A$777,$A161,СВЦЭМ!$B$34:$B$777,X$155)+'СЕТ СН'!$F$12</f>
        <v>0</v>
      </c>
      <c r="Y161" s="36">
        <f>SUMIFS(СВЦЭМ!$E$34:$E$777,СВЦЭМ!$A$34:$A$777,$A161,СВЦЭМ!$B$34:$B$777,Y$155)+'СЕТ СН'!$F$12</f>
        <v>0</v>
      </c>
    </row>
    <row r="162" spans="1:25" ht="15.75" x14ac:dyDescent="0.2">
      <c r="A162" s="35">
        <f t="shared" si="4"/>
        <v>43411</v>
      </c>
      <c r="B162" s="36">
        <f>SUMIFS(СВЦЭМ!$E$34:$E$777,СВЦЭМ!$A$34:$A$777,$A162,СВЦЭМ!$B$34:$B$777,B$155)+'СЕТ СН'!$F$12</f>
        <v>0</v>
      </c>
      <c r="C162" s="36">
        <f>SUMIFS(СВЦЭМ!$E$34:$E$777,СВЦЭМ!$A$34:$A$777,$A162,СВЦЭМ!$B$34:$B$777,C$155)+'СЕТ СН'!$F$12</f>
        <v>0</v>
      </c>
      <c r="D162" s="36">
        <f>SUMIFS(СВЦЭМ!$E$34:$E$777,СВЦЭМ!$A$34:$A$777,$A162,СВЦЭМ!$B$34:$B$777,D$155)+'СЕТ СН'!$F$12</f>
        <v>0</v>
      </c>
      <c r="E162" s="36">
        <f>SUMIFS(СВЦЭМ!$E$34:$E$777,СВЦЭМ!$A$34:$A$777,$A162,СВЦЭМ!$B$34:$B$777,E$155)+'СЕТ СН'!$F$12</f>
        <v>0</v>
      </c>
      <c r="F162" s="36">
        <f>SUMIFS(СВЦЭМ!$E$34:$E$777,СВЦЭМ!$A$34:$A$777,$A162,СВЦЭМ!$B$34:$B$777,F$155)+'СЕТ СН'!$F$12</f>
        <v>0</v>
      </c>
      <c r="G162" s="36">
        <f>SUMIFS(СВЦЭМ!$E$34:$E$777,СВЦЭМ!$A$34:$A$777,$A162,СВЦЭМ!$B$34:$B$777,G$155)+'СЕТ СН'!$F$12</f>
        <v>0</v>
      </c>
      <c r="H162" s="36">
        <f>SUMIFS(СВЦЭМ!$E$34:$E$777,СВЦЭМ!$A$34:$A$777,$A162,СВЦЭМ!$B$34:$B$777,H$155)+'СЕТ СН'!$F$12</f>
        <v>0</v>
      </c>
      <c r="I162" s="36">
        <f>SUMIFS(СВЦЭМ!$E$34:$E$777,СВЦЭМ!$A$34:$A$777,$A162,СВЦЭМ!$B$34:$B$777,I$155)+'СЕТ СН'!$F$12</f>
        <v>0</v>
      </c>
      <c r="J162" s="36">
        <f>SUMIFS(СВЦЭМ!$E$34:$E$777,СВЦЭМ!$A$34:$A$777,$A162,СВЦЭМ!$B$34:$B$777,J$155)+'СЕТ СН'!$F$12</f>
        <v>0</v>
      </c>
      <c r="K162" s="36">
        <f>SUMIFS(СВЦЭМ!$E$34:$E$777,СВЦЭМ!$A$34:$A$777,$A162,СВЦЭМ!$B$34:$B$777,K$155)+'СЕТ СН'!$F$12</f>
        <v>0</v>
      </c>
      <c r="L162" s="36">
        <f>SUMIFS(СВЦЭМ!$E$34:$E$777,СВЦЭМ!$A$34:$A$777,$A162,СВЦЭМ!$B$34:$B$777,L$155)+'СЕТ СН'!$F$12</f>
        <v>0</v>
      </c>
      <c r="M162" s="36">
        <f>SUMIFS(СВЦЭМ!$E$34:$E$777,СВЦЭМ!$A$34:$A$777,$A162,СВЦЭМ!$B$34:$B$777,M$155)+'СЕТ СН'!$F$12</f>
        <v>0</v>
      </c>
      <c r="N162" s="36">
        <f>SUMIFS(СВЦЭМ!$E$34:$E$777,СВЦЭМ!$A$34:$A$777,$A162,СВЦЭМ!$B$34:$B$777,N$155)+'СЕТ СН'!$F$12</f>
        <v>0</v>
      </c>
      <c r="O162" s="36">
        <f>SUMIFS(СВЦЭМ!$E$34:$E$777,СВЦЭМ!$A$34:$A$777,$A162,СВЦЭМ!$B$34:$B$777,O$155)+'СЕТ СН'!$F$12</f>
        <v>0</v>
      </c>
      <c r="P162" s="36">
        <f>SUMIFS(СВЦЭМ!$E$34:$E$777,СВЦЭМ!$A$34:$A$777,$A162,СВЦЭМ!$B$34:$B$777,P$155)+'СЕТ СН'!$F$12</f>
        <v>0</v>
      </c>
      <c r="Q162" s="36">
        <f>SUMIFS(СВЦЭМ!$E$34:$E$777,СВЦЭМ!$A$34:$A$777,$A162,СВЦЭМ!$B$34:$B$777,Q$155)+'СЕТ СН'!$F$12</f>
        <v>0</v>
      </c>
      <c r="R162" s="36">
        <f>SUMIFS(СВЦЭМ!$E$34:$E$777,СВЦЭМ!$A$34:$A$777,$A162,СВЦЭМ!$B$34:$B$777,R$155)+'СЕТ СН'!$F$12</f>
        <v>0</v>
      </c>
      <c r="S162" s="36">
        <f>SUMIFS(СВЦЭМ!$E$34:$E$777,СВЦЭМ!$A$34:$A$777,$A162,СВЦЭМ!$B$34:$B$777,S$155)+'СЕТ СН'!$F$12</f>
        <v>0</v>
      </c>
      <c r="T162" s="36">
        <f>SUMIFS(СВЦЭМ!$E$34:$E$777,СВЦЭМ!$A$34:$A$777,$A162,СВЦЭМ!$B$34:$B$777,T$155)+'СЕТ СН'!$F$12</f>
        <v>0</v>
      </c>
      <c r="U162" s="36">
        <f>SUMIFS(СВЦЭМ!$E$34:$E$777,СВЦЭМ!$A$34:$A$777,$A162,СВЦЭМ!$B$34:$B$777,U$155)+'СЕТ СН'!$F$12</f>
        <v>0</v>
      </c>
      <c r="V162" s="36">
        <f>SUMIFS(СВЦЭМ!$E$34:$E$777,СВЦЭМ!$A$34:$A$777,$A162,СВЦЭМ!$B$34:$B$777,V$155)+'СЕТ СН'!$F$12</f>
        <v>0</v>
      </c>
      <c r="W162" s="36">
        <f>SUMIFS(СВЦЭМ!$E$34:$E$777,СВЦЭМ!$A$34:$A$777,$A162,СВЦЭМ!$B$34:$B$777,W$155)+'СЕТ СН'!$F$12</f>
        <v>0</v>
      </c>
      <c r="X162" s="36">
        <f>SUMIFS(СВЦЭМ!$E$34:$E$777,СВЦЭМ!$A$34:$A$777,$A162,СВЦЭМ!$B$34:$B$777,X$155)+'СЕТ СН'!$F$12</f>
        <v>0</v>
      </c>
      <c r="Y162" s="36">
        <f>SUMIFS(СВЦЭМ!$E$34:$E$777,СВЦЭМ!$A$34:$A$777,$A162,СВЦЭМ!$B$34:$B$777,Y$155)+'СЕТ СН'!$F$12</f>
        <v>0</v>
      </c>
    </row>
    <row r="163" spans="1:25" ht="15.75" x14ac:dyDescent="0.2">
      <c r="A163" s="35">
        <f t="shared" si="4"/>
        <v>43412</v>
      </c>
      <c r="B163" s="36">
        <f>SUMIFS(СВЦЭМ!$E$34:$E$777,СВЦЭМ!$A$34:$A$777,$A163,СВЦЭМ!$B$34:$B$777,B$155)+'СЕТ СН'!$F$12</f>
        <v>0</v>
      </c>
      <c r="C163" s="36">
        <f>SUMIFS(СВЦЭМ!$E$34:$E$777,СВЦЭМ!$A$34:$A$777,$A163,СВЦЭМ!$B$34:$B$777,C$155)+'СЕТ СН'!$F$12</f>
        <v>0</v>
      </c>
      <c r="D163" s="36">
        <f>SUMIFS(СВЦЭМ!$E$34:$E$777,СВЦЭМ!$A$34:$A$777,$A163,СВЦЭМ!$B$34:$B$777,D$155)+'СЕТ СН'!$F$12</f>
        <v>0</v>
      </c>
      <c r="E163" s="36">
        <f>SUMIFS(СВЦЭМ!$E$34:$E$777,СВЦЭМ!$A$34:$A$777,$A163,СВЦЭМ!$B$34:$B$777,E$155)+'СЕТ СН'!$F$12</f>
        <v>0</v>
      </c>
      <c r="F163" s="36">
        <f>SUMIFS(СВЦЭМ!$E$34:$E$777,СВЦЭМ!$A$34:$A$777,$A163,СВЦЭМ!$B$34:$B$777,F$155)+'СЕТ СН'!$F$12</f>
        <v>0</v>
      </c>
      <c r="G163" s="36">
        <f>SUMIFS(СВЦЭМ!$E$34:$E$777,СВЦЭМ!$A$34:$A$777,$A163,СВЦЭМ!$B$34:$B$777,G$155)+'СЕТ СН'!$F$12</f>
        <v>0</v>
      </c>
      <c r="H163" s="36">
        <f>SUMIFS(СВЦЭМ!$E$34:$E$777,СВЦЭМ!$A$34:$A$777,$A163,СВЦЭМ!$B$34:$B$777,H$155)+'СЕТ СН'!$F$12</f>
        <v>0</v>
      </c>
      <c r="I163" s="36">
        <f>SUMIFS(СВЦЭМ!$E$34:$E$777,СВЦЭМ!$A$34:$A$777,$A163,СВЦЭМ!$B$34:$B$777,I$155)+'СЕТ СН'!$F$12</f>
        <v>0</v>
      </c>
      <c r="J163" s="36">
        <f>SUMIFS(СВЦЭМ!$E$34:$E$777,СВЦЭМ!$A$34:$A$777,$A163,СВЦЭМ!$B$34:$B$777,J$155)+'СЕТ СН'!$F$12</f>
        <v>0</v>
      </c>
      <c r="K163" s="36">
        <f>SUMIFS(СВЦЭМ!$E$34:$E$777,СВЦЭМ!$A$34:$A$777,$A163,СВЦЭМ!$B$34:$B$777,K$155)+'СЕТ СН'!$F$12</f>
        <v>0</v>
      </c>
      <c r="L163" s="36">
        <f>SUMIFS(СВЦЭМ!$E$34:$E$777,СВЦЭМ!$A$34:$A$777,$A163,СВЦЭМ!$B$34:$B$777,L$155)+'СЕТ СН'!$F$12</f>
        <v>0</v>
      </c>
      <c r="M163" s="36">
        <f>SUMIFS(СВЦЭМ!$E$34:$E$777,СВЦЭМ!$A$34:$A$777,$A163,СВЦЭМ!$B$34:$B$777,M$155)+'СЕТ СН'!$F$12</f>
        <v>0</v>
      </c>
      <c r="N163" s="36">
        <f>SUMIFS(СВЦЭМ!$E$34:$E$777,СВЦЭМ!$A$34:$A$777,$A163,СВЦЭМ!$B$34:$B$777,N$155)+'СЕТ СН'!$F$12</f>
        <v>0</v>
      </c>
      <c r="O163" s="36">
        <f>SUMIFS(СВЦЭМ!$E$34:$E$777,СВЦЭМ!$A$34:$A$777,$A163,СВЦЭМ!$B$34:$B$777,O$155)+'СЕТ СН'!$F$12</f>
        <v>0</v>
      </c>
      <c r="P163" s="36">
        <f>SUMIFS(СВЦЭМ!$E$34:$E$777,СВЦЭМ!$A$34:$A$777,$A163,СВЦЭМ!$B$34:$B$777,P$155)+'СЕТ СН'!$F$12</f>
        <v>0</v>
      </c>
      <c r="Q163" s="36">
        <f>SUMIFS(СВЦЭМ!$E$34:$E$777,СВЦЭМ!$A$34:$A$777,$A163,СВЦЭМ!$B$34:$B$777,Q$155)+'СЕТ СН'!$F$12</f>
        <v>0</v>
      </c>
      <c r="R163" s="36">
        <f>SUMIFS(СВЦЭМ!$E$34:$E$777,СВЦЭМ!$A$34:$A$777,$A163,СВЦЭМ!$B$34:$B$777,R$155)+'СЕТ СН'!$F$12</f>
        <v>0</v>
      </c>
      <c r="S163" s="36">
        <f>SUMIFS(СВЦЭМ!$E$34:$E$777,СВЦЭМ!$A$34:$A$777,$A163,СВЦЭМ!$B$34:$B$777,S$155)+'СЕТ СН'!$F$12</f>
        <v>0</v>
      </c>
      <c r="T163" s="36">
        <f>SUMIFS(СВЦЭМ!$E$34:$E$777,СВЦЭМ!$A$34:$A$777,$A163,СВЦЭМ!$B$34:$B$777,T$155)+'СЕТ СН'!$F$12</f>
        <v>0</v>
      </c>
      <c r="U163" s="36">
        <f>SUMIFS(СВЦЭМ!$E$34:$E$777,СВЦЭМ!$A$34:$A$777,$A163,СВЦЭМ!$B$34:$B$777,U$155)+'СЕТ СН'!$F$12</f>
        <v>0</v>
      </c>
      <c r="V163" s="36">
        <f>SUMIFS(СВЦЭМ!$E$34:$E$777,СВЦЭМ!$A$34:$A$777,$A163,СВЦЭМ!$B$34:$B$777,V$155)+'СЕТ СН'!$F$12</f>
        <v>0</v>
      </c>
      <c r="W163" s="36">
        <f>SUMIFS(СВЦЭМ!$E$34:$E$777,СВЦЭМ!$A$34:$A$777,$A163,СВЦЭМ!$B$34:$B$777,W$155)+'СЕТ СН'!$F$12</f>
        <v>0</v>
      </c>
      <c r="X163" s="36">
        <f>SUMIFS(СВЦЭМ!$E$34:$E$777,СВЦЭМ!$A$34:$A$777,$A163,СВЦЭМ!$B$34:$B$777,X$155)+'СЕТ СН'!$F$12</f>
        <v>0</v>
      </c>
      <c r="Y163" s="36">
        <f>SUMIFS(СВЦЭМ!$E$34:$E$777,СВЦЭМ!$A$34:$A$777,$A163,СВЦЭМ!$B$34:$B$777,Y$155)+'СЕТ СН'!$F$12</f>
        <v>0</v>
      </c>
    </row>
    <row r="164" spans="1:25" ht="15.75" x14ac:dyDescent="0.2">
      <c r="A164" s="35">
        <f t="shared" si="4"/>
        <v>43413</v>
      </c>
      <c r="B164" s="36">
        <f>SUMIFS(СВЦЭМ!$E$34:$E$777,СВЦЭМ!$A$34:$A$777,$A164,СВЦЭМ!$B$34:$B$777,B$155)+'СЕТ СН'!$F$12</f>
        <v>0</v>
      </c>
      <c r="C164" s="36">
        <f>SUMIFS(СВЦЭМ!$E$34:$E$777,СВЦЭМ!$A$34:$A$777,$A164,СВЦЭМ!$B$34:$B$777,C$155)+'СЕТ СН'!$F$12</f>
        <v>0</v>
      </c>
      <c r="D164" s="36">
        <f>SUMIFS(СВЦЭМ!$E$34:$E$777,СВЦЭМ!$A$34:$A$777,$A164,СВЦЭМ!$B$34:$B$777,D$155)+'СЕТ СН'!$F$12</f>
        <v>0</v>
      </c>
      <c r="E164" s="36">
        <f>SUMIFS(СВЦЭМ!$E$34:$E$777,СВЦЭМ!$A$34:$A$777,$A164,СВЦЭМ!$B$34:$B$777,E$155)+'СЕТ СН'!$F$12</f>
        <v>0</v>
      </c>
      <c r="F164" s="36">
        <f>SUMIFS(СВЦЭМ!$E$34:$E$777,СВЦЭМ!$A$34:$A$777,$A164,СВЦЭМ!$B$34:$B$777,F$155)+'СЕТ СН'!$F$12</f>
        <v>0</v>
      </c>
      <c r="G164" s="36">
        <f>SUMIFS(СВЦЭМ!$E$34:$E$777,СВЦЭМ!$A$34:$A$777,$A164,СВЦЭМ!$B$34:$B$777,G$155)+'СЕТ СН'!$F$12</f>
        <v>0</v>
      </c>
      <c r="H164" s="36">
        <f>SUMIFS(СВЦЭМ!$E$34:$E$777,СВЦЭМ!$A$34:$A$777,$A164,СВЦЭМ!$B$34:$B$777,H$155)+'СЕТ СН'!$F$12</f>
        <v>0</v>
      </c>
      <c r="I164" s="36">
        <f>SUMIFS(СВЦЭМ!$E$34:$E$777,СВЦЭМ!$A$34:$A$777,$A164,СВЦЭМ!$B$34:$B$777,I$155)+'СЕТ СН'!$F$12</f>
        <v>0</v>
      </c>
      <c r="J164" s="36">
        <f>SUMIFS(СВЦЭМ!$E$34:$E$777,СВЦЭМ!$A$34:$A$777,$A164,СВЦЭМ!$B$34:$B$777,J$155)+'СЕТ СН'!$F$12</f>
        <v>0</v>
      </c>
      <c r="K164" s="36">
        <f>SUMIFS(СВЦЭМ!$E$34:$E$777,СВЦЭМ!$A$34:$A$777,$A164,СВЦЭМ!$B$34:$B$777,K$155)+'СЕТ СН'!$F$12</f>
        <v>0</v>
      </c>
      <c r="L164" s="36">
        <f>SUMIFS(СВЦЭМ!$E$34:$E$777,СВЦЭМ!$A$34:$A$777,$A164,СВЦЭМ!$B$34:$B$777,L$155)+'СЕТ СН'!$F$12</f>
        <v>0</v>
      </c>
      <c r="M164" s="36">
        <f>SUMIFS(СВЦЭМ!$E$34:$E$777,СВЦЭМ!$A$34:$A$777,$A164,СВЦЭМ!$B$34:$B$777,M$155)+'СЕТ СН'!$F$12</f>
        <v>0</v>
      </c>
      <c r="N164" s="36">
        <f>SUMIFS(СВЦЭМ!$E$34:$E$777,СВЦЭМ!$A$34:$A$777,$A164,СВЦЭМ!$B$34:$B$777,N$155)+'СЕТ СН'!$F$12</f>
        <v>0</v>
      </c>
      <c r="O164" s="36">
        <f>SUMIFS(СВЦЭМ!$E$34:$E$777,СВЦЭМ!$A$34:$A$777,$A164,СВЦЭМ!$B$34:$B$777,O$155)+'СЕТ СН'!$F$12</f>
        <v>0</v>
      </c>
      <c r="P164" s="36">
        <f>SUMIFS(СВЦЭМ!$E$34:$E$777,СВЦЭМ!$A$34:$A$777,$A164,СВЦЭМ!$B$34:$B$777,P$155)+'СЕТ СН'!$F$12</f>
        <v>0</v>
      </c>
      <c r="Q164" s="36">
        <f>SUMIFS(СВЦЭМ!$E$34:$E$777,СВЦЭМ!$A$34:$A$777,$A164,СВЦЭМ!$B$34:$B$777,Q$155)+'СЕТ СН'!$F$12</f>
        <v>0</v>
      </c>
      <c r="R164" s="36">
        <f>SUMIFS(СВЦЭМ!$E$34:$E$777,СВЦЭМ!$A$34:$A$777,$A164,СВЦЭМ!$B$34:$B$777,R$155)+'СЕТ СН'!$F$12</f>
        <v>0</v>
      </c>
      <c r="S164" s="36">
        <f>SUMIFS(СВЦЭМ!$E$34:$E$777,СВЦЭМ!$A$34:$A$777,$A164,СВЦЭМ!$B$34:$B$777,S$155)+'СЕТ СН'!$F$12</f>
        <v>0</v>
      </c>
      <c r="T164" s="36">
        <f>SUMIFS(СВЦЭМ!$E$34:$E$777,СВЦЭМ!$A$34:$A$777,$A164,СВЦЭМ!$B$34:$B$777,T$155)+'СЕТ СН'!$F$12</f>
        <v>0</v>
      </c>
      <c r="U164" s="36">
        <f>SUMIFS(СВЦЭМ!$E$34:$E$777,СВЦЭМ!$A$34:$A$777,$A164,СВЦЭМ!$B$34:$B$777,U$155)+'СЕТ СН'!$F$12</f>
        <v>0</v>
      </c>
      <c r="V164" s="36">
        <f>SUMIFS(СВЦЭМ!$E$34:$E$777,СВЦЭМ!$A$34:$A$777,$A164,СВЦЭМ!$B$34:$B$777,V$155)+'СЕТ СН'!$F$12</f>
        <v>0</v>
      </c>
      <c r="W164" s="36">
        <f>SUMIFS(СВЦЭМ!$E$34:$E$777,СВЦЭМ!$A$34:$A$777,$A164,СВЦЭМ!$B$34:$B$777,W$155)+'СЕТ СН'!$F$12</f>
        <v>0</v>
      </c>
      <c r="X164" s="36">
        <f>SUMIFS(СВЦЭМ!$E$34:$E$777,СВЦЭМ!$A$34:$A$777,$A164,СВЦЭМ!$B$34:$B$777,X$155)+'СЕТ СН'!$F$12</f>
        <v>0</v>
      </c>
      <c r="Y164" s="36">
        <f>SUMIFS(СВЦЭМ!$E$34:$E$777,СВЦЭМ!$A$34:$A$777,$A164,СВЦЭМ!$B$34:$B$777,Y$155)+'СЕТ СН'!$F$12</f>
        <v>0</v>
      </c>
    </row>
    <row r="165" spans="1:25" ht="15.75" x14ac:dyDescent="0.2">
      <c r="A165" s="35">
        <f t="shared" si="4"/>
        <v>43414</v>
      </c>
      <c r="B165" s="36">
        <f>SUMIFS(СВЦЭМ!$E$34:$E$777,СВЦЭМ!$A$34:$A$777,$A165,СВЦЭМ!$B$34:$B$777,B$155)+'СЕТ СН'!$F$12</f>
        <v>0</v>
      </c>
      <c r="C165" s="36">
        <f>SUMIFS(СВЦЭМ!$E$34:$E$777,СВЦЭМ!$A$34:$A$777,$A165,СВЦЭМ!$B$34:$B$777,C$155)+'СЕТ СН'!$F$12</f>
        <v>0</v>
      </c>
      <c r="D165" s="36">
        <f>SUMIFS(СВЦЭМ!$E$34:$E$777,СВЦЭМ!$A$34:$A$777,$A165,СВЦЭМ!$B$34:$B$777,D$155)+'СЕТ СН'!$F$12</f>
        <v>0</v>
      </c>
      <c r="E165" s="36">
        <f>SUMIFS(СВЦЭМ!$E$34:$E$777,СВЦЭМ!$A$34:$A$777,$A165,СВЦЭМ!$B$34:$B$777,E$155)+'СЕТ СН'!$F$12</f>
        <v>0</v>
      </c>
      <c r="F165" s="36">
        <f>SUMIFS(СВЦЭМ!$E$34:$E$777,СВЦЭМ!$A$34:$A$777,$A165,СВЦЭМ!$B$34:$B$777,F$155)+'СЕТ СН'!$F$12</f>
        <v>0</v>
      </c>
      <c r="G165" s="36">
        <f>SUMIFS(СВЦЭМ!$E$34:$E$777,СВЦЭМ!$A$34:$A$777,$A165,СВЦЭМ!$B$34:$B$777,G$155)+'СЕТ СН'!$F$12</f>
        <v>0</v>
      </c>
      <c r="H165" s="36">
        <f>SUMIFS(СВЦЭМ!$E$34:$E$777,СВЦЭМ!$A$34:$A$777,$A165,СВЦЭМ!$B$34:$B$777,H$155)+'СЕТ СН'!$F$12</f>
        <v>0</v>
      </c>
      <c r="I165" s="36">
        <f>SUMIFS(СВЦЭМ!$E$34:$E$777,СВЦЭМ!$A$34:$A$777,$A165,СВЦЭМ!$B$34:$B$777,I$155)+'СЕТ СН'!$F$12</f>
        <v>0</v>
      </c>
      <c r="J165" s="36">
        <f>SUMIFS(СВЦЭМ!$E$34:$E$777,СВЦЭМ!$A$34:$A$777,$A165,СВЦЭМ!$B$34:$B$777,J$155)+'СЕТ СН'!$F$12</f>
        <v>0</v>
      </c>
      <c r="K165" s="36">
        <f>SUMIFS(СВЦЭМ!$E$34:$E$777,СВЦЭМ!$A$34:$A$777,$A165,СВЦЭМ!$B$34:$B$777,K$155)+'СЕТ СН'!$F$12</f>
        <v>0</v>
      </c>
      <c r="L165" s="36">
        <f>SUMIFS(СВЦЭМ!$E$34:$E$777,СВЦЭМ!$A$34:$A$777,$A165,СВЦЭМ!$B$34:$B$777,L$155)+'СЕТ СН'!$F$12</f>
        <v>0</v>
      </c>
      <c r="M165" s="36">
        <f>SUMIFS(СВЦЭМ!$E$34:$E$777,СВЦЭМ!$A$34:$A$777,$A165,СВЦЭМ!$B$34:$B$777,M$155)+'СЕТ СН'!$F$12</f>
        <v>0</v>
      </c>
      <c r="N165" s="36">
        <f>SUMIFS(СВЦЭМ!$E$34:$E$777,СВЦЭМ!$A$34:$A$777,$A165,СВЦЭМ!$B$34:$B$777,N$155)+'СЕТ СН'!$F$12</f>
        <v>0</v>
      </c>
      <c r="O165" s="36">
        <f>SUMIFS(СВЦЭМ!$E$34:$E$777,СВЦЭМ!$A$34:$A$777,$A165,СВЦЭМ!$B$34:$B$777,O$155)+'СЕТ СН'!$F$12</f>
        <v>0</v>
      </c>
      <c r="P165" s="36">
        <f>SUMIFS(СВЦЭМ!$E$34:$E$777,СВЦЭМ!$A$34:$A$777,$A165,СВЦЭМ!$B$34:$B$777,P$155)+'СЕТ СН'!$F$12</f>
        <v>0</v>
      </c>
      <c r="Q165" s="36">
        <f>SUMIFS(СВЦЭМ!$E$34:$E$777,СВЦЭМ!$A$34:$A$777,$A165,СВЦЭМ!$B$34:$B$777,Q$155)+'СЕТ СН'!$F$12</f>
        <v>0</v>
      </c>
      <c r="R165" s="36">
        <f>SUMIFS(СВЦЭМ!$E$34:$E$777,СВЦЭМ!$A$34:$A$777,$A165,СВЦЭМ!$B$34:$B$777,R$155)+'СЕТ СН'!$F$12</f>
        <v>0</v>
      </c>
      <c r="S165" s="36">
        <f>SUMIFS(СВЦЭМ!$E$34:$E$777,СВЦЭМ!$A$34:$A$777,$A165,СВЦЭМ!$B$34:$B$777,S$155)+'СЕТ СН'!$F$12</f>
        <v>0</v>
      </c>
      <c r="T165" s="36">
        <f>SUMIFS(СВЦЭМ!$E$34:$E$777,СВЦЭМ!$A$34:$A$777,$A165,СВЦЭМ!$B$34:$B$777,T$155)+'СЕТ СН'!$F$12</f>
        <v>0</v>
      </c>
      <c r="U165" s="36">
        <f>SUMIFS(СВЦЭМ!$E$34:$E$777,СВЦЭМ!$A$34:$A$777,$A165,СВЦЭМ!$B$34:$B$777,U$155)+'СЕТ СН'!$F$12</f>
        <v>0</v>
      </c>
      <c r="V165" s="36">
        <f>SUMIFS(СВЦЭМ!$E$34:$E$777,СВЦЭМ!$A$34:$A$777,$A165,СВЦЭМ!$B$34:$B$777,V$155)+'СЕТ СН'!$F$12</f>
        <v>0</v>
      </c>
      <c r="W165" s="36">
        <f>SUMIFS(СВЦЭМ!$E$34:$E$777,СВЦЭМ!$A$34:$A$777,$A165,СВЦЭМ!$B$34:$B$777,W$155)+'СЕТ СН'!$F$12</f>
        <v>0</v>
      </c>
      <c r="X165" s="36">
        <f>SUMIFS(СВЦЭМ!$E$34:$E$777,СВЦЭМ!$A$34:$A$777,$A165,СВЦЭМ!$B$34:$B$777,X$155)+'СЕТ СН'!$F$12</f>
        <v>0</v>
      </c>
      <c r="Y165" s="36">
        <f>SUMIFS(СВЦЭМ!$E$34:$E$777,СВЦЭМ!$A$34:$A$777,$A165,СВЦЭМ!$B$34:$B$777,Y$155)+'СЕТ СН'!$F$12</f>
        <v>0</v>
      </c>
    </row>
    <row r="166" spans="1:25" ht="15.75" x14ac:dyDescent="0.2">
      <c r="A166" s="35">
        <f t="shared" si="4"/>
        <v>43415</v>
      </c>
      <c r="B166" s="36">
        <f>SUMIFS(СВЦЭМ!$E$34:$E$777,СВЦЭМ!$A$34:$A$777,$A166,СВЦЭМ!$B$34:$B$777,B$155)+'СЕТ СН'!$F$12</f>
        <v>0</v>
      </c>
      <c r="C166" s="36">
        <f>SUMIFS(СВЦЭМ!$E$34:$E$777,СВЦЭМ!$A$34:$A$777,$A166,СВЦЭМ!$B$34:$B$777,C$155)+'СЕТ СН'!$F$12</f>
        <v>0</v>
      </c>
      <c r="D166" s="36">
        <f>SUMIFS(СВЦЭМ!$E$34:$E$777,СВЦЭМ!$A$34:$A$777,$A166,СВЦЭМ!$B$34:$B$777,D$155)+'СЕТ СН'!$F$12</f>
        <v>0</v>
      </c>
      <c r="E166" s="36">
        <f>SUMIFS(СВЦЭМ!$E$34:$E$777,СВЦЭМ!$A$34:$A$777,$A166,СВЦЭМ!$B$34:$B$777,E$155)+'СЕТ СН'!$F$12</f>
        <v>0</v>
      </c>
      <c r="F166" s="36">
        <f>SUMIFS(СВЦЭМ!$E$34:$E$777,СВЦЭМ!$A$34:$A$777,$A166,СВЦЭМ!$B$34:$B$777,F$155)+'СЕТ СН'!$F$12</f>
        <v>0</v>
      </c>
      <c r="G166" s="36">
        <f>SUMIFS(СВЦЭМ!$E$34:$E$777,СВЦЭМ!$A$34:$A$777,$A166,СВЦЭМ!$B$34:$B$777,G$155)+'СЕТ СН'!$F$12</f>
        <v>0</v>
      </c>
      <c r="H166" s="36">
        <f>SUMIFS(СВЦЭМ!$E$34:$E$777,СВЦЭМ!$A$34:$A$777,$A166,СВЦЭМ!$B$34:$B$777,H$155)+'СЕТ СН'!$F$12</f>
        <v>0</v>
      </c>
      <c r="I166" s="36">
        <f>SUMIFS(СВЦЭМ!$E$34:$E$777,СВЦЭМ!$A$34:$A$777,$A166,СВЦЭМ!$B$34:$B$777,I$155)+'СЕТ СН'!$F$12</f>
        <v>0</v>
      </c>
      <c r="J166" s="36">
        <f>SUMIFS(СВЦЭМ!$E$34:$E$777,СВЦЭМ!$A$34:$A$777,$A166,СВЦЭМ!$B$34:$B$777,J$155)+'СЕТ СН'!$F$12</f>
        <v>0</v>
      </c>
      <c r="K166" s="36">
        <f>SUMIFS(СВЦЭМ!$E$34:$E$777,СВЦЭМ!$A$34:$A$777,$A166,СВЦЭМ!$B$34:$B$777,K$155)+'СЕТ СН'!$F$12</f>
        <v>0</v>
      </c>
      <c r="L166" s="36">
        <f>SUMIFS(СВЦЭМ!$E$34:$E$777,СВЦЭМ!$A$34:$A$777,$A166,СВЦЭМ!$B$34:$B$777,L$155)+'СЕТ СН'!$F$12</f>
        <v>0</v>
      </c>
      <c r="M166" s="36">
        <f>SUMIFS(СВЦЭМ!$E$34:$E$777,СВЦЭМ!$A$34:$A$777,$A166,СВЦЭМ!$B$34:$B$777,M$155)+'СЕТ СН'!$F$12</f>
        <v>0</v>
      </c>
      <c r="N166" s="36">
        <f>SUMIFS(СВЦЭМ!$E$34:$E$777,СВЦЭМ!$A$34:$A$777,$A166,СВЦЭМ!$B$34:$B$777,N$155)+'СЕТ СН'!$F$12</f>
        <v>0</v>
      </c>
      <c r="O166" s="36">
        <f>SUMIFS(СВЦЭМ!$E$34:$E$777,СВЦЭМ!$A$34:$A$777,$A166,СВЦЭМ!$B$34:$B$777,O$155)+'СЕТ СН'!$F$12</f>
        <v>0</v>
      </c>
      <c r="P166" s="36">
        <f>SUMIFS(СВЦЭМ!$E$34:$E$777,СВЦЭМ!$A$34:$A$777,$A166,СВЦЭМ!$B$34:$B$777,P$155)+'СЕТ СН'!$F$12</f>
        <v>0</v>
      </c>
      <c r="Q166" s="36">
        <f>SUMIFS(СВЦЭМ!$E$34:$E$777,СВЦЭМ!$A$34:$A$777,$A166,СВЦЭМ!$B$34:$B$777,Q$155)+'СЕТ СН'!$F$12</f>
        <v>0</v>
      </c>
      <c r="R166" s="36">
        <f>SUMIFS(СВЦЭМ!$E$34:$E$777,СВЦЭМ!$A$34:$A$777,$A166,СВЦЭМ!$B$34:$B$777,R$155)+'СЕТ СН'!$F$12</f>
        <v>0</v>
      </c>
      <c r="S166" s="36">
        <f>SUMIFS(СВЦЭМ!$E$34:$E$777,СВЦЭМ!$A$34:$A$777,$A166,СВЦЭМ!$B$34:$B$777,S$155)+'СЕТ СН'!$F$12</f>
        <v>0</v>
      </c>
      <c r="T166" s="36">
        <f>SUMIFS(СВЦЭМ!$E$34:$E$777,СВЦЭМ!$A$34:$A$777,$A166,СВЦЭМ!$B$34:$B$777,T$155)+'СЕТ СН'!$F$12</f>
        <v>0</v>
      </c>
      <c r="U166" s="36">
        <f>SUMIFS(СВЦЭМ!$E$34:$E$777,СВЦЭМ!$A$34:$A$777,$A166,СВЦЭМ!$B$34:$B$777,U$155)+'СЕТ СН'!$F$12</f>
        <v>0</v>
      </c>
      <c r="V166" s="36">
        <f>SUMIFS(СВЦЭМ!$E$34:$E$777,СВЦЭМ!$A$34:$A$777,$A166,СВЦЭМ!$B$34:$B$777,V$155)+'СЕТ СН'!$F$12</f>
        <v>0</v>
      </c>
      <c r="W166" s="36">
        <f>SUMIFS(СВЦЭМ!$E$34:$E$777,СВЦЭМ!$A$34:$A$777,$A166,СВЦЭМ!$B$34:$B$777,W$155)+'СЕТ СН'!$F$12</f>
        <v>0</v>
      </c>
      <c r="X166" s="36">
        <f>SUMIFS(СВЦЭМ!$E$34:$E$777,СВЦЭМ!$A$34:$A$777,$A166,СВЦЭМ!$B$34:$B$777,X$155)+'СЕТ СН'!$F$12</f>
        <v>0</v>
      </c>
      <c r="Y166" s="36">
        <f>SUMIFS(СВЦЭМ!$E$34:$E$777,СВЦЭМ!$A$34:$A$777,$A166,СВЦЭМ!$B$34:$B$777,Y$155)+'СЕТ СН'!$F$12</f>
        <v>0</v>
      </c>
    </row>
    <row r="167" spans="1:25" ht="15.75" x14ac:dyDescent="0.2">
      <c r="A167" s="35">
        <f t="shared" si="4"/>
        <v>43416</v>
      </c>
      <c r="B167" s="36">
        <f>SUMIFS(СВЦЭМ!$E$34:$E$777,СВЦЭМ!$A$34:$A$777,$A167,СВЦЭМ!$B$34:$B$777,B$155)+'СЕТ СН'!$F$12</f>
        <v>0</v>
      </c>
      <c r="C167" s="36">
        <f>SUMIFS(СВЦЭМ!$E$34:$E$777,СВЦЭМ!$A$34:$A$777,$A167,СВЦЭМ!$B$34:$B$777,C$155)+'СЕТ СН'!$F$12</f>
        <v>0</v>
      </c>
      <c r="D167" s="36">
        <f>SUMIFS(СВЦЭМ!$E$34:$E$777,СВЦЭМ!$A$34:$A$777,$A167,СВЦЭМ!$B$34:$B$777,D$155)+'СЕТ СН'!$F$12</f>
        <v>0</v>
      </c>
      <c r="E167" s="36">
        <f>SUMIFS(СВЦЭМ!$E$34:$E$777,СВЦЭМ!$A$34:$A$777,$A167,СВЦЭМ!$B$34:$B$777,E$155)+'СЕТ СН'!$F$12</f>
        <v>0</v>
      </c>
      <c r="F167" s="36">
        <f>SUMIFS(СВЦЭМ!$E$34:$E$777,СВЦЭМ!$A$34:$A$777,$A167,СВЦЭМ!$B$34:$B$777,F$155)+'СЕТ СН'!$F$12</f>
        <v>0</v>
      </c>
      <c r="G167" s="36">
        <f>SUMIFS(СВЦЭМ!$E$34:$E$777,СВЦЭМ!$A$34:$A$777,$A167,СВЦЭМ!$B$34:$B$777,G$155)+'СЕТ СН'!$F$12</f>
        <v>0</v>
      </c>
      <c r="H167" s="36">
        <f>SUMIFS(СВЦЭМ!$E$34:$E$777,СВЦЭМ!$A$34:$A$777,$A167,СВЦЭМ!$B$34:$B$777,H$155)+'СЕТ СН'!$F$12</f>
        <v>0</v>
      </c>
      <c r="I167" s="36">
        <f>SUMIFS(СВЦЭМ!$E$34:$E$777,СВЦЭМ!$A$34:$A$777,$A167,СВЦЭМ!$B$34:$B$777,I$155)+'СЕТ СН'!$F$12</f>
        <v>0</v>
      </c>
      <c r="J167" s="36">
        <f>SUMIFS(СВЦЭМ!$E$34:$E$777,СВЦЭМ!$A$34:$A$777,$A167,СВЦЭМ!$B$34:$B$777,J$155)+'СЕТ СН'!$F$12</f>
        <v>0</v>
      </c>
      <c r="K167" s="36">
        <f>SUMIFS(СВЦЭМ!$E$34:$E$777,СВЦЭМ!$A$34:$A$777,$A167,СВЦЭМ!$B$34:$B$777,K$155)+'СЕТ СН'!$F$12</f>
        <v>0</v>
      </c>
      <c r="L167" s="36">
        <f>SUMIFS(СВЦЭМ!$E$34:$E$777,СВЦЭМ!$A$34:$A$777,$A167,СВЦЭМ!$B$34:$B$777,L$155)+'СЕТ СН'!$F$12</f>
        <v>0</v>
      </c>
      <c r="M167" s="36">
        <f>SUMIFS(СВЦЭМ!$E$34:$E$777,СВЦЭМ!$A$34:$A$777,$A167,СВЦЭМ!$B$34:$B$777,M$155)+'СЕТ СН'!$F$12</f>
        <v>0</v>
      </c>
      <c r="N167" s="36">
        <f>SUMIFS(СВЦЭМ!$E$34:$E$777,СВЦЭМ!$A$34:$A$777,$A167,СВЦЭМ!$B$34:$B$777,N$155)+'СЕТ СН'!$F$12</f>
        <v>0</v>
      </c>
      <c r="O167" s="36">
        <f>SUMIFS(СВЦЭМ!$E$34:$E$777,СВЦЭМ!$A$34:$A$777,$A167,СВЦЭМ!$B$34:$B$777,O$155)+'СЕТ СН'!$F$12</f>
        <v>0</v>
      </c>
      <c r="P167" s="36">
        <f>SUMIFS(СВЦЭМ!$E$34:$E$777,СВЦЭМ!$A$34:$A$777,$A167,СВЦЭМ!$B$34:$B$777,P$155)+'СЕТ СН'!$F$12</f>
        <v>0</v>
      </c>
      <c r="Q167" s="36">
        <f>SUMIFS(СВЦЭМ!$E$34:$E$777,СВЦЭМ!$A$34:$A$777,$A167,СВЦЭМ!$B$34:$B$777,Q$155)+'СЕТ СН'!$F$12</f>
        <v>0</v>
      </c>
      <c r="R167" s="36">
        <f>SUMIFS(СВЦЭМ!$E$34:$E$777,СВЦЭМ!$A$34:$A$777,$A167,СВЦЭМ!$B$34:$B$777,R$155)+'СЕТ СН'!$F$12</f>
        <v>0</v>
      </c>
      <c r="S167" s="36">
        <f>SUMIFS(СВЦЭМ!$E$34:$E$777,СВЦЭМ!$A$34:$A$777,$A167,СВЦЭМ!$B$34:$B$777,S$155)+'СЕТ СН'!$F$12</f>
        <v>0</v>
      </c>
      <c r="T167" s="36">
        <f>SUMIFS(СВЦЭМ!$E$34:$E$777,СВЦЭМ!$A$34:$A$777,$A167,СВЦЭМ!$B$34:$B$777,T$155)+'СЕТ СН'!$F$12</f>
        <v>0</v>
      </c>
      <c r="U167" s="36">
        <f>SUMIFS(СВЦЭМ!$E$34:$E$777,СВЦЭМ!$A$34:$A$777,$A167,СВЦЭМ!$B$34:$B$777,U$155)+'СЕТ СН'!$F$12</f>
        <v>0</v>
      </c>
      <c r="V167" s="36">
        <f>SUMIFS(СВЦЭМ!$E$34:$E$777,СВЦЭМ!$A$34:$A$777,$A167,СВЦЭМ!$B$34:$B$777,V$155)+'СЕТ СН'!$F$12</f>
        <v>0</v>
      </c>
      <c r="W167" s="36">
        <f>SUMIFS(СВЦЭМ!$E$34:$E$777,СВЦЭМ!$A$34:$A$777,$A167,СВЦЭМ!$B$34:$B$777,W$155)+'СЕТ СН'!$F$12</f>
        <v>0</v>
      </c>
      <c r="X167" s="36">
        <f>SUMIFS(СВЦЭМ!$E$34:$E$777,СВЦЭМ!$A$34:$A$777,$A167,СВЦЭМ!$B$34:$B$777,X$155)+'СЕТ СН'!$F$12</f>
        <v>0</v>
      </c>
      <c r="Y167" s="36">
        <f>SUMIFS(СВЦЭМ!$E$34:$E$777,СВЦЭМ!$A$34:$A$777,$A167,СВЦЭМ!$B$34:$B$777,Y$155)+'СЕТ СН'!$F$12</f>
        <v>0</v>
      </c>
    </row>
    <row r="168" spans="1:25" ht="15.75" x14ac:dyDescent="0.2">
      <c r="A168" s="35">
        <f t="shared" si="4"/>
        <v>43417</v>
      </c>
      <c r="B168" s="36">
        <f>SUMIFS(СВЦЭМ!$E$34:$E$777,СВЦЭМ!$A$34:$A$777,$A168,СВЦЭМ!$B$34:$B$777,B$155)+'СЕТ СН'!$F$12</f>
        <v>0</v>
      </c>
      <c r="C168" s="36">
        <f>SUMIFS(СВЦЭМ!$E$34:$E$777,СВЦЭМ!$A$34:$A$777,$A168,СВЦЭМ!$B$34:$B$777,C$155)+'СЕТ СН'!$F$12</f>
        <v>0</v>
      </c>
      <c r="D168" s="36">
        <f>SUMIFS(СВЦЭМ!$E$34:$E$777,СВЦЭМ!$A$34:$A$777,$A168,СВЦЭМ!$B$34:$B$777,D$155)+'СЕТ СН'!$F$12</f>
        <v>0</v>
      </c>
      <c r="E168" s="36">
        <f>SUMIFS(СВЦЭМ!$E$34:$E$777,СВЦЭМ!$A$34:$A$777,$A168,СВЦЭМ!$B$34:$B$777,E$155)+'СЕТ СН'!$F$12</f>
        <v>0</v>
      </c>
      <c r="F168" s="36">
        <f>SUMIFS(СВЦЭМ!$E$34:$E$777,СВЦЭМ!$A$34:$A$777,$A168,СВЦЭМ!$B$34:$B$777,F$155)+'СЕТ СН'!$F$12</f>
        <v>0</v>
      </c>
      <c r="G168" s="36">
        <f>SUMIFS(СВЦЭМ!$E$34:$E$777,СВЦЭМ!$A$34:$A$777,$A168,СВЦЭМ!$B$34:$B$777,G$155)+'СЕТ СН'!$F$12</f>
        <v>0</v>
      </c>
      <c r="H168" s="36">
        <f>SUMIFS(СВЦЭМ!$E$34:$E$777,СВЦЭМ!$A$34:$A$777,$A168,СВЦЭМ!$B$34:$B$777,H$155)+'СЕТ СН'!$F$12</f>
        <v>0</v>
      </c>
      <c r="I168" s="36">
        <f>SUMIFS(СВЦЭМ!$E$34:$E$777,СВЦЭМ!$A$34:$A$777,$A168,СВЦЭМ!$B$34:$B$777,I$155)+'СЕТ СН'!$F$12</f>
        <v>0</v>
      </c>
      <c r="J168" s="36">
        <f>SUMIFS(СВЦЭМ!$E$34:$E$777,СВЦЭМ!$A$34:$A$777,$A168,СВЦЭМ!$B$34:$B$777,J$155)+'СЕТ СН'!$F$12</f>
        <v>0</v>
      </c>
      <c r="K168" s="36">
        <f>SUMIFS(СВЦЭМ!$E$34:$E$777,СВЦЭМ!$A$34:$A$777,$A168,СВЦЭМ!$B$34:$B$777,K$155)+'СЕТ СН'!$F$12</f>
        <v>0</v>
      </c>
      <c r="L168" s="36">
        <f>SUMIFS(СВЦЭМ!$E$34:$E$777,СВЦЭМ!$A$34:$A$777,$A168,СВЦЭМ!$B$34:$B$777,L$155)+'СЕТ СН'!$F$12</f>
        <v>0</v>
      </c>
      <c r="M168" s="36">
        <f>SUMIFS(СВЦЭМ!$E$34:$E$777,СВЦЭМ!$A$34:$A$777,$A168,СВЦЭМ!$B$34:$B$777,M$155)+'СЕТ СН'!$F$12</f>
        <v>0</v>
      </c>
      <c r="N168" s="36">
        <f>SUMIFS(СВЦЭМ!$E$34:$E$777,СВЦЭМ!$A$34:$A$777,$A168,СВЦЭМ!$B$34:$B$777,N$155)+'СЕТ СН'!$F$12</f>
        <v>0</v>
      </c>
      <c r="O168" s="36">
        <f>SUMIFS(СВЦЭМ!$E$34:$E$777,СВЦЭМ!$A$34:$A$777,$A168,СВЦЭМ!$B$34:$B$777,O$155)+'СЕТ СН'!$F$12</f>
        <v>0</v>
      </c>
      <c r="P168" s="36">
        <f>SUMIFS(СВЦЭМ!$E$34:$E$777,СВЦЭМ!$A$34:$A$777,$A168,СВЦЭМ!$B$34:$B$777,P$155)+'СЕТ СН'!$F$12</f>
        <v>0</v>
      </c>
      <c r="Q168" s="36">
        <f>SUMIFS(СВЦЭМ!$E$34:$E$777,СВЦЭМ!$A$34:$A$777,$A168,СВЦЭМ!$B$34:$B$777,Q$155)+'СЕТ СН'!$F$12</f>
        <v>0</v>
      </c>
      <c r="R168" s="36">
        <f>SUMIFS(СВЦЭМ!$E$34:$E$777,СВЦЭМ!$A$34:$A$777,$A168,СВЦЭМ!$B$34:$B$777,R$155)+'СЕТ СН'!$F$12</f>
        <v>0</v>
      </c>
      <c r="S168" s="36">
        <f>SUMIFS(СВЦЭМ!$E$34:$E$777,СВЦЭМ!$A$34:$A$777,$A168,СВЦЭМ!$B$34:$B$777,S$155)+'СЕТ СН'!$F$12</f>
        <v>0</v>
      </c>
      <c r="T168" s="36">
        <f>SUMIFS(СВЦЭМ!$E$34:$E$777,СВЦЭМ!$A$34:$A$777,$A168,СВЦЭМ!$B$34:$B$777,T$155)+'СЕТ СН'!$F$12</f>
        <v>0</v>
      </c>
      <c r="U168" s="36">
        <f>SUMIFS(СВЦЭМ!$E$34:$E$777,СВЦЭМ!$A$34:$A$777,$A168,СВЦЭМ!$B$34:$B$777,U$155)+'СЕТ СН'!$F$12</f>
        <v>0</v>
      </c>
      <c r="V168" s="36">
        <f>SUMIFS(СВЦЭМ!$E$34:$E$777,СВЦЭМ!$A$34:$A$777,$A168,СВЦЭМ!$B$34:$B$777,V$155)+'СЕТ СН'!$F$12</f>
        <v>0</v>
      </c>
      <c r="W168" s="36">
        <f>SUMIFS(СВЦЭМ!$E$34:$E$777,СВЦЭМ!$A$34:$A$777,$A168,СВЦЭМ!$B$34:$B$777,W$155)+'СЕТ СН'!$F$12</f>
        <v>0</v>
      </c>
      <c r="X168" s="36">
        <f>SUMIFS(СВЦЭМ!$E$34:$E$777,СВЦЭМ!$A$34:$A$777,$A168,СВЦЭМ!$B$34:$B$777,X$155)+'СЕТ СН'!$F$12</f>
        <v>0</v>
      </c>
      <c r="Y168" s="36">
        <f>SUMIFS(СВЦЭМ!$E$34:$E$777,СВЦЭМ!$A$34:$A$777,$A168,СВЦЭМ!$B$34:$B$777,Y$155)+'СЕТ СН'!$F$12</f>
        <v>0</v>
      </c>
    </row>
    <row r="169" spans="1:25" ht="15.75" x14ac:dyDescent="0.2">
      <c r="A169" s="35">
        <f t="shared" si="4"/>
        <v>43418</v>
      </c>
      <c r="B169" s="36">
        <f>SUMIFS(СВЦЭМ!$E$34:$E$777,СВЦЭМ!$A$34:$A$777,$A169,СВЦЭМ!$B$34:$B$777,B$155)+'СЕТ СН'!$F$12</f>
        <v>0</v>
      </c>
      <c r="C169" s="36">
        <f>SUMIFS(СВЦЭМ!$E$34:$E$777,СВЦЭМ!$A$34:$A$777,$A169,СВЦЭМ!$B$34:$B$777,C$155)+'СЕТ СН'!$F$12</f>
        <v>0</v>
      </c>
      <c r="D169" s="36">
        <f>SUMIFS(СВЦЭМ!$E$34:$E$777,СВЦЭМ!$A$34:$A$777,$A169,СВЦЭМ!$B$34:$B$777,D$155)+'СЕТ СН'!$F$12</f>
        <v>0</v>
      </c>
      <c r="E169" s="36">
        <f>SUMIFS(СВЦЭМ!$E$34:$E$777,СВЦЭМ!$A$34:$A$777,$A169,СВЦЭМ!$B$34:$B$777,E$155)+'СЕТ СН'!$F$12</f>
        <v>0</v>
      </c>
      <c r="F169" s="36">
        <f>SUMIFS(СВЦЭМ!$E$34:$E$777,СВЦЭМ!$A$34:$A$777,$A169,СВЦЭМ!$B$34:$B$777,F$155)+'СЕТ СН'!$F$12</f>
        <v>0</v>
      </c>
      <c r="G169" s="36">
        <f>SUMIFS(СВЦЭМ!$E$34:$E$777,СВЦЭМ!$A$34:$A$777,$A169,СВЦЭМ!$B$34:$B$777,G$155)+'СЕТ СН'!$F$12</f>
        <v>0</v>
      </c>
      <c r="H169" s="36">
        <f>SUMIFS(СВЦЭМ!$E$34:$E$777,СВЦЭМ!$A$34:$A$777,$A169,СВЦЭМ!$B$34:$B$777,H$155)+'СЕТ СН'!$F$12</f>
        <v>0</v>
      </c>
      <c r="I169" s="36">
        <f>SUMIFS(СВЦЭМ!$E$34:$E$777,СВЦЭМ!$A$34:$A$777,$A169,СВЦЭМ!$B$34:$B$777,I$155)+'СЕТ СН'!$F$12</f>
        <v>0</v>
      </c>
      <c r="J169" s="36">
        <f>SUMIFS(СВЦЭМ!$E$34:$E$777,СВЦЭМ!$A$34:$A$777,$A169,СВЦЭМ!$B$34:$B$777,J$155)+'СЕТ СН'!$F$12</f>
        <v>0</v>
      </c>
      <c r="K169" s="36">
        <f>SUMIFS(СВЦЭМ!$E$34:$E$777,СВЦЭМ!$A$34:$A$777,$A169,СВЦЭМ!$B$34:$B$777,K$155)+'СЕТ СН'!$F$12</f>
        <v>0</v>
      </c>
      <c r="L169" s="36">
        <f>SUMIFS(СВЦЭМ!$E$34:$E$777,СВЦЭМ!$A$34:$A$777,$A169,СВЦЭМ!$B$34:$B$777,L$155)+'СЕТ СН'!$F$12</f>
        <v>0</v>
      </c>
      <c r="M169" s="36">
        <f>SUMIFS(СВЦЭМ!$E$34:$E$777,СВЦЭМ!$A$34:$A$777,$A169,СВЦЭМ!$B$34:$B$777,M$155)+'СЕТ СН'!$F$12</f>
        <v>0</v>
      </c>
      <c r="N169" s="36">
        <f>SUMIFS(СВЦЭМ!$E$34:$E$777,СВЦЭМ!$A$34:$A$777,$A169,СВЦЭМ!$B$34:$B$777,N$155)+'СЕТ СН'!$F$12</f>
        <v>0</v>
      </c>
      <c r="O169" s="36">
        <f>SUMIFS(СВЦЭМ!$E$34:$E$777,СВЦЭМ!$A$34:$A$777,$A169,СВЦЭМ!$B$34:$B$777,O$155)+'СЕТ СН'!$F$12</f>
        <v>0</v>
      </c>
      <c r="P169" s="36">
        <f>SUMIFS(СВЦЭМ!$E$34:$E$777,СВЦЭМ!$A$34:$A$777,$A169,СВЦЭМ!$B$34:$B$777,P$155)+'СЕТ СН'!$F$12</f>
        <v>0</v>
      </c>
      <c r="Q169" s="36">
        <f>SUMIFS(СВЦЭМ!$E$34:$E$777,СВЦЭМ!$A$34:$A$777,$A169,СВЦЭМ!$B$34:$B$777,Q$155)+'СЕТ СН'!$F$12</f>
        <v>0</v>
      </c>
      <c r="R169" s="36">
        <f>SUMIFS(СВЦЭМ!$E$34:$E$777,СВЦЭМ!$A$34:$A$777,$A169,СВЦЭМ!$B$34:$B$777,R$155)+'СЕТ СН'!$F$12</f>
        <v>0</v>
      </c>
      <c r="S169" s="36">
        <f>SUMIFS(СВЦЭМ!$E$34:$E$777,СВЦЭМ!$A$34:$A$777,$A169,СВЦЭМ!$B$34:$B$777,S$155)+'СЕТ СН'!$F$12</f>
        <v>0</v>
      </c>
      <c r="T169" s="36">
        <f>SUMIFS(СВЦЭМ!$E$34:$E$777,СВЦЭМ!$A$34:$A$777,$A169,СВЦЭМ!$B$34:$B$777,T$155)+'СЕТ СН'!$F$12</f>
        <v>0</v>
      </c>
      <c r="U169" s="36">
        <f>SUMIFS(СВЦЭМ!$E$34:$E$777,СВЦЭМ!$A$34:$A$777,$A169,СВЦЭМ!$B$34:$B$777,U$155)+'СЕТ СН'!$F$12</f>
        <v>0</v>
      </c>
      <c r="V169" s="36">
        <f>SUMIFS(СВЦЭМ!$E$34:$E$777,СВЦЭМ!$A$34:$A$777,$A169,СВЦЭМ!$B$34:$B$777,V$155)+'СЕТ СН'!$F$12</f>
        <v>0</v>
      </c>
      <c r="W169" s="36">
        <f>SUMIFS(СВЦЭМ!$E$34:$E$777,СВЦЭМ!$A$34:$A$777,$A169,СВЦЭМ!$B$34:$B$777,W$155)+'СЕТ СН'!$F$12</f>
        <v>0</v>
      </c>
      <c r="X169" s="36">
        <f>SUMIFS(СВЦЭМ!$E$34:$E$777,СВЦЭМ!$A$34:$A$777,$A169,СВЦЭМ!$B$34:$B$777,X$155)+'СЕТ СН'!$F$12</f>
        <v>0</v>
      </c>
      <c r="Y169" s="36">
        <f>SUMIFS(СВЦЭМ!$E$34:$E$777,СВЦЭМ!$A$34:$A$777,$A169,СВЦЭМ!$B$34:$B$777,Y$155)+'СЕТ СН'!$F$12</f>
        <v>0</v>
      </c>
    </row>
    <row r="170" spans="1:25" ht="15.75" x14ac:dyDescent="0.2">
      <c r="A170" s="35">
        <f t="shared" si="4"/>
        <v>43419</v>
      </c>
      <c r="B170" s="36">
        <f>SUMIFS(СВЦЭМ!$E$34:$E$777,СВЦЭМ!$A$34:$A$777,$A170,СВЦЭМ!$B$34:$B$777,B$155)+'СЕТ СН'!$F$12</f>
        <v>0</v>
      </c>
      <c r="C170" s="36">
        <f>SUMIFS(СВЦЭМ!$E$34:$E$777,СВЦЭМ!$A$34:$A$777,$A170,СВЦЭМ!$B$34:$B$777,C$155)+'СЕТ СН'!$F$12</f>
        <v>0</v>
      </c>
      <c r="D170" s="36">
        <f>SUMIFS(СВЦЭМ!$E$34:$E$777,СВЦЭМ!$A$34:$A$777,$A170,СВЦЭМ!$B$34:$B$777,D$155)+'СЕТ СН'!$F$12</f>
        <v>0</v>
      </c>
      <c r="E170" s="36">
        <f>SUMIFS(СВЦЭМ!$E$34:$E$777,СВЦЭМ!$A$34:$A$777,$A170,СВЦЭМ!$B$34:$B$777,E$155)+'СЕТ СН'!$F$12</f>
        <v>0</v>
      </c>
      <c r="F170" s="36">
        <f>SUMIFS(СВЦЭМ!$E$34:$E$777,СВЦЭМ!$A$34:$A$777,$A170,СВЦЭМ!$B$34:$B$777,F$155)+'СЕТ СН'!$F$12</f>
        <v>0</v>
      </c>
      <c r="G170" s="36">
        <f>SUMIFS(СВЦЭМ!$E$34:$E$777,СВЦЭМ!$A$34:$A$777,$A170,СВЦЭМ!$B$34:$B$777,G$155)+'СЕТ СН'!$F$12</f>
        <v>0</v>
      </c>
      <c r="H170" s="36">
        <f>SUMIFS(СВЦЭМ!$E$34:$E$777,СВЦЭМ!$A$34:$A$777,$A170,СВЦЭМ!$B$34:$B$777,H$155)+'СЕТ СН'!$F$12</f>
        <v>0</v>
      </c>
      <c r="I170" s="36">
        <f>SUMIFS(СВЦЭМ!$E$34:$E$777,СВЦЭМ!$A$34:$A$777,$A170,СВЦЭМ!$B$34:$B$777,I$155)+'СЕТ СН'!$F$12</f>
        <v>0</v>
      </c>
      <c r="J170" s="36">
        <f>SUMIFS(СВЦЭМ!$E$34:$E$777,СВЦЭМ!$A$34:$A$777,$A170,СВЦЭМ!$B$34:$B$777,J$155)+'СЕТ СН'!$F$12</f>
        <v>0</v>
      </c>
      <c r="K170" s="36">
        <f>SUMIFS(СВЦЭМ!$E$34:$E$777,СВЦЭМ!$A$34:$A$777,$A170,СВЦЭМ!$B$34:$B$777,K$155)+'СЕТ СН'!$F$12</f>
        <v>0</v>
      </c>
      <c r="L170" s="36">
        <f>SUMIFS(СВЦЭМ!$E$34:$E$777,СВЦЭМ!$A$34:$A$777,$A170,СВЦЭМ!$B$34:$B$777,L$155)+'СЕТ СН'!$F$12</f>
        <v>0</v>
      </c>
      <c r="M170" s="36">
        <f>SUMIFS(СВЦЭМ!$E$34:$E$777,СВЦЭМ!$A$34:$A$777,$A170,СВЦЭМ!$B$34:$B$777,M$155)+'СЕТ СН'!$F$12</f>
        <v>0</v>
      </c>
      <c r="N170" s="36">
        <f>SUMIFS(СВЦЭМ!$E$34:$E$777,СВЦЭМ!$A$34:$A$777,$A170,СВЦЭМ!$B$34:$B$777,N$155)+'СЕТ СН'!$F$12</f>
        <v>0</v>
      </c>
      <c r="O170" s="36">
        <f>SUMIFS(СВЦЭМ!$E$34:$E$777,СВЦЭМ!$A$34:$A$777,$A170,СВЦЭМ!$B$34:$B$777,O$155)+'СЕТ СН'!$F$12</f>
        <v>0</v>
      </c>
      <c r="P170" s="36">
        <f>SUMIFS(СВЦЭМ!$E$34:$E$777,СВЦЭМ!$A$34:$A$777,$A170,СВЦЭМ!$B$34:$B$777,P$155)+'СЕТ СН'!$F$12</f>
        <v>0</v>
      </c>
      <c r="Q170" s="36">
        <f>SUMIFS(СВЦЭМ!$E$34:$E$777,СВЦЭМ!$A$34:$A$777,$A170,СВЦЭМ!$B$34:$B$777,Q$155)+'СЕТ СН'!$F$12</f>
        <v>0</v>
      </c>
      <c r="R170" s="36">
        <f>SUMIFS(СВЦЭМ!$E$34:$E$777,СВЦЭМ!$A$34:$A$777,$A170,СВЦЭМ!$B$34:$B$777,R$155)+'СЕТ СН'!$F$12</f>
        <v>0</v>
      </c>
      <c r="S170" s="36">
        <f>SUMIFS(СВЦЭМ!$E$34:$E$777,СВЦЭМ!$A$34:$A$777,$A170,СВЦЭМ!$B$34:$B$777,S$155)+'СЕТ СН'!$F$12</f>
        <v>0</v>
      </c>
      <c r="T170" s="36">
        <f>SUMIFS(СВЦЭМ!$E$34:$E$777,СВЦЭМ!$A$34:$A$777,$A170,СВЦЭМ!$B$34:$B$777,T$155)+'СЕТ СН'!$F$12</f>
        <v>0</v>
      </c>
      <c r="U170" s="36">
        <f>SUMIFS(СВЦЭМ!$E$34:$E$777,СВЦЭМ!$A$34:$A$777,$A170,СВЦЭМ!$B$34:$B$777,U$155)+'СЕТ СН'!$F$12</f>
        <v>0</v>
      </c>
      <c r="V170" s="36">
        <f>SUMIFS(СВЦЭМ!$E$34:$E$777,СВЦЭМ!$A$34:$A$777,$A170,СВЦЭМ!$B$34:$B$777,V$155)+'СЕТ СН'!$F$12</f>
        <v>0</v>
      </c>
      <c r="W170" s="36">
        <f>SUMIFS(СВЦЭМ!$E$34:$E$777,СВЦЭМ!$A$34:$A$777,$A170,СВЦЭМ!$B$34:$B$777,W$155)+'СЕТ СН'!$F$12</f>
        <v>0</v>
      </c>
      <c r="X170" s="36">
        <f>SUMIFS(СВЦЭМ!$E$34:$E$777,СВЦЭМ!$A$34:$A$777,$A170,СВЦЭМ!$B$34:$B$777,X$155)+'СЕТ СН'!$F$12</f>
        <v>0</v>
      </c>
      <c r="Y170" s="36">
        <f>SUMIFS(СВЦЭМ!$E$34:$E$777,СВЦЭМ!$A$34:$A$777,$A170,СВЦЭМ!$B$34:$B$777,Y$155)+'СЕТ СН'!$F$12</f>
        <v>0</v>
      </c>
    </row>
    <row r="171" spans="1:25" ht="15.75" x14ac:dyDescent="0.2">
      <c r="A171" s="35">
        <f t="shared" si="4"/>
        <v>43420</v>
      </c>
      <c r="B171" s="36">
        <f>SUMIFS(СВЦЭМ!$E$34:$E$777,СВЦЭМ!$A$34:$A$777,$A171,СВЦЭМ!$B$34:$B$777,B$155)+'СЕТ СН'!$F$12</f>
        <v>0</v>
      </c>
      <c r="C171" s="36">
        <f>SUMIFS(СВЦЭМ!$E$34:$E$777,СВЦЭМ!$A$34:$A$777,$A171,СВЦЭМ!$B$34:$B$777,C$155)+'СЕТ СН'!$F$12</f>
        <v>0</v>
      </c>
      <c r="D171" s="36">
        <f>SUMIFS(СВЦЭМ!$E$34:$E$777,СВЦЭМ!$A$34:$A$777,$A171,СВЦЭМ!$B$34:$B$777,D$155)+'СЕТ СН'!$F$12</f>
        <v>0</v>
      </c>
      <c r="E171" s="36">
        <f>SUMIFS(СВЦЭМ!$E$34:$E$777,СВЦЭМ!$A$34:$A$777,$A171,СВЦЭМ!$B$34:$B$777,E$155)+'СЕТ СН'!$F$12</f>
        <v>0</v>
      </c>
      <c r="F171" s="36">
        <f>SUMIFS(СВЦЭМ!$E$34:$E$777,СВЦЭМ!$A$34:$A$777,$A171,СВЦЭМ!$B$34:$B$777,F$155)+'СЕТ СН'!$F$12</f>
        <v>0</v>
      </c>
      <c r="G171" s="36">
        <f>SUMIFS(СВЦЭМ!$E$34:$E$777,СВЦЭМ!$A$34:$A$777,$A171,СВЦЭМ!$B$34:$B$777,G$155)+'СЕТ СН'!$F$12</f>
        <v>0</v>
      </c>
      <c r="H171" s="36">
        <f>SUMIFS(СВЦЭМ!$E$34:$E$777,СВЦЭМ!$A$34:$A$777,$A171,СВЦЭМ!$B$34:$B$777,H$155)+'СЕТ СН'!$F$12</f>
        <v>0</v>
      </c>
      <c r="I171" s="36">
        <f>SUMIFS(СВЦЭМ!$E$34:$E$777,СВЦЭМ!$A$34:$A$777,$A171,СВЦЭМ!$B$34:$B$777,I$155)+'СЕТ СН'!$F$12</f>
        <v>0</v>
      </c>
      <c r="J171" s="36">
        <f>SUMIFS(СВЦЭМ!$E$34:$E$777,СВЦЭМ!$A$34:$A$777,$A171,СВЦЭМ!$B$34:$B$777,J$155)+'СЕТ СН'!$F$12</f>
        <v>0</v>
      </c>
      <c r="K171" s="36">
        <f>SUMIFS(СВЦЭМ!$E$34:$E$777,СВЦЭМ!$A$34:$A$777,$A171,СВЦЭМ!$B$34:$B$777,K$155)+'СЕТ СН'!$F$12</f>
        <v>0</v>
      </c>
      <c r="L171" s="36">
        <f>SUMIFS(СВЦЭМ!$E$34:$E$777,СВЦЭМ!$A$34:$A$777,$A171,СВЦЭМ!$B$34:$B$777,L$155)+'СЕТ СН'!$F$12</f>
        <v>0</v>
      </c>
      <c r="M171" s="36">
        <f>SUMIFS(СВЦЭМ!$E$34:$E$777,СВЦЭМ!$A$34:$A$777,$A171,СВЦЭМ!$B$34:$B$777,M$155)+'СЕТ СН'!$F$12</f>
        <v>0</v>
      </c>
      <c r="N171" s="36">
        <f>SUMIFS(СВЦЭМ!$E$34:$E$777,СВЦЭМ!$A$34:$A$777,$A171,СВЦЭМ!$B$34:$B$777,N$155)+'СЕТ СН'!$F$12</f>
        <v>0</v>
      </c>
      <c r="O171" s="36">
        <f>SUMIFS(СВЦЭМ!$E$34:$E$777,СВЦЭМ!$A$34:$A$777,$A171,СВЦЭМ!$B$34:$B$777,O$155)+'СЕТ СН'!$F$12</f>
        <v>0</v>
      </c>
      <c r="P171" s="36">
        <f>SUMIFS(СВЦЭМ!$E$34:$E$777,СВЦЭМ!$A$34:$A$777,$A171,СВЦЭМ!$B$34:$B$777,P$155)+'СЕТ СН'!$F$12</f>
        <v>0</v>
      </c>
      <c r="Q171" s="36">
        <f>SUMIFS(СВЦЭМ!$E$34:$E$777,СВЦЭМ!$A$34:$A$777,$A171,СВЦЭМ!$B$34:$B$777,Q$155)+'СЕТ СН'!$F$12</f>
        <v>0</v>
      </c>
      <c r="R171" s="36">
        <f>SUMIFS(СВЦЭМ!$E$34:$E$777,СВЦЭМ!$A$34:$A$777,$A171,СВЦЭМ!$B$34:$B$777,R$155)+'СЕТ СН'!$F$12</f>
        <v>0</v>
      </c>
      <c r="S171" s="36">
        <f>SUMIFS(СВЦЭМ!$E$34:$E$777,СВЦЭМ!$A$34:$A$777,$A171,СВЦЭМ!$B$34:$B$777,S$155)+'СЕТ СН'!$F$12</f>
        <v>0</v>
      </c>
      <c r="T171" s="36">
        <f>SUMIFS(СВЦЭМ!$E$34:$E$777,СВЦЭМ!$A$34:$A$777,$A171,СВЦЭМ!$B$34:$B$777,T$155)+'СЕТ СН'!$F$12</f>
        <v>0</v>
      </c>
      <c r="U171" s="36">
        <f>SUMIFS(СВЦЭМ!$E$34:$E$777,СВЦЭМ!$A$34:$A$777,$A171,СВЦЭМ!$B$34:$B$777,U$155)+'СЕТ СН'!$F$12</f>
        <v>0</v>
      </c>
      <c r="V171" s="36">
        <f>SUMIFS(СВЦЭМ!$E$34:$E$777,СВЦЭМ!$A$34:$A$777,$A171,СВЦЭМ!$B$34:$B$777,V$155)+'СЕТ СН'!$F$12</f>
        <v>0</v>
      </c>
      <c r="W171" s="36">
        <f>SUMIFS(СВЦЭМ!$E$34:$E$777,СВЦЭМ!$A$34:$A$777,$A171,СВЦЭМ!$B$34:$B$777,W$155)+'СЕТ СН'!$F$12</f>
        <v>0</v>
      </c>
      <c r="X171" s="36">
        <f>SUMIFS(СВЦЭМ!$E$34:$E$777,СВЦЭМ!$A$34:$A$777,$A171,СВЦЭМ!$B$34:$B$777,X$155)+'СЕТ СН'!$F$12</f>
        <v>0</v>
      </c>
      <c r="Y171" s="36">
        <f>SUMIFS(СВЦЭМ!$E$34:$E$777,СВЦЭМ!$A$34:$A$777,$A171,СВЦЭМ!$B$34:$B$777,Y$155)+'СЕТ СН'!$F$12</f>
        <v>0</v>
      </c>
    </row>
    <row r="172" spans="1:25" ht="15.75" x14ac:dyDescent="0.2">
      <c r="A172" s="35">
        <f t="shared" si="4"/>
        <v>43421</v>
      </c>
      <c r="B172" s="36">
        <f>SUMIFS(СВЦЭМ!$E$34:$E$777,СВЦЭМ!$A$34:$A$777,$A172,СВЦЭМ!$B$34:$B$777,B$155)+'СЕТ СН'!$F$12</f>
        <v>0</v>
      </c>
      <c r="C172" s="36">
        <f>SUMIFS(СВЦЭМ!$E$34:$E$777,СВЦЭМ!$A$34:$A$777,$A172,СВЦЭМ!$B$34:$B$777,C$155)+'СЕТ СН'!$F$12</f>
        <v>0</v>
      </c>
      <c r="D172" s="36">
        <f>SUMIFS(СВЦЭМ!$E$34:$E$777,СВЦЭМ!$A$34:$A$777,$A172,СВЦЭМ!$B$34:$B$777,D$155)+'СЕТ СН'!$F$12</f>
        <v>0</v>
      </c>
      <c r="E172" s="36">
        <f>SUMIFS(СВЦЭМ!$E$34:$E$777,СВЦЭМ!$A$34:$A$777,$A172,СВЦЭМ!$B$34:$B$777,E$155)+'СЕТ СН'!$F$12</f>
        <v>0</v>
      </c>
      <c r="F172" s="36">
        <f>SUMIFS(СВЦЭМ!$E$34:$E$777,СВЦЭМ!$A$34:$A$777,$A172,СВЦЭМ!$B$34:$B$777,F$155)+'СЕТ СН'!$F$12</f>
        <v>0</v>
      </c>
      <c r="G172" s="36">
        <f>SUMIFS(СВЦЭМ!$E$34:$E$777,СВЦЭМ!$A$34:$A$777,$A172,СВЦЭМ!$B$34:$B$777,G$155)+'СЕТ СН'!$F$12</f>
        <v>0</v>
      </c>
      <c r="H172" s="36">
        <f>SUMIFS(СВЦЭМ!$E$34:$E$777,СВЦЭМ!$A$34:$A$777,$A172,СВЦЭМ!$B$34:$B$777,H$155)+'СЕТ СН'!$F$12</f>
        <v>0</v>
      </c>
      <c r="I172" s="36">
        <f>SUMIFS(СВЦЭМ!$E$34:$E$777,СВЦЭМ!$A$34:$A$777,$A172,СВЦЭМ!$B$34:$B$777,I$155)+'СЕТ СН'!$F$12</f>
        <v>0</v>
      </c>
      <c r="J172" s="36">
        <f>SUMIFS(СВЦЭМ!$E$34:$E$777,СВЦЭМ!$A$34:$A$777,$A172,СВЦЭМ!$B$34:$B$777,J$155)+'СЕТ СН'!$F$12</f>
        <v>0</v>
      </c>
      <c r="K172" s="36">
        <f>SUMIFS(СВЦЭМ!$E$34:$E$777,СВЦЭМ!$A$34:$A$777,$A172,СВЦЭМ!$B$34:$B$777,K$155)+'СЕТ СН'!$F$12</f>
        <v>0</v>
      </c>
      <c r="L172" s="36">
        <f>SUMIFS(СВЦЭМ!$E$34:$E$777,СВЦЭМ!$A$34:$A$777,$A172,СВЦЭМ!$B$34:$B$777,L$155)+'СЕТ СН'!$F$12</f>
        <v>0</v>
      </c>
      <c r="M172" s="36">
        <f>SUMIFS(СВЦЭМ!$E$34:$E$777,СВЦЭМ!$A$34:$A$777,$A172,СВЦЭМ!$B$34:$B$777,M$155)+'СЕТ СН'!$F$12</f>
        <v>0</v>
      </c>
      <c r="N172" s="36">
        <f>SUMIFS(СВЦЭМ!$E$34:$E$777,СВЦЭМ!$A$34:$A$777,$A172,СВЦЭМ!$B$34:$B$777,N$155)+'СЕТ СН'!$F$12</f>
        <v>0</v>
      </c>
      <c r="O172" s="36">
        <f>SUMIFS(СВЦЭМ!$E$34:$E$777,СВЦЭМ!$A$34:$A$777,$A172,СВЦЭМ!$B$34:$B$777,O$155)+'СЕТ СН'!$F$12</f>
        <v>0</v>
      </c>
      <c r="P172" s="36">
        <f>SUMIFS(СВЦЭМ!$E$34:$E$777,СВЦЭМ!$A$34:$A$777,$A172,СВЦЭМ!$B$34:$B$777,P$155)+'СЕТ СН'!$F$12</f>
        <v>0</v>
      </c>
      <c r="Q172" s="36">
        <f>SUMIFS(СВЦЭМ!$E$34:$E$777,СВЦЭМ!$A$34:$A$777,$A172,СВЦЭМ!$B$34:$B$777,Q$155)+'СЕТ СН'!$F$12</f>
        <v>0</v>
      </c>
      <c r="R172" s="36">
        <f>SUMIFS(СВЦЭМ!$E$34:$E$777,СВЦЭМ!$A$34:$A$777,$A172,СВЦЭМ!$B$34:$B$777,R$155)+'СЕТ СН'!$F$12</f>
        <v>0</v>
      </c>
      <c r="S172" s="36">
        <f>SUMIFS(СВЦЭМ!$E$34:$E$777,СВЦЭМ!$A$34:$A$777,$A172,СВЦЭМ!$B$34:$B$777,S$155)+'СЕТ СН'!$F$12</f>
        <v>0</v>
      </c>
      <c r="T172" s="36">
        <f>SUMIFS(СВЦЭМ!$E$34:$E$777,СВЦЭМ!$A$34:$A$777,$A172,СВЦЭМ!$B$34:$B$777,T$155)+'СЕТ СН'!$F$12</f>
        <v>0</v>
      </c>
      <c r="U172" s="36">
        <f>SUMIFS(СВЦЭМ!$E$34:$E$777,СВЦЭМ!$A$34:$A$777,$A172,СВЦЭМ!$B$34:$B$777,U$155)+'СЕТ СН'!$F$12</f>
        <v>0</v>
      </c>
      <c r="V172" s="36">
        <f>SUMIFS(СВЦЭМ!$E$34:$E$777,СВЦЭМ!$A$34:$A$777,$A172,СВЦЭМ!$B$34:$B$777,V$155)+'СЕТ СН'!$F$12</f>
        <v>0</v>
      </c>
      <c r="W172" s="36">
        <f>SUMIFS(СВЦЭМ!$E$34:$E$777,СВЦЭМ!$A$34:$A$777,$A172,СВЦЭМ!$B$34:$B$777,W$155)+'СЕТ СН'!$F$12</f>
        <v>0</v>
      </c>
      <c r="X172" s="36">
        <f>SUMIFS(СВЦЭМ!$E$34:$E$777,СВЦЭМ!$A$34:$A$777,$A172,СВЦЭМ!$B$34:$B$777,X$155)+'СЕТ СН'!$F$12</f>
        <v>0</v>
      </c>
      <c r="Y172" s="36">
        <f>SUMIFS(СВЦЭМ!$E$34:$E$777,СВЦЭМ!$A$34:$A$777,$A172,СВЦЭМ!$B$34:$B$777,Y$155)+'СЕТ СН'!$F$12</f>
        <v>0</v>
      </c>
    </row>
    <row r="173" spans="1:25" ht="15.75" x14ac:dyDescent="0.2">
      <c r="A173" s="35">
        <f t="shared" si="4"/>
        <v>43422</v>
      </c>
      <c r="B173" s="36">
        <f>SUMIFS(СВЦЭМ!$E$34:$E$777,СВЦЭМ!$A$34:$A$777,$A173,СВЦЭМ!$B$34:$B$777,B$155)+'СЕТ СН'!$F$12</f>
        <v>0</v>
      </c>
      <c r="C173" s="36">
        <f>SUMIFS(СВЦЭМ!$E$34:$E$777,СВЦЭМ!$A$34:$A$777,$A173,СВЦЭМ!$B$34:$B$777,C$155)+'СЕТ СН'!$F$12</f>
        <v>0</v>
      </c>
      <c r="D173" s="36">
        <f>SUMIFS(СВЦЭМ!$E$34:$E$777,СВЦЭМ!$A$34:$A$777,$A173,СВЦЭМ!$B$34:$B$777,D$155)+'СЕТ СН'!$F$12</f>
        <v>0</v>
      </c>
      <c r="E173" s="36">
        <f>SUMIFS(СВЦЭМ!$E$34:$E$777,СВЦЭМ!$A$34:$A$777,$A173,СВЦЭМ!$B$34:$B$777,E$155)+'СЕТ СН'!$F$12</f>
        <v>0</v>
      </c>
      <c r="F173" s="36">
        <f>SUMIFS(СВЦЭМ!$E$34:$E$777,СВЦЭМ!$A$34:$A$777,$A173,СВЦЭМ!$B$34:$B$777,F$155)+'СЕТ СН'!$F$12</f>
        <v>0</v>
      </c>
      <c r="G173" s="36">
        <f>SUMIFS(СВЦЭМ!$E$34:$E$777,СВЦЭМ!$A$34:$A$777,$A173,СВЦЭМ!$B$34:$B$777,G$155)+'СЕТ СН'!$F$12</f>
        <v>0</v>
      </c>
      <c r="H173" s="36">
        <f>SUMIFS(СВЦЭМ!$E$34:$E$777,СВЦЭМ!$A$34:$A$777,$A173,СВЦЭМ!$B$34:$B$777,H$155)+'СЕТ СН'!$F$12</f>
        <v>0</v>
      </c>
      <c r="I173" s="36">
        <f>SUMIFS(СВЦЭМ!$E$34:$E$777,СВЦЭМ!$A$34:$A$777,$A173,СВЦЭМ!$B$34:$B$777,I$155)+'СЕТ СН'!$F$12</f>
        <v>0</v>
      </c>
      <c r="J173" s="36">
        <f>SUMIFS(СВЦЭМ!$E$34:$E$777,СВЦЭМ!$A$34:$A$777,$A173,СВЦЭМ!$B$34:$B$777,J$155)+'СЕТ СН'!$F$12</f>
        <v>0</v>
      </c>
      <c r="K173" s="36">
        <f>SUMIFS(СВЦЭМ!$E$34:$E$777,СВЦЭМ!$A$34:$A$777,$A173,СВЦЭМ!$B$34:$B$777,K$155)+'СЕТ СН'!$F$12</f>
        <v>0</v>
      </c>
      <c r="L173" s="36">
        <f>SUMIFS(СВЦЭМ!$E$34:$E$777,СВЦЭМ!$A$34:$A$777,$A173,СВЦЭМ!$B$34:$B$777,L$155)+'СЕТ СН'!$F$12</f>
        <v>0</v>
      </c>
      <c r="M173" s="36">
        <f>SUMIFS(СВЦЭМ!$E$34:$E$777,СВЦЭМ!$A$34:$A$777,$A173,СВЦЭМ!$B$34:$B$777,M$155)+'СЕТ СН'!$F$12</f>
        <v>0</v>
      </c>
      <c r="N173" s="36">
        <f>SUMIFS(СВЦЭМ!$E$34:$E$777,СВЦЭМ!$A$34:$A$777,$A173,СВЦЭМ!$B$34:$B$777,N$155)+'СЕТ СН'!$F$12</f>
        <v>0</v>
      </c>
      <c r="O173" s="36">
        <f>SUMIFS(СВЦЭМ!$E$34:$E$777,СВЦЭМ!$A$34:$A$777,$A173,СВЦЭМ!$B$34:$B$777,O$155)+'СЕТ СН'!$F$12</f>
        <v>0</v>
      </c>
      <c r="P173" s="36">
        <f>SUMIFS(СВЦЭМ!$E$34:$E$777,СВЦЭМ!$A$34:$A$777,$A173,СВЦЭМ!$B$34:$B$777,P$155)+'СЕТ СН'!$F$12</f>
        <v>0</v>
      </c>
      <c r="Q173" s="36">
        <f>SUMIFS(СВЦЭМ!$E$34:$E$777,СВЦЭМ!$A$34:$A$777,$A173,СВЦЭМ!$B$34:$B$777,Q$155)+'СЕТ СН'!$F$12</f>
        <v>0</v>
      </c>
      <c r="R173" s="36">
        <f>SUMIFS(СВЦЭМ!$E$34:$E$777,СВЦЭМ!$A$34:$A$777,$A173,СВЦЭМ!$B$34:$B$777,R$155)+'СЕТ СН'!$F$12</f>
        <v>0</v>
      </c>
      <c r="S173" s="36">
        <f>SUMIFS(СВЦЭМ!$E$34:$E$777,СВЦЭМ!$A$34:$A$777,$A173,СВЦЭМ!$B$34:$B$777,S$155)+'СЕТ СН'!$F$12</f>
        <v>0</v>
      </c>
      <c r="T173" s="36">
        <f>SUMIFS(СВЦЭМ!$E$34:$E$777,СВЦЭМ!$A$34:$A$777,$A173,СВЦЭМ!$B$34:$B$777,T$155)+'СЕТ СН'!$F$12</f>
        <v>0</v>
      </c>
      <c r="U173" s="36">
        <f>SUMIFS(СВЦЭМ!$E$34:$E$777,СВЦЭМ!$A$34:$A$777,$A173,СВЦЭМ!$B$34:$B$777,U$155)+'СЕТ СН'!$F$12</f>
        <v>0</v>
      </c>
      <c r="V173" s="36">
        <f>SUMIFS(СВЦЭМ!$E$34:$E$777,СВЦЭМ!$A$34:$A$777,$A173,СВЦЭМ!$B$34:$B$777,V$155)+'СЕТ СН'!$F$12</f>
        <v>0</v>
      </c>
      <c r="W173" s="36">
        <f>SUMIFS(СВЦЭМ!$E$34:$E$777,СВЦЭМ!$A$34:$A$777,$A173,СВЦЭМ!$B$34:$B$777,W$155)+'СЕТ СН'!$F$12</f>
        <v>0</v>
      </c>
      <c r="X173" s="36">
        <f>SUMIFS(СВЦЭМ!$E$34:$E$777,СВЦЭМ!$A$34:$A$777,$A173,СВЦЭМ!$B$34:$B$777,X$155)+'СЕТ СН'!$F$12</f>
        <v>0</v>
      </c>
      <c r="Y173" s="36">
        <f>SUMIFS(СВЦЭМ!$E$34:$E$777,СВЦЭМ!$A$34:$A$777,$A173,СВЦЭМ!$B$34:$B$777,Y$155)+'СЕТ СН'!$F$12</f>
        <v>0</v>
      </c>
    </row>
    <row r="174" spans="1:25" ht="15.75" x14ac:dyDescent="0.2">
      <c r="A174" s="35">
        <f t="shared" si="4"/>
        <v>43423</v>
      </c>
      <c r="B174" s="36">
        <f>SUMIFS(СВЦЭМ!$E$34:$E$777,СВЦЭМ!$A$34:$A$777,$A174,СВЦЭМ!$B$34:$B$777,B$155)+'СЕТ СН'!$F$12</f>
        <v>0</v>
      </c>
      <c r="C174" s="36">
        <f>SUMIFS(СВЦЭМ!$E$34:$E$777,СВЦЭМ!$A$34:$A$777,$A174,СВЦЭМ!$B$34:$B$777,C$155)+'СЕТ СН'!$F$12</f>
        <v>0</v>
      </c>
      <c r="D174" s="36">
        <f>SUMIFS(СВЦЭМ!$E$34:$E$777,СВЦЭМ!$A$34:$A$777,$A174,СВЦЭМ!$B$34:$B$777,D$155)+'СЕТ СН'!$F$12</f>
        <v>0</v>
      </c>
      <c r="E174" s="36">
        <f>SUMIFS(СВЦЭМ!$E$34:$E$777,СВЦЭМ!$A$34:$A$777,$A174,СВЦЭМ!$B$34:$B$777,E$155)+'СЕТ СН'!$F$12</f>
        <v>0</v>
      </c>
      <c r="F174" s="36">
        <f>SUMIFS(СВЦЭМ!$E$34:$E$777,СВЦЭМ!$A$34:$A$777,$A174,СВЦЭМ!$B$34:$B$777,F$155)+'СЕТ СН'!$F$12</f>
        <v>0</v>
      </c>
      <c r="G174" s="36">
        <f>SUMIFS(СВЦЭМ!$E$34:$E$777,СВЦЭМ!$A$34:$A$777,$A174,СВЦЭМ!$B$34:$B$777,G$155)+'СЕТ СН'!$F$12</f>
        <v>0</v>
      </c>
      <c r="H174" s="36">
        <f>SUMIFS(СВЦЭМ!$E$34:$E$777,СВЦЭМ!$A$34:$A$777,$A174,СВЦЭМ!$B$34:$B$777,H$155)+'СЕТ СН'!$F$12</f>
        <v>0</v>
      </c>
      <c r="I174" s="36">
        <f>SUMIFS(СВЦЭМ!$E$34:$E$777,СВЦЭМ!$A$34:$A$777,$A174,СВЦЭМ!$B$34:$B$777,I$155)+'СЕТ СН'!$F$12</f>
        <v>0</v>
      </c>
      <c r="J174" s="36">
        <f>SUMIFS(СВЦЭМ!$E$34:$E$777,СВЦЭМ!$A$34:$A$777,$A174,СВЦЭМ!$B$34:$B$777,J$155)+'СЕТ СН'!$F$12</f>
        <v>0</v>
      </c>
      <c r="K174" s="36">
        <f>SUMIFS(СВЦЭМ!$E$34:$E$777,СВЦЭМ!$A$34:$A$777,$A174,СВЦЭМ!$B$34:$B$777,K$155)+'СЕТ СН'!$F$12</f>
        <v>0</v>
      </c>
      <c r="L174" s="36">
        <f>SUMIFS(СВЦЭМ!$E$34:$E$777,СВЦЭМ!$A$34:$A$777,$A174,СВЦЭМ!$B$34:$B$777,L$155)+'СЕТ СН'!$F$12</f>
        <v>0</v>
      </c>
      <c r="M174" s="36">
        <f>SUMIFS(СВЦЭМ!$E$34:$E$777,СВЦЭМ!$A$34:$A$777,$A174,СВЦЭМ!$B$34:$B$777,M$155)+'СЕТ СН'!$F$12</f>
        <v>0</v>
      </c>
      <c r="N174" s="36">
        <f>SUMIFS(СВЦЭМ!$E$34:$E$777,СВЦЭМ!$A$34:$A$777,$A174,СВЦЭМ!$B$34:$B$777,N$155)+'СЕТ СН'!$F$12</f>
        <v>0</v>
      </c>
      <c r="O174" s="36">
        <f>SUMIFS(СВЦЭМ!$E$34:$E$777,СВЦЭМ!$A$34:$A$777,$A174,СВЦЭМ!$B$34:$B$777,O$155)+'СЕТ СН'!$F$12</f>
        <v>0</v>
      </c>
      <c r="P174" s="36">
        <f>SUMIFS(СВЦЭМ!$E$34:$E$777,СВЦЭМ!$A$34:$A$777,$A174,СВЦЭМ!$B$34:$B$777,P$155)+'СЕТ СН'!$F$12</f>
        <v>0</v>
      </c>
      <c r="Q174" s="36">
        <f>SUMIFS(СВЦЭМ!$E$34:$E$777,СВЦЭМ!$A$34:$A$777,$A174,СВЦЭМ!$B$34:$B$777,Q$155)+'СЕТ СН'!$F$12</f>
        <v>0</v>
      </c>
      <c r="R174" s="36">
        <f>SUMIFS(СВЦЭМ!$E$34:$E$777,СВЦЭМ!$A$34:$A$777,$A174,СВЦЭМ!$B$34:$B$777,R$155)+'СЕТ СН'!$F$12</f>
        <v>0</v>
      </c>
      <c r="S174" s="36">
        <f>SUMIFS(СВЦЭМ!$E$34:$E$777,СВЦЭМ!$A$34:$A$777,$A174,СВЦЭМ!$B$34:$B$777,S$155)+'СЕТ СН'!$F$12</f>
        <v>0</v>
      </c>
      <c r="T174" s="36">
        <f>SUMIFS(СВЦЭМ!$E$34:$E$777,СВЦЭМ!$A$34:$A$777,$A174,СВЦЭМ!$B$34:$B$777,T$155)+'СЕТ СН'!$F$12</f>
        <v>0</v>
      </c>
      <c r="U174" s="36">
        <f>SUMIFS(СВЦЭМ!$E$34:$E$777,СВЦЭМ!$A$34:$A$777,$A174,СВЦЭМ!$B$34:$B$777,U$155)+'СЕТ СН'!$F$12</f>
        <v>0</v>
      </c>
      <c r="V174" s="36">
        <f>SUMIFS(СВЦЭМ!$E$34:$E$777,СВЦЭМ!$A$34:$A$777,$A174,СВЦЭМ!$B$34:$B$777,V$155)+'СЕТ СН'!$F$12</f>
        <v>0</v>
      </c>
      <c r="W174" s="36">
        <f>SUMIFS(СВЦЭМ!$E$34:$E$777,СВЦЭМ!$A$34:$A$777,$A174,СВЦЭМ!$B$34:$B$777,W$155)+'СЕТ СН'!$F$12</f>
        <v>0</v>
      </c>
      <c r="X174" s="36">
        <f>SUMIFS(СВЦЭМ!$E$34:$E$777,СВЦЭМ!$A$34:$A$777,$A174,СВЦЭМ!$B$34:$B$777,X$155)+'СЕТ СН'!$F$12</f>
        <v>0</v>
      </c>
      <c r="Y174" s="36">
        <f>SUMIFS(СВЦЭМ!$E$34:$E$777,СВЦЭМ!$A$34:$A$777,$A174,СВЦЭМ!$B$34:$B$777,Y$155)+'СЕТ СН'!$F$12</f>
        <v>0</v>
      </c>
    </row>
    <row r="175" spans="1:25" ht="15.75" x14ac:dyDescent="0.2">
      <c r="A175" s="35">
        <f t="shared" si="4"/>
        <v>43424</v>
      </c>
      <c r="B175" s="36">
        <f>SUMIFS(СВЦЭМ!$E$34:$E$777,СВЦЭМ!$A$34:$A$777,$A175,СВЦЭМ!$B$34:$B$777,B$155)+'СЕТ СН'!$F$12</f>
        <v>0</v>
      </c>
      <c r="C175" s="36">
        <f>SUMIFS(СВЦЭМ!$E$34:$E$777,СВЦЭМ!$A$34:$A$777,$A175,СВЦЭМ!$B$34:$B$777,C$155)+'СЕТ СН'!$F$12</f>
        <v>0</v>
      </c>
      <c r="D175" s="36">
        <f>SUMIFS(СВЦЭМ!$E$34:$E$777,СВЦЭМ!$A$34:$A$777,$A175,СВЦЭМ!$B$34:$B$777,D$155)+'СЕТ СН'!$F$12</f>
        <v>0</v>
      </c>
      <c r="E175" s="36">
        <f>SUMIFS(СВЦЭМ!$E$34:$E$777,СВЦЭМ!$A$34:$A$777,$A175,СВЦЭМ!$B$34:$B$777,E$155)+'СЕТ СН'!$F$12</f>
        <v>0</v>
      </c>
      <c r="F175" s="36">
        <f>SUMIFS(СВЦЭМ!$E$34:$E$777,СВЦЭМ!$A$34:$A$777,$A175,СВЦЭМ!$B$34:$B$777,F$155)+'СЕТ СН'!$F$12</f>
        <v>0</v>
      </c>
      <c r="G175" s="36">
        <f>SUMIFS(СВЦЭМ!$E$34:$E$777,СВЦЭМ!$A$34:$A$777,$A175,СВЦЭМ!$B$34:$B$777,G$155)+'СЕТ СН'!$F$12</f>
        <v>0</v>
      </c>
      <c r="H175" s="36">
        <f>SUMIFS(СВЦЭМ!$E$34:$E$777,СВЦЭМ!$A$34:$A$777,$A175,СВЦЭМ!$B$34:$B$777,H$155)+'СЕТ СН'!$F$12</f>
        <v>0</v>
      </c>
      <c r="I175" s="36">
        <f>SUMIFS(СВЦЭМ!$E$34:$E$777,СВЦЭМ!$A$34:$A$777,$A175,СВЦЭМ!$B$34:$B$777,I$155)+'СЕТ СН'!$F$12</f>
        <v>0</v>
      </c>
      <c r="J175" s="36">
        <f>SUMIFS(СВЦЭМ!$E$34:$E$777,СВЦЭМ!$A$34:$A$777,$A175,СВЦЭМ!$B$34:$B$777,J$155)+'СЕТ СН'!$F$12</f>
        <v>0</v>
      </c>
      <c r="K175" s="36">
        <f>SUMIFS(СВЦЭМ!$E$34:$E$777,СВЦЭМ!$A$34:$A$777,$A175,СВЦЭМ!$B$34:$B$777,K$155)+'СЕТ СН'!$F$12</f>
        <v>0</v>
      </c>
      <c r="L175" s="36">
        <f>SUMIFS(СВЦЭМ!$E$34:$E$777,СВЦЭМ!$A$34:$A$777,$A175,СВЦЭМ!$B$34:$B$777,L$155)+'СЕТ СН'!$F$12</f>
        <v>0</v>
      </c>
      <c r="M175" s="36">
        <f>SUMIFS(СВЦЭМ!$E$34:$E$777,СВЦЭМ!$A$34:$A$777,$A175,СВЦЭМ!$B$34:$B$777,M$155)+'СЕТ СН'!$F$12</f>
        <v>0</v>
      </c>
      <c r="N175" s="36">
        <f>SUMIFS(СВЦЭМ!$E$34:$E$777,СВЦЭМ!$A$34:$A$777,$A175,СВЦЭМ!$B$34:$B$777,N$155)+'СЕТ СН'!$F$12</f>
        <v>0</v>
      </c>
      <c r="O175" s="36">
        <f>SUMIFS(СВЦЭМ!$E$34:$E$777,СВЦЭМ!$A$34:$A$777,$A175,СВЦЭМ!$B$34:$B$777,O$155)+'СЕТ СН'!$F$12</f>
        <v>0</v>
      </c>
      <c r="P175" s="36">
        <f>SUMIFS(СВЦЭМ!$E$34:$E$777,СВЦЭМ!$A$34:$A$777,$A175,СВЦЭМ!$B$34:$B$777,P$155)+'СЕТ СН'!$F$12</f>
        <v>0</v>
      </c>
      <c r="Q175" s="36">
        <f>SUMIFS(СВЦЭМ!$E$34:$E$777,СВЦЭМ!$A$34:$A$777,$A175,СВЦЭМ!$B$34:$B$777,Q$155)+'СЕТ СН'!$F$12</f>
        <v>0</v>
      </c>
      <c r="R175" s="36">
        <f>SUMIFS(СВЦЭМ!$E$34:$E$777,СВЦЭМ!$A$34:$A$777,$A175,СВЦЭМ!$B$34:$B$777,R$155)+'СЕТ СН'!$F$12</f>
        <v>0</v>
      </c>
      <c r="S175" s="36">
        <f>SUMIFS(СВЦЭМ!$E$34:$E$777,СВЦЭМ!$A$34:$A$777,$A175,СВЦЭМ!$B$34:$B$777,S$155)+'СЕТ СН'!$F$12</f>
        <v>0</v>
      </c>
      <c r="T175" s="36">
        <f>SUMIFS(СВЦЭМ!$E$34:$E$777,СВЦЭМ!$A$34:$A$777,$A175,СВЦЭМ!$B$34:$B$777,T$155)+'СЕТ СН'!$F$12</f>
        <v>0</v>
      </c>
      <c r="U175" s="36">
        <f>SUMIFS(СВЦЭМ!$E$34:$E$777,СВЦЭМ!$A$34:$A$777,$A175,СВЦЭМ!$B$34:$B$777,U$155)+'СЕТ СН'!$F$12</f>
        <v>0</v>
      </c>
      <c r="V175" s="36">
        <f>SUMIFS(СВЦЭМ!$E$34:$E$777,СВЦЭМ!$A$34:$A$777,$A175,СВЦЭМ!$B$34:$B$777,V$155)+'СЕТ СН'!$F$12</f>
        <v>0</v>
      </c>
      <c r="W175" s="36">
        <f>SUMIFS(СВЦЭМ!$E$34:$E$777,СВЦЭМ!$A$34:$A$777,$A175,СВЦЭМ!$B$34:$B$777,W$155)+'СЕТ СН'!$F$12</f>
        <v>0</v>
      </c>
      <c r="X175" s="36">
        <f>SUMIFS(СВЦЭМ!$E$34:$E$777,СВЦЭМ!$A$34:$A$777,$A175,СВЦЭМ!$B$34:$B$777,X$155)+'СЕТ СН'!$F$12</f>
        <v>0</v>
      </c>
      <c r="Y175" s="36">
        <f>SUMIFS(СВЦЭМ!$E$34:$E$777,СВЦЭМ!$A$34:$A$777,$A175,СВЦЭМ!$B$34:$B$777,Y$155)+'СЕТ СН'!$F$12</f>
        <v>0</v>
      </c>
    </row>
    <row r="176" spans="1:25" ht="15.75" x14ac:dyDescent="0.2">
      <c r="A176" s="35">
        <f t="shared" si="4"/>
        <v>43425</v>
      </c>
      <c r="B176" s="36">
        <f>SUMIFS(СВЦЭМ!$E$34:$E$777,СВЦЭМ!$A$34:$A$777,$A176,СВЦЭМ!$B$34:$B$777,B$155)+'СЕТ СН'!$F$12</f>
        <v>0</v>
      </c>
      <c r="C176" s="36">
        <f>SUMIFS(СВЦЭМ!$E$34:$E$777,СВЦЭМ!$A$34:$A$777,$A176,СВЦЭМ!$B$34:$B$777,C$155)+'СЕТ СН'!$F$12</f>
        <v>0</v>
      </c>
      <c r="D176" s="36">
        <f>SUMIFS(СВЦЭМ!$E$34:$E$777,СВЦЭМ!$A$34:$A$777,$A176,СВЦЭМ!$B$34:$B$777,D$155)+'СЕТ СН'!$F$12</f>
        <v>0</v>
      </c>
      <c r="E176" s="36">
        <f>SUMIFS(СВЦЭМ!$E$34:$E$777,СВЦЭМ!$A$34:$A$777,$A176,СВЦЭМ!$B$34:$B$777,E$155)+'СЕТ СН'!$F$12</f>
        <v>0</v>
      </c>
      <c r="F176" s="36">
        <f>SUMIFS(СВЦЭМ!$E$34:$E$777,СВЦЭМ!$A$34:$A$777,$A176,СВЦЭМ!$B$34:$B$777,F$155)+'СЕТ СН'!$F$12</f>
        <v>0</v>
      </c>
      <c r="G176" s="36">
        <f>SUMIFS(СВЦЭМ!$E$34:$E$777,СВЦЭМ!$A$34:$A$777,$A176,СВЦЭМ!$B$34:$B$777,G$155)+'СЕТ СН'!$F$12</f>
        <v>0</v>
      </c>
      <c r="H176" s="36">
        <f>SUMIFS(СВЦЭМ!$E$34:$E$777,СВЦЭМ!$A$34:$A$777,$A176,СВЦЭМ!$B$34:$B$777,H$155)+'СЕТ СН'!$F$12</f>
        <v>0</v>
      </c>
      <c r="I176" s="36">
        <f>SUMIFS(СВЦЭМ!$E$34:$E$777,СВЦЭМ!$A$34:$A$777,$A176,СВЦЭМ!$B$34:$B$777,I$155)+'СЕТ СН'!$F$12</f>
        <v>0</v>
      </c>
      <c r="J176" s="36">
        <f>SUMIFS(СВЦЭМ!$E$34:$E$777,СВЦЭМ!$A$34:$A$777,$A176,СВЦЭМ!$B$34:$B$777,J$155)+'СЕТ СН'!$F$12</f>
        <v>0</v>
      </c>
      <c r="K176" s="36">
        <f>SUMIFS(СВЦЭМ!$E$34:$E$777,СВЦЭМ!$A$34:$A$777,$A176,СВЦЭМ!$B$34:$B$777,K$155)+'СЕТ СН'!$F$12</f>
        <v>0</v>
      </c>
      <c r="L176" s="36">
        <f>SUMIFS(СВЦЭМ!$E$34:$E$777,СВЦЭМ!$A$34:$A$777,$A176,СВЦЭМ!$B$34:$B$777,L$155)+'СЕТ СН'!$F$12</f>
        <v>0</v>
      </c>
      <c r="M176" s="36">
        <f>SUMIFS(СВЦЭМ!$E$34:$E$777,СВЦЭМ!$A$34:$A$777,$A176,СВЦЭМ!$B$34:$B$777,M$155)+'СЕТ СН'!$F$12</f>
        <v>0</v>
      </c>
      <c r="N176" s="36">
        <f>SUMIFS(СВЦЭМ!$E$34:$E$777,СВЦЭМ!$A$34:$A$777,$A176,СВЦЭМ!$B$34:$B$777,N$155)+'СЕТ СН'!$F$12</f>
        <v>0</v>
      </c>
      <c r="O176" s="36">
        <f>SUMIFS(СВЦЭМ!$E$34:$E$777,СВЦЭМ!$A$34:$A$777,$A176,СВЦЭМ!$B$34:$B$777,O$155)+'СЕТ СН'!$F$12</f>
        <v>0</v>
      </c>
      <c r="P176" s="36">
        <f>SUMIFS(СВЦЭМ!$E$34:$E$777,СВЦЭМ!$A$34:$A$777,$A176,СВЦЭМ!$B$34:$B$777,P$155)+'СЕТ СН'!$F$12</f>
        <v>0</v>
      </c>
      <c r="Q176" s="36">
        <f>SUMIFS(СВЦЭМ!$E$34:$E$777,СВЦЭМ!$A$34:$A$777,$A176,СВЦЭМ!$B$34:$B$777,Q$155)+'СЕТ СН'!$F$12</f>
        <v>0</v>
      </c>
      <c r="R176" s="36">
        <f>SUMIFS(СВЦЭМ!$E$34:$E$777,СВЦЭМ!$A$34:$A$777,$A176,СВЦЭМ!$B$34:$B$777,R$155)+'СЕТ СН'!$F$12</f>
        <v>0</v>
      </c>
      <c r="S176" s="36">
        <f>SUMIFS(СВЦЭМ!$E$34:$E$777,СВЦЭМ!$A$34:$A$777,$A176,СВЦЭМ!$B$34:$B$777,S$155)+'СЕТ СН'!$F$12</f>
        <v>0</v>
      </c>
      <c r="T176" s="36">
        <f>SUMIFS(СВЦЭМ!$E$34:$E$777,СВЦЭМ!$A$34:$A$777,$A176,СВЦЭМ!$B$34:$B$777,T$155)+'СЕТ СН'!$F$12</f>
        <v>0</v>
      </c>
      <c r="U176" s="36">
        <f>SUMIFS(СВЦЭМ!$E$34:$E$777,СВЦЭМ!$A$34:$A$777,$A176,СВЦЭМ!$B$34:$B$777,U$155)+'СЕТ СН'!$F$12</f>
        <v>0</v>
      </c>
      <c r="V176" s="36">
        <f>SUMIFS(СВЦЭМ!$E$34:$E$777,СВЦЭМ!$A$34:$A$777,$A176,СВЦЭМ!$B$34:$B$777,V$155)+'СЕТ СН'!$F$12</f>
        <v>0</v>
      </c>
      <c r="W176" s="36">
        <f>SUMIFS(СВЦЭМ!$E$34:$E$777,СВЦЭМ!$A$34:$A$777,$A176,СВЦЭМ!$B$34:$B$777,W$155)+'СЕТ СН'!$F$12</f>
        <v>0</v>
      </c>
      <c r="X176" s="36">
        <f>SUMIFS(СВЦЭМ!$E$34:$E$777,СВЦЭМ!$A$34:$A$777,$A176,СВЦЭМ!$B$34:$B$777,X$155)+'СЕТ СН'!$F$12</f>
        <v>0</v>
      </c>
      <c r="Y176" s="36">
        <f>SUMIFS(СВЦЭМ!$E$34:$E$777,СВЦЭМ!$A$34:$A$777,$A176,СВЦЭМ!$B$34:$B$777,Y$155)+'СЕТ СН'!$F$12</f>
        <v>0</v>
      </c>
    </row>
    <row r="177" spans="1:27" ht="15.75" x14ac:dyDescent="0.2">
      <c r="A177" s="35">
        <f t="shared" si="4"/>
        <v>43426</v>
      </c>
      <c r="B177" s="36">
        <f>SUMIFS(СВЦЭМ!$E$34:$E$777,СВЦЭМ!$A$34:$A$777,$A177,СВЦЭМ!$B$34:$B$777,B$155)+'СЕТ СН'!$F$12</f>
        <v>0</v>
      </c>
      <c r="C177" s="36">
        <f>SUMIFS(СВЦЭМ!$E$34:$E$777,СВЦЭМ!$A$34:$A$777,$A177,СВЦЭМ!$B$34:$B$777,C$155)+'СЕТ СН'!$F$12</f>
        <v>0</v>
      </c>
      <c r="D177" s="36">
        <f>SUMIFS(СВЦЭМ!$E$34:$E$777,СВЦЭМ!$A$34:$A$777,$A177,СВЦЭМ!$B$34:$B$777,D$155)+'СЕТ СН'!$F$12</f>
        <v>0</v>
      </c>
      <c r="E177" s="36">
        <f>SUMIFS(СВЦЭМ!$E$34:$E$777,СВЦЭМ!$A$34:$A$777,$A177,СВЦЭМ!$B$34:$B$777,E$155)+'СЕТ СН'!$F$12</f>
        <v>0</v>
      </c>
      <c r="F177" s="36">
        <f>SUMIFS(СВЦЭМ!$E$34:$E$777,СВЦЭМ!$A$34:$A$777,$A177,СВЦЭМ!$B$34:$B$777,F$155)+'СЕТ СН'!$F$12</f>
        <v>0</v>
      </c>
      <c r="G177" s="36">
        <f>SUMIFS(СВЦЭМ!$E$34:$E$777,СВЦЭМ!$A$34:$A$777,$A177,СВЦЭМ!$B$34:$B$777,G$155)+'СЕТ СН'!$F$12</f>
        <v>0</v>
      </c>
      <c r="H177" s="36">
        <f>SUMIFS(СВЦЭМ!$E$34:$E$777,СВЦЭМ!$A$34:$A$777,$A177,СВЦЭМ!$B$34:$B$777,H$155)+'СЕТ СН'!$F$12</f>
        <v>0</v>
      </c>
      <c r="I177" s="36">
        <f>SUMIFS(СВЦЭМ!$E$34:$E$777,СВЦЭМ!$A$34:$A$777,$A177,СВЦЭМ!$B$34:$B$777,I$155)+'СЕТ СН'!$F$12</f>
        <v>0</v>
      </c>
      <c r="J177" s="36">
        <f>SUMIFS(СВЦЭМ!$E$34:$E$777,СВЦЭМ!$A$34:$A$777,$A177,СВЦЭМ!$B$34:$B$777,J$155)+'СЕТ СН'!$F$12</f>
        <v>0</v>
      </c>
      <c r="K177" s="36">
        <f>SUMIFS(СВЦЭМ!$E$34:$E$777,СВЦЭМ!$A$34:$A$777,$A177,СВЦЭМ!$B$34:$B$777,K$155)+'СЕТ СН'!$F$12</f>
        <v>0</v>
      </c>
      <c r="L177" s="36">
        <f>SUMIFS(СВЦЭМ!$E$34:$E$777,СВЦЭМ!$A$34:$A$777,$A177,СВЦЭМ!$B$34:$B$777,L$155)+'СЕТ СН'!$F$12</f>
        <v>0</v>
      </c>
      <c r="M177" s="36">
        <f>SUMIFS(СВЦЭМ!$E$34:$E$777,СВЦЭМ!$A$34:$A$777,$A177,СВЦЭМ!$B$34:$B$777,M$155)+'СЕТ СН'!$F$12</f>
        <v>0</v>
      </c>
      <c r="N177" s="36">
        <f>SUMIFS(СВЦЭМ!$E$34:$E$777,СВЦЭМ!$A$34:$A$777,$A177,СВЦЭМ!$B$34:$B$777,N$155)+'СЕТ СН'!$F$12</f>
        <v>0</v>
      </c>
      <c r="O177" s="36">
        <f>SUMIFS(СВЦЭМ!$E$34:$E$777,СВЦЭМ!$A$34:$A$777,$A177,СВЦЭМ!$B$34:$B$777,O$155)+'СЕТ СН'!$F$12</f>
        <v>0</v>
      </c>
      <c r="P177" s="36">
        <f>SUMIFS(СВЦЭМ!$E$34:$E$777,СВЦЭМ!$A$34:$A$777,$A177,СВЦЭМ!$B$34:$B$777,P$155)+'СЕТ СН'!$F$12</f>
        <v>0</v>
      </c>
      <c r="Q177" s="36">
        <f>SUMIFS(СВЦЭМ!$E$34:$E$777,СВЦЭМ!$A$34:$A$777,$A177,СВЦЭМ!$B$34:$B$777,Q$155)+'СЕТ СН'!$F$12</f>
        <v>0</v>
      </c>
      <c r="R177" s="36">
        <f>SUMIFS(СВЦЭМ!$E$34:$E$777,СВЦЭМ!$A$34:$A$777,$A177,СВЦЭМ!$B$34:$B$777,R$155)+'СЕТ СН'!$F$12</f>
        <v>0</v>
      </c>
      <c r="S177" s="36">
        <f>SUMIFS(СВЦЭМ!$E$34:$E$777,СВЦЭМ!$A$34:$A$777,$A177,СВЦЭМ!$B$34:$B$777,S$155)+'СЕТ СН'!$F$12</f>
        <v>0</v>
      </c>
      <c r="T177" s="36">
        <f>SUMIFS(СВЦЭМ!$E$34:$E$777,СВЦЭМ!$A$34:$A$777,$A177,СВЦЭМ!$B$34:$B$777,T$155)+'СЕТ СН'!$F$12</f>
        <v>0</v>
      </c>
      <c r="U177" s="36">
        <f>SUMIFS(СВЦЭМ!$E$34:$E$777,СВЦЭМ!$A$34:$A$777,$A177,СВЦЭМ!$B$34:$B$777,U$155)+'СЕТ СН'!$F$12</f>
        <v>0</v>
      </c>
      <c r="V177" s="36">
        <f>SUMIFS(СВЦЭМ!$E$34:$E$777,СВЦЭМ!$A$34:$A$777,$A177,СВЦЭМ!$B$34:$B$777,V$155)+'СЕТ СН'!$F$12</f>
        <v>0</v>
      </c>
      <c r="W177" s="36">
        <f>SUMIFS(СВЦЭМ!$E$34:$E$777,СВЦЭМ!$A$34:$A$777,$A177,СВЦЭМ!$B$34:$B$777,W$155)+'СЕТ СН'!$F$12</f>
        <v>0</v>
      </c>
      <c r="X177" s="36">
        <f>SUMIFS(СВЦЭМ!$E$34:$E$777,СВЦЭМ!$A$34:$A$777,$A177,СВЦЭМ!$B$34:$B$777,X$155)+'СЕТ СН'!$F$12</f>
        <v>0</v>
      </c>
      <c r="Y177" s="36">
        <f>SUMIFS(СВЦЭМ!$E$34:$E$777,СВЦЭМ!$A$34:$A$777,$A177,СВЦЭМ!$B$34:$B$777,Y$155)+'СЕТ СН'!$F$12</f>
        <v>0</v>
      </c>
    </row>
    <row r="178" spans="1:27" ht="15.75" x14ac:dyDescent="0.2">
      <c r="A178" s="35">
        <f t="shared" si="4"/>
        <v>43427</v>
      </c>
      <c r="B178" s="36">
        <f>SUMIFS(СВЦЭМ!$E$34:$E$777,СВЦЭМ!$A$34:$A$777,$A178,СВЦЭМ!$B$34:$B$777,B$155)+'СЕТ СН'!$F$12</f>
        <v>0</v>
      </c>
      <c r="C178" s="36">
        <f>SUMIFS(СВЦЭМ!$E$34:$E$777,СВЦЭМ!$A$34:$A$777,$A178,СВЦЭМ!$B$34:$B$777,C$155)+'СЕТ СН'!$F$12</f>
        <v>0</v>
      </c>
      <c r="D178" s="36">
        <f>SUMIFS(СВЦЭМ!$E$34:$E$777,СВЦЭМ!$A$34:$A$777,$A178,СВЦЭМ!$B$34:$B$777,D$155)+'СЕТ СН'!$F$12</f>
        <v>0</v>
      </c>
      <c r="E178" s="36">
        <f>SUMIFS(СВЦЭМ!$E$34:$E$777,СВЦЭМ!$A$34:$A$777,$A178,СВЦЭМ!$B$34:$B$777,E$155)+'СЕТ СН'!$F$12</f>
        <v>0</v>
      </c>
      <c r="F178" s="36">
        <f>SUMIFS(СВЦЭМ!$E$34:$E$777,СВЦЭМ!$A$34:$A$777,$A178,СВЦЭМ!$B$34:$B$777,F$155)+'СЕТ СН'!$F$12</f>
        <v>0</v>
      </c>
      <c r="G178" s="36">
        <f>SUMIFS(СВЦЭМ!$E$34:$E$777,СВЦЭМ!$A$34:$A$777,$A178,СВЦЭМ!$B$34:$B$777,G$155)+'СЕТ СН'!$F$12</f>
        <v>0</v>
      </c>
      <c r="H178" s="36">
        <f>SUMIFS(СВЦЭМ!$E$34:$E$777,СВЦЭМ!$A$34:$A$777,$A178,СВЦЭМ!$B$34:$B$777,H$155)+'СЕТ СН'!$F$12</f>
        <v>0</v>
      </c>
      <c r="I178" s="36">
        <f>SUMIFS(СВЦЭМ!$E$34:$E$777,СВЦЭМ!$A$34:$A$777,$A178,СВЦЭМ!$B$34:$B$777,I$155)+'СЕТ СН'!$F$12</f>
        <v>0</v>
      </c>
      <c r="J178" s="36">
        <f>SUMIFS(СВЦЭМ!$E$34:$E$777,СВЦЭМ!$A$34:$A$777,$A178,СВЦЭМ!$B$34:$B$777,J$155)+'СЕТ СН'!$F$12</f>
        <v>0</v>
      </c>
      <c r="K178" s="36">
        <f>SUMIFS(СВЦЭМ!$E$34:$E$777,СВЦЭМ!$A$34:$A$777,$A178,СВЦЭМ!$B$34:$B$777,K$155)+'СЕТ СН'!$F$12</f>
        <v>0</v>
      </c>
      <c r="L178" s="36">
        <f>SUMIFS(СВЦЭМ!$E$34:$E$777,СВЦЭМ!$A$34:$A$777,$A178,СВЦЭМ!$B$34:$B$777,L$155)+'СЕТ СН'!$F$12</f>
        <v>0</v>
      </c>
      <c r="M178" s="36">
        <f>SUMIFS(СВЦЭМ!$E$34:$E$777,СВЦЭМ!$A$34:$A$777,$A178,СВЦЭМ!$B$34:$B$777,M$155)+'СЕТ СН'!$F$12</f>
        <v>0</v>
      </c>
      <c r="N178" s="36">
        <f>SUMIFS(СВЦЭМ!$E$34:$E$777,СВЦЭМ!$A$34:$A$777,$A178,СВЦЭМ!$B$34:$B$777,N$155)+'СЕТ СН'!$F$12</f>
        <v>0</v>
      </c>
      <c r="O178" s="36">
        <f>SUMIFS(СВЦЭМ!$E$34:$E$777,СВЦЭМ!$A$34:$A$777,$A178,СВЦЭМ!$B$34:$B$777,O$155)+'СЕТ СН'!$F$12</f>
        <v>0</v>
      </c>
      <c r="P178" s="36">
        <f>SUMIFS(СВЦЭМ!$E$34:$E$777,СВЦЭМ!$A$34:$A$777,$A178,СВЦЭМ!$B$34:$B$777,P$155)+'СЕТ СН'!$F$12</f>
        <v>0</v>
      </c>
      <c r="Q178" s="36">
        <f>SUMIFS(СВЦЭМ!$E$34:$E$777,СВЦЭМ!$A$34:$A$777,$A178,СВЦЭМ!$B$34:$B$777,Q$155)+'СЕТ СН'!$F$12</f>
        <v>0</v>
      </c>
      <c r="R178" s="36">
        <f>SUMIFS(СВЦЭМ!$E$34:$E$777,СВЦЭМ!$A$34:$A$777,$A178,СВЦЭМ!$B$34:$B$777,R$155)+'СЕТ СН'!$F$12</f>
        <v>0</v>
      </c>
      <c r="S178" s="36">
        <f>SUMIFS(СВЦЭМ!$E$34:$E$777,СВЦЭМ!$A$34:$A$777,$A178,СВЦЭМ!$B$34:$B$777,S$155)+'СЕТ СН'!$F$12</f>
        <v>0</v>
      </c>
      <c r="T178" s="36">
        <f>SUMIFS(СВЦЭМ!$E$34:$E$777,СВЦЭМ!$A$34:$A$777,$A178,СВЦЭМ!$B$34:$B$777,T$155)+'СЕТ СН'!$F$12</f>
        <v>0</v>
      </c>
      <c r="U178" s="36">
        <f>SUMIFS(СВЦЭМ!$E$34:$E$777,СВЦЭМ!$A$34:$A$777,$A178,СВЦЭМ!$B$34:$B$777,U$155)+'СЕТ СН'!$F$12</f>
        <v>0</v>
      </c>
      <c r="V178" s="36">
        <f>SUMIFS(СВЦЭМ!$E$34:$E$777,СВЦЭМ!$A$34:$A$777,$A178,СВЦЭМ!$B$34:$B$777,V$155)+'СЕТ СН'!$F$12</f>
        <v>0</v>
      </c>
      <c r="W178" s="36">
        <f>SUMIFS(СВЦЭМ!$E$34:$E$777,СВЦЭМ!$A$34:$A$777,$A178,СВЦЭМ!$B$34:$B$777,W$155)+'СЕТ СН'!$F$12</f>
        <v>0</v>
      </c>
      <c r="X178" s="36">
        <f>SUMIFS(СВЦЭМ!$E$34:$E$777,СВЦЭМ!$A$34:$A$777,$A178,СВЦЭМ!$B$34:$B$777,X$155)+'СЕТ СН'!$F$12</f>
        <v>0</v>
      </c>
      <c r="Y178" s="36">
        <f>SUMIFS(СВЦЭМ!$E$34:$E$777,СВЦЭМ!$A$34:$A$777,$A178,СВЦЭМ!$B$34:$B$777,Y$155)+'СЕТ СН'!$F$12</f>
        <v>0</v>
      </c>
    </row>
    <row r="179" spans="1:27" ht="15.75" x14ac:dyDescent="0.2">
      <c r="A179" s="35">
        <f t="shared" si="4"/>
        <v>43428</v>
      </c>
      <c r="B179" s="36">
        <f>SUMIFS(СВЦЭМ!$E$34:$E$777,СВЦЭМ!$A$34:$A$777,$A179,СВЦЭМ!$B$34:$B$777,B$155)+'СЕТ СН'!$F$12</f>
        <v>0</v>
      </c>
      <c r="C179" s="36">
        <f>SUMIFS(СВЦЭМ!$E$34:$E$777,СВЦЭМ!$A$34:$A$777,$A179,СВЦЭМ!$B$34:$B$777,C$155)+'СЕТ СН'!$F$12</f>
        <v>0</v>
      </c>
      <c r="D179" s="36">
        <f>SUMIFS(СВЦЭМ!$E$34:$E$777,СВЦЭМ!$A$34:$A$777,$A179,СВЦЭМ!$B$34:$B$777,D$155)+'СЕТ СН'!$F$12</f>
        <v>0</v>
      </c>
      <c r="E179" s="36">
        <f>SUMIFS(СВЦЭМ!$E$34:$E$777,СВЦЭМ!$A$34:$A$777,$A179,СВЦЭМ!$B$34:$B$777,E$155)+'СЕТ СН'!$F$12</f>
        <v>0</v>
      </c>
      <c r="F179" s="36">
        <f>SUMIFS(СВЦЭМ!$E$34:$E$777,СВЦЭМ!$A$34:$A$777,$A179,СВЦЭМ!$B$34:$B$777,F$155)+'СЕТ СН'!$F$12</f>
        <v>0</v>
      </c>
      <c r="G179" s="36">
        <f>SUMIFS(СВЦЭМ!$E$34:$E$777,СВЦЭМ!$A$34:$A$777,$A179,СВЦЭМ!$B$34:$B$777,G$155)+'СЕТ СН'!$F$12</f>
        <v>0</v>
      </c>
      <c r="H179" s="36">
        <f>SUMIFS(СВЦЭМ!$E$34:$E$777,СВЦЭМ!$A$34:$A$777,$A179,СВЦЭМ!$B$34:$B$777,H$155)+'СЕТ СН'!$F$12</f>
        <v>0</v>
      </c>
      <c r="I179" s="36">
        <f>SUMIFS(СВЦЭМ!$E$34:$E$777,СВЦЭМ!$A$34:$A$777,$A179,СВЦЭМ!$B$34:$B$777,I$155)+'СЕТ СН'!$F$12</f>
        <v>0</v>
      </c>
      <c r="J179" s="36">
        <f>SUMIFS(СВЦЭМ!$E$34:$E$777,СВЦЭМ!$A$34:$A$777,$A179,СВЦЭМ!$B$34:$B$777,J$155)+'СЕТ СН'!$F$12</f>
        <v>0</v>
      </c>
      <c r="K179" s="36">
        <f>SUMIFS(СВЦЭМ!$E$34:$E$777,СВЦЭМ!$A$34:$A$777,$A179,СВЦЭМ!$B$34:$B$777,K$155)+'СЕТ СН'!$F$12</f>
        <v>0</v>
      </c>
      <c r="L179" s="36">
        <f>SUMIFS(СВЦЭМ!$E$34:$E$777,СВЦЭМ!$A$34:$A$777,$A179,СВЦЭМ!$B$34:$B$777,L$155)+'СЕТ СН'!$F$12</f>
        <v>0</v>
      </c>
      <c r="M179" s="36">
        <f>SUMIFS(СВЦЭМ!$E$34:$E$777,СВЦЭМ!$A$34:$A$777,$A179,СВЦЭМ!$B$34:$B$777,M$155)+'СЕТ СН'!$F$12</f>
        <v>0</v>
      </c>
      <c r="N179" s="36">
        <f>SUMIFS(СВЦЭМ!$E$34:$E$777,СВЦЭМ!$A$34:$A$777,$A179,СВЦЭМ!$B$34:$B$777,N$155)+'СЕТ СН'!$F$12</f>
        <v>0</v>
      </c>
      <c r="O179" s="36">
        <f>SUMIFS(СВЦЭМ!$E$34:$E$777,СВЦЭМ!$A$34:$A$777,$A179,СВЦЭМ!$B$34:$B$777,O$155)+'СЕТ СН'!$F$12</f>
        <v>0</v>
      </c>
      <c r="P179" s="36">
        <f>SUMIFS(СВЦЭМ!$E$34:$E$777,СВЦЭМ!$A$34:$A$777,$A179,СВЦЭМ!$B$34:$B$777,P$155)+'СЕТ СН'!$F$12</f>
        <v>0</v>
      </c>
      <c r="Q179" s="36">
        <f>SUMIFS(СВЦЭМ!$E$34:$E$777,СВЦЭМ!$A$34:$A$777,$A179,СВЦЭМ!$B$34:$B$777,Q$155)+'СЕТ СН'!$F$12</f>
        <v>0</v>
      </c>
      <c r="R179" s="36">
        <f>SUMIFS(СВЦЭМ!$E$34:$E$777,СВЦЭМ!$A$34:$A$777,$A179,СВЦЭМ!$B$34:$B$777,R$155)+'СЕТ СН'!$F$12</f>
        <v>0</v>
      </c>
      <c r="S179" s="36">
        <f>SUMIFS(СВЦЭМ!$E$34:$E$777,СВЦЭМ!$A$34:$A$777,$A179,СВЦЭМ!$B$34:$B$777,S$155)+'СЕТ СН'!$F$12</f>
        <v>0</v>
      </c>
      <c r="T179" s="36">
        <f>SUMIFS(СВЦЭМ!$E$34:$E$777,СВЦЭМ!$A$34:$A$777,$A179,СВЦЭМ!$B$34:$B$777,T$155)+'СЕТ СН'!$F$12</f>
        <v>0</v>
      </c>
      <c r="U179" s="36">
        <f>SUMIFS(СВЦЭМ!$E$34:$E$777,СВЦЭМ!$A$34:$A$777,$A179,СВЦЭМ!$B$34:$B$777,U$155)+'СЕТ СН'!$F$12</f>
        <v>0</v>
      </c>
      <c r="V179" s="36">
        <f>SUMIFS(СВЦЭМ!$E$34:$E$777,СВЦЭМ!$A$34:$A$777,$A179,СВЦЭМ!$B$34:$B$777,V$155)+'СЕТ СН'!$F$12</f>
        <v>0</v>
      </c>
      <c r="W179" s="36">
        <f>SUMIFS(СВЦЭМ!$E$34:$E$777,СВЦЭМ!$A$34:$A$777,$A179,СВЦЭМ!$B$34:$B$777,W$155)+'СЕТ СН'!$F$12</f>
        <v>0</v>
      </c>
      <c r="X179" s="36">
        <f>SUMIFS(СВЦЭМ!$E$34:$E$777,СВЦЭМ!$A$34:$A$777,$A179,СВЦЭМ!$B$34:$B$777,X$155)+'СЕТ СН'!$F$12</f>
        <v>0</v>
      </c>
      <c r="Y179" s="36">
        <f>SUMIFS(СВЦЭМ!$E$34:$E$777,СВЦЭМ!$A$34:$A$777,$A179,СВЦЭМ!$B$34:$B$777,Y$155)+'СЕТ СН'!$F$12</f>
        <v>0</v>
      </c>
    </row>
    <row r="180" spans="1:27" ht="15.75" x14ac:dyDescent="0.2">
      <c r="A180" s="35">
        <f t="shared" si="4"/>
        <v>43429</v>
      </c>
      <c r="B180" s="36">
        <f>SUMIFS(СВЦЭМ!$E$34:$E$777,СВЦЭМ!$A$34:$A$777,$A180,СВЦЭМ!$B$34:$B$777,B$155)+'СЕТ СН'!$F$12</f>
        <v>0</v>
      </c>
      <c r="C180" s="36">
        <f>SUMIFS(СВЦЭМ!$E$34:$E$777,СВЦЭМ!$A$34:$A$777,$A180,СВЦЭМ!$B$34:$B$777,C$155)+'СЕТ СН'!$F$12</f>
        <v>0</v>
      </c>
      <c r="D180" s="36">
        <f>SUMIFS(СВЦЭМ!$E$34:$E$777,СВЦЭМ!$A$34:$A$777,$A180,СВЦЭМ!$B$34:$B$777,D$155)+'СЕТ СН'!$F$12</f>
        <v>0</v>
      </c>
      <c r="E180" s="36">
        <f>SUMIFS(СВЦЭМ!$E$34:$E$777,СВЦЭМ!$A$34:$A$777,$A180,СВЦЭМ!$B$34:$B$777,E$155)+'СЕТ СН'!$F$12</f>
        <v>0</v>
      </c>
      <c r="F180" s="36">
        <f>SUMIFS(СВЦЭМ!$E$34:$E$777,СВЦЭМ!$A$34:$A$777,$A180,СВЦЭМ!$B$34:$B$777,F$155)+'СЕТ СН'!$F$12</f>
        <v>0</v>
      </c>
      <c r="G180" s="36">
        <f>SUMIFS(СВЦЭМ!$E$34:$E$777,СВЦЭМ!$A$34:$A$777,$A180,СВЦЭМ!$B$34:$B$777,G$155)+'СЕТ СН'!$F$12</f>
        <v>0</v>
      </c>
      <c r="H180" s="36">
        <f>SUMIFS(СВЦЭМ!$E$34:$E$777,СВЦЭМ!$A$34:$A$777,$A180,СВЦЭМ!$B$34:$B$777,H$155)+'СЕТ СН'!$F$12</f>
        <v>0</v>
      </c>
      <c r="I180" s="36">
        <f>SUMIFS(СВЦЭМ!$E$34:$E$777,СВЦЭМ!$A$34:$A$777,$A180,СВЦЭМ!$B$34:$B$777,I$155)+'СЕТ СН'!$F$12</f>
        <v>0</v>
      </c>
      <c r="J180" s="36">
        <f>SUMIFS(СВЦЭМ!$E$34:$E$777,СВЦЭМ!$A$34:$A$777,$A180,СВЦЭМ!$B$34:$B$777,J$155)+'СЕТ СН'!$F$12</f>
        <v>0</v>
      </c>
      <c r="K180" s="36">
        <f>SUMIFS(СВЦЭМ!$E$34:$E$777,СВЦЭМ!$A$34:$A$777,$A180,СВЦЭМ!$B$34:$B$777,K$155)+'СЕТ СН'!$F$12</f>
        <v>0</v>
      </c>
      <c r="L180" s="36">
        <f>SUMIFS(СВЦЭМ!$E$34:$E$777,СВЦЭМ!$A$34:$A$777,$A180,СВЦЭМ!$B$34:$B$777,L$155)+'СЕТ СН'!$F$12</f>
        <v>0</v>
      </c>
      <c r="M180" s="36">
        <f>SUMIFS(СВЦЭМ!$E$34:$E$777,СВЦЭМ!$A$34:$A$777,$A180,СВЦЭМ!$B$34:$B$777,M$155)+'СЕТ СН'!$F$12</f>
        <v>0</v>
      </c>
      <c r="N180" s="36">
        <f>SUMIFS(СВЦЭМ!$E$34:$E$777,СВЦЭМ!$A$34:$A$777,$A180,СВЦЭМ!$B$34:$B$777,N$155)+'СЕТ СН'!$F$12</f>
        <v>0</v>
      </c>
      <c r="O180" s="36">
        <f>SUMIFS(СВЦЭМ!$E$34:$E$777,СВЦЭМ!$A$34:$A$777,$A180,СВЦЭМ!$B$34:$B$777,O$155)+'СЕТ СН'!$F$12</f>
        <v>0</v>
      </c>
      <c r="P180" s="36">
        <f>SUMIFS(СВЦЭМ!$E$34:$E$777,СВЦЭМ!$A$34:$A$777,$A180,СВЦЭМ!$B$34:$B$777,P$155)+'СЕТ СН'!$F$12</f>
        <v>0</v>
      </c>
      <c r="Q180" s="36">
        <f>SUMIFS(СВЦЭМ!$E$34:$E$777,СВЦЭМ!$A$34:$A$777,$A180,СВЦЭМ!$B$34:$B$777,Q$155)+'СЕТ СН'!$F$12</f>
        <v>0</v>
      </c>
      <c r="R180" s="36">
        <f>SUMIFS(СВЦЭМ!$E$34:$E$777,СВЦЭМ!$A$34:$A$777,$A180,СВЦЭМ!$B$34:$B$777,R$155)+'СЕТ СН'!$F$12</f>
        <v>0</v>
      </c>
      <c r="S180" s="36">
        <f>SUMIFS(СВЦЭМ!$E$34:$E$777,СВЦЭМ!$A$34:$A$777,$A180,СВЦЭМ!$B$34:$B$777,S$155)+'СЕТ СН'!$F$12</f>
        <v>0</v>
      </c>
      <c r="T180" s="36">
        <f>SUMIFS(СВЦЭМ!$E$34:$E$777,СВЦЭМ!$A$34:$A$777,$A180,СВЦЭМ!$B$34:$B$777,T$155)+'СЕТ СН'!$F$12</f>
        <v>0</v>
      </c>
      <c r="U180" s="36">
        <f>SUMIFS(СВЦЭМ!$E$34:$E$777,СВЦЭМ!$A$34:$A$777,$A180,СВЦЭМ!$B$34:$B$777,U$155)+'СЕТ СН'!$F$12</f>
        <v>0</v>
      </c>
      <c r="V180" s="36">
        <f>SUMIFS(СВЦЭМ!$E$34:$E$777,СВЦЭМ!$A$34:$A$777,$A180,СВЦЭМ!$B$34:$B$777,V$155)+'СЕТ СН'!$F$12</f>
        <v>0</v>
      </c>
      <c r="W180" s="36">
        <f>SUMIFS(СВЦЭМ!$E$34:$E$777,СВЦЭМ!$A$34:$A$777,$A180,СВЦЭМ!$B$34:$B$777,W$155)+'СЕТ СН'!$F$12</f>
        <v>0</v>
      </c>
      <c r="X180" s="36">
        <f>SUMIFS(СВЦЭМ!$E$34:$E$777,СВЦЭМ!$A$34:$A$777,$A180,СВЦЭМ!$B$34:$B$777,X$155)+'СЕТ СН'!$F$12</f>
        <v>0</v>
      </c>
      <c r="Y180" s="36">
        <f>SUMIFS(СВЦЭМ!$E$34:$E$777,СВЦЭМ!$A$34:$A$777,$A180,СВЦЭМ!$B$34:$B$777,Y$155)+'СЕТ СН'!$F$12</f>
        <v>0</v>
      </c>
    </row>
    <row r="181" spans="1:27" ht="15.75" x14ac:dyDescent="0.2">
      <c r="A181" s="35">
        <f t="shared" si="4"/>
        <v>43430</v>
      </c>
      <c r="B181" s="36">
        <f>SUMIFS(СВЦЭМ!$E$34:$E$777,СВЦЭМ!$A$34:$A$777,$A181,СВЦЭМ!$B$34:$B$777,B$155)+'СЕТ СН'!$F$12</f>
        <v>0</v>
      </c>
      <c r="C181" s="36">
        <f>SUMIFS(СВЦЭМ!$E$34:$E$777,СВЦЭМ!$A$34:$A$777,$A181,СВЦЭМ!$B$34:$B$777,C$155)+'СЕТ СН'!$F$12</f>
        <v>0</v>
      </c>
      <c r="D181" s="36">
        <f>SUMIFS(СВЦЭМ!$E$34:$E$777,СВЦЭМ!$A$34:$A$777,$A181,СВЦЭМ!$B$34:$B$777,D$155)+'СЕТ СН'!$F$12</f>
        <v>0</v>
      </c>
      <c r="E181" s="36">
        <f>SUMIFS(СВЦЭМ!$E$34:$E$777,СВЦЭМ!$A$34:$A$777,$A181,СВЦЭМ!$B$34:$B$777,E$155)+'СЕТ СН'!$F$12</f>
        <v>0</v>
      </c>
      <c r="F181" s="36">
        <f>SUMIFS(СВЦЭМ!$E$34:$E$777,СВЦЭМ!$A$34:$A$777,$A181,СВЦЭМ!$B$34:$B$777,F$155)+'СЕТ СН'!$F$12</f>
        <v>0</v>
      </c>
      <c r="G181" s="36">
        <f>SUMIFS(СВЦЭМ!$E$34:$E$777,СВЦЭМ!$A$34:$A$777,$A181,СВЦЭМ!$B$34:$B$777,G$155)+'СЕТ СН'!$F$12</f>
        <v>0</v>
      </c>
      <c r="H181" s="36">
        <f>SUMIFS(СВЦЭМ!$E$34:$E$777,СВЦЭМ!$A$34:$A$777,$A181,СВЦЭМ!$B$34:$B$777,H$155)+'СЕТ СН'!$F$12</f>
        <v>0</v>
      </c>
      <c r="I181" s="36">
        <f>SUMIFS(СВЦЭМ!$E$34:$E$777,СВЦЭМ!$A$34:$A$777,$A181,СВЦЭМ!$B$34:$B$777,I$155)+'СЕТ СН'!$F$12</f>
        <v>0</v>
      </c>
      <c r="J181" s="36">
        <f>SUMIFS(СВЦЭМ!$E$34:$E$777,СВЦЭМ!$A$34:$A$777,$A181,СВЦЭМ!$B$34:$B$777,J$155)+'СЕТ СН'!$F$12</f>
        <v>0</v>
      </c>
      <c r="K181" s="36">
        <f>SUMIFS(СВЦЭМ!$E$34:$E$777,СВЦЭМ!$A$34:$A$777,$A181,СВЦЭМ!$B$34:$B$777,K$155)+'СЕТ СН'!$F$12</f>
        <v>0</v>
      </c>
      <c r="L181" s="36">
        <f>SUMIFS(СВЦЭМ!$E$34:$E$777,СВЦЭМ!$A$34:$A$777,$A181,СВЦЭМ!$B$34:$B$777,L$155)+'СЕТ СН'!$F$12</f>
        <v>0</v>
      </c>
      <c r="M181" s="36">
        <f>SUMIFS(СВЦЭМ!$E$34:$E$777,СВЦЭМ!$A$34:$A$777,$A181,СВЦЭМ!$B$34:$B$777,M$155)+'СЕТ СН'!$F$12</f>
        <v>0</v>
      </c>
      <c r="N181" s="36">
        <f>SUMIFS(СВЦЭМ!$E$34:$E$777,СВЦЭМ!$A$34:$A$777,$A181,СВЦЭМ!$B$34:$B$777,N$155)+'СЕТ СН'!$F$12</f>
        <v>0</v>
      </c>
      <c r="O181" s="36">
        <f>SUMIFS(СВЦЭМ!$E$34:$E$777,СВЦЭМ!$A$34:$A$777,$A181,СВЦЭМ!$B$34:$B$777,O$155)+'СЕТ СН'!$F$12</f>
        <v>0</v>
      </c>
      <c r="P181" s="36">
        <f>SUMIFS(СВЦЭМ!$E$34:$E$777,СВЦЭМ!$A$34:$A$777,$A181,СВЦЭМ!$B$34:$B$777,P$155)+'СЕТ СН'!$F$12</f>
        <v>0</v>
      </c>
      <c r="Q181" s="36">
        <f>SUMIFS(СВЦЭМ!$E$34:$E$777,СВЦЭМ!$A$34:$A$777,$A181,СВЦЭМ!$B$34:$B$777,Q$155)+'СЕТ СН'!$F$12</f>
        <v>0</v>
      </c>
      <c r="R181" s="36">
        <f>SUMIFS(СВЦЭМ!$E$34:$E$777,СВЦЭМ!$A$34:$A$777,$A181,СВЦЭМ!$B$34:$B$777,R$155)+'СЕТ СН'!$F$12</f>
        <v>0</v>
      </c>
      <c r="S181" s="36">
        <f>SUMIFS(СВЦЭМ!$E$34:$E$777,СВЦЭМ!$A$34:$A$777,$A181,СВЦЭМ!$B$34:$B$777,S$155)+'СЕТ СН'!$F$12</f>
        <v>0</v>
      </c>
      <c r="T181" s="36">
        <f>SUMIFS(СВЦЭМ!$E$34:$E$777,СВЦЭМ!$A$34:$A$777,$A181,СВЦЭМ!$B$34:$B$777,T$155)+'СЕТ СН'!$F$12</f>
        <v>0</v>
      </c>
      <c r="U181" s="36">
        <f>SUMIFS(СВЦЭМ!$E$34:$E$777,СВЦЭМ!$A$34:$A$777,$A181,СВЦЭМ!$B$34:$B$777,U$155)+'СЕТ СН'!$F$12</f>
        <v>0</v>
      </c>
      <c r="V181" s="36">
        <f>SUMIFS(СВЦЭМ!$E$34:$E$777,СВЦЭМ!$A$34:$A$777,$A181,СВЦЭМ!$B$34:$B$777,V$155)+'СЕТ СН'!$F$12</f>
        <v>0</v>
      </c>
      <c r="W181" s="36">
        <f>SUMIFS(СВЦЭМ!$E$34:$E$777,СВЦЭМ!$A$34:$A$777,$A181,СВЦЭМ!$B$34:$B$777,W$155)+'СЕТ СН'!$F$12</f>
        <v>0</v>
      </c>
      <c r="X181" s="36">
        <f>SUMIFS(СВЦЭМ!$E$34:$E$777,СВЦЭМ!$A$34:$A$777,$A181,СВЦЭМ!$B$34:$B$777,X$155)+'СЕТ СН'!$F$12</f>
        <v>0</v>
      </c>
      <c r="Y181" s="36">
        <f>SUMIFS(СВЦЭМ!$E$34:$E$777,СВЦЭМ!$A$34:$A$777,$A181,СВЦЭМ!$B$34:$B$777,Y$155)+'СЕТ СН'!$F$12</f>
        <v>0</v>
      </c>
    </row>
    <row r="182" spans="1:27" ht="15.75" x14ac:dyDescent="0.2">
      <c r="A182" s="35">
        <f t="shared" si="4"/>
        <v>43431</v>
      </c>
      <c r="B182" s="36">
        <f>SUMIFS(СВЦЭМ!$E$34:$E$777,СВЦЭМ!$A$34:$A$777,$A182,СВЦЭМ!$B$34:$B$777,B$155)+'СЕТ СН'!$F$12</f>
        <v>0</v>
      </c>
      <c r="C182" s="36">
        <f>SUMIFS(СВЦЭМ!$E$34:$E$777,СВЦЭМ!$A$34:$A$777,$A182,СВЦЭМ!$B$34:$B$777,C$155)+'СЕТ СН'!$F$12</f>
        <v>0</v>
      </c>
      <c r="D182" s="36">
        <f>SUMIFS(СВЦЭМ!$E$34:$E$777,СВЦЭМ!$A$34:$A$777,$A182,СВЦЭМ!$B$34:$B$777,D$155)+'СЕТ СН'!$F$12</f>
        <v>0</v>
      </c>
      <c r="E182" s="36">
        <f>SUMIFS(СВЦЭМ!$E$34:$E$777,СВЦЭМ!$A$34:$A$777,$A182,СВЦЭМ!$B$34:$B$777,E$155)+'СЕТ СН'!$F$12</f>
        <v>0</v>
      </c>
      <c r="F182" s="36">
        <f>SUMIFS(СВЦЭМ!$E$34:$E$777,СВЦЭМ!$A$34:$A$777,$A182,СВЦЭМ!$B$34:$B$777,F$155)+'СЕТ СН'!$F$12</f>
        <v>0</v>
      </c>
      <c r="G182" s="36">
        <f>SUMIFS(СВЦЭМ!$E$34:$E$777,СВЦЭМ!$A$34:$A$777,$A182,СВЦЭМ!$B$34:$B$777,G$155)+'СЕТ СН'!$F$12</f>
        <v>0</v>
      </c>
      <c r="H182" s="36">
        <f>SUMIFS(СВЦЭМ!$E$34:$E$777,СВЦЭМ!$A$34:$A$777,$A182,СВЦЭМ!$B$34:$B$777,H$155)+'СЕТ СН'!$F$12</f>
        <v>0</v>
      </c>
      <c r="I182" s="36">
        <f>SUMIFS(СВЦЭМ!$E$34:$E$777,СВЦЭМ!$A$34:$A$777,$A182,СВЦЭМ!$B$34:$B$777,I$155)+'СЕТ СН'!$F$12</f>
        <v>0</v>
      </c>
      <c r="J182" s="36">
        <f>SUMIFS(СВЦЭМ!$E$34:$E$777,СВЦЭМ!$A$34:$A$777,$A182,СВЦЭМ!$B$34:$B$777,J$155)+'СЕТ СН'!$F$12</f>
        <v>0</v>
      </c>
      <c r="K182" s="36">
        <f>SUMIFS(СВЦЭМ!$E$34:$E$777,СВЦЭМ!$A$34:$A$777,$A182,СВЦЭМ!$B$34:$B$777,K$155)+'СЕТ СН'!$F$12</f>
        <v>0</v>
      </c>
      <c r="L182" s="36">
        <f>SUMIFS(СВЦЭМ!$E$34:$E$777,СВЦЭМ!$A$34:$A$777,$A182,СВЦЭМ!$B$34:$B$777,L$155)+'СЕТ СН'!$F$12</f>
        <v>0</v>
      </c>
      <c r="M182" s="36">
        <f>SUMIFS(СВЦЭМ!$E$34:$E$777,СВЦЭМ!$A$34:$A$777,$A182,СВЦЭМ!$B$34:$B$777,M$155)+'СЕТ СН'!$F$12</f>
        <v>0</v>
      </c>
      <c r="N182" s="36">
        <f>SUMIFS(СВЦЭМ!$E$34:$E$777,СВЦЭМ!$A$34:$A$777,$A182,СВЦЭМ!$B$34:$B$777,N$155)+'СЕТ СН'!$F$12</f>
        <v>0</v>
      </c>
      <c r="O182" s="36">
        <f>SUMIFS(СВЦЭМ!$E$34:$E$777,СВЦЭМ!$A$34:$A$777,$A182,СВЦЭМ!$B$34:$B$777,O$155)+'СЕТ СН'!$F$12</f>
        <v>0</v>
      </c>
      <c r="P182" s="36">
        <f>SUMIFS(СВЦЭМ!$E$34:$E$777,СВЦЭМ!$A$34:$A$777,$A182,СВЦЭМ!$B$34:$B$777,P$155)+'СЕТ СН'!$F$12</f>
        <v>0</v>
      </c>
      <c r="Q182" s="36">
        <f>SUMIFS(СВЦЭМ!$E$34:$E$777,СВЦЭМ!$A$34:$A$777,$A182,СВЦЭМ!$B$34:$B$777,Q$155)+'СЕТ СН'!$F$12</f>
        <v>0</v>
      </c>
      <c r="R182" s="36">
        <f>SUMIFS(СВЦЭМ!$E$34:$E$777,СВЦЭМ!$A$34:$A$777,$A182,СВЦЭМ!$B$34:$B$777,R$155)+'СЕТ СН'!$F$12</f>
        <v>0</v>
      </c>
      <c r="S182" s="36">
        <f>SUMIFS(СВЦЭМ!$E$34:$E$777,СВЦЭМ!$A$34:$A$777,$A182,СВЦЭМ!$B$34:$B$777,S$155)+'СЕТ СН'!$F$12</f>
        <v>0</v>
      </c>
      <c r="T182" s="36">
        <f>SUMIFS(СВЦЭМ!$E$34:$E$777,СВЦЭМ!$A$34:$A$777,$A182,СВЦЭМ!$B$34:$B$777,T$155)+'СЕТ СН'!$F$12</f>
        <v>0</v>
      </c>
      <c r="U182" s="36">
        <f>SUMIFS(СВЦЭМ!$E$34:$E$777,СВЦЭМ!$A$34:$A$777,$A182,СВЦЭМ!$B$34:$B$777,U$155)+'СЕТ СН'!$F$12</f>
        <v>0</v>
      </c>
      <c r="V182" s="36">
        <f>SUMIFS(СВЦЭМ!$E$34:$E$777,СВЦЭМ!$A$34:$A$777,$A182,СВЦЭМ!$B$34:$B$777,V$155)+'СЕТ СН'!$F$12</f>
        <v>0</v>
      </c>
      <c r="W182" s="36">
        <f>SUMIFS(СВЦЭМ!$E$34:$E$777,СВЦЭМ!$A$34:$A$777,$A182,СВЦЭМ!$B$34:$B$777,W$155)+'СЕТ СН'!$F$12</f>
        <v>0</v>
      </c>
      <c r="X182" s="36">
        <f>SUMIFS(СВЦЭМ!$E$34:$E$777,СВЦЭМ!$A$34:$A$777,$A182,СВЦЭМ!$B$34:$B$777,X$155)+'СЕТ СН'!$F$12</f>
        <v>0</v>
      </c>
      <c r="Y182" s="36">
        <f>SUMIFS(СВЦЭМ!$E$34:$E$777,СВЦЭМ!$A$34:$A$777,$A182,СВЦЭМ!$B$34:$B$777,Y$155)+'СЕТ СН'!$F$12</f>
        <v>0</v>
      </c>
    </row>
    <row r="183" spans="1:27" ht="15.75" x14ac:dyDescent="0.2">
      <c r="A183" s="35">
        <f t="shared" si="4"/>
        <v>43432</v>
      </c>
      <c r="B183" s="36">
        <f>SUMIFS(СВЦЭМ!$E$34:$E$777,СВЦЭМ!$A$34:$A$777,$A183,СВЦЭМ!$B$34:$B$777,B$155)+'СЕТ СН'!$F$12</f>
        <v>0</v>
      </c>
      <c r="C183" s="36">
        <f>SUMIFS(СВЦЭМ!$E$34:$E$777,СВЦЭМ!$A$34:$A$777,$A183,СВЦЭМ!$B$34:$B$777,C$155)+'СЕТ СН'!$F$12</f>
        <v>0</v>
      </c>
      <c r="D183" s="36">
        <f>SUMIFS(СВЦЭМ!$E$34:$E$777,СВЦЭМ!$A$34:$A$777,$A183,СВЦЭМ!$B$34:$B$777,D$155)+'СЕТ СН'!$F$12</f>
        <v>0</v>
      </c>
      <c r="E183" s="36">
        <f>SUMIFS(СВЦЭМ!$E$34:$E$777,СВЦЭМ!$A$34:$A$777,$A183,СВЦЭМ!$B$34:$B$777,E$155)+'СЕТ СН'!$F$12</f>
        <v>0</v>
      </c>
      <c r="F183" s="36">
        <f>SUMIFS(СВЦЭМ!$E$34:$E$777,СВЦЭМ!$A$34:$A$777,$A183,СВЦЭМ!$B$34:$B$777,F$155)+'СЕТ СН'!$F$12</f>
        <v>0</v>
      </c>
      <c r="G183" s="36">
        <f>SUMIFS(СВЦЭМ!$E$34:$E$777,СВЦЭМ!$A$34:$A$777,$A183,СВЦЭМ!$B$34:$B$777,G$155)+'СЕТ СН'!$F$12</f>
        <v>0</v>
      </c>
      <c r="H183" s="36">
        <f>SUMIFS(СВЦЭМ!$E$34:$E$777,СВЦЭМ!$A$34:$A$777,$A183,СВЦЭМ!$B$34:$B$777,H$155)+'СЕТ СН'!$F$12</f>
        <v>0</v>
      </c>
      <c r="I183" s="36">
        <f>SUMIFS(СВЦЭМ!$E$34:$E$777,СВЦЭМ!$A$34:$A$777,$A183,СВЦЭМ!$B$34:$B$777,I$155)+'СЕТ СН'!$F$12</f>
        <v>0</v>
      </c>
      <c r="J183" s="36">
        <f>SUMIFS(СВЦЭМ!$E$34:$E$777,СВЦЭМ!$A$34:$A$777,$A183,СВЦЭМ!$B$34:$B$777,J$155)+'СЕТ СН'!$F$12</f>
        <v>0</v>
      </c>
      <c r="K183" s="36">
        <f>SUMIFS(СВЦЭМ!$E$34:$E$777,СВЦЭМ!$A$34:$A$777,$A183,СВЦЭМ!$B$34:$B$777,K$155)+'СЕТ СН'!$F$12</f>
        <v>0</v>
      </c>
      <c r="L183" s="36">
        <f>SUMIFS(СВЦЭМ!$E$34:$E$777,СВЦЭМ!$A$34:$A$777,$A183,СВЦЭМ!$B$34:$B$777,L$155)+'СЕТ СН'!$F$12</f>
        <v>0</v>
      </c>
      <c r="M183" s="36">
        <f>SUMIFS(СВЦЭМ!$E$34:$E$777,СВЦЭМ!$A$34:$A$777,$A183,СВЦЭМ!$B$34:$B$777,M$155)+'СЕТ СН'!$F$12</f>
        <v>0</v>
      </c>
      <c r="N183" s="36">
        <f>SUMIFS(СВЦЭМ!$E$34:$E$777,СВЦЭМ!$A$34:$A$777,$A183,СВЦЭМ!$B$34:$B$777,N$155)+'СЕТ СН'!$F$12</f>
        <v>0</v>
      </c>
      <c r="O183" s="36">
        <f>SUMIFS(СВЦЭМ!$E$34:$E$777,СВЦЭМ!$A$34:$A$777,$A183,СВЦЭМ!$B$34:$B$777,O$155)+'СЕТ СН'!$F$12</f>
        <v>0</v>
      </c>
      <c r="P183" s="36">
        <f>SUMIFS(СВЦЭМ!$E$34:$E$777,СВЦЭМ!$A$34:$A$777,$A183,СВЦЭМ!$B$34:$B$777,P$155)+'СЕТ СН'!$F$12</f>
        <v>0</v>
      </c>
      <c r="Q183" s="36">
        <f>SUMIFS(СВЦЭМ!$E$34:$E$777,СВЦЭМ!$A$34:$A$777,$A183,СВЦЭМ!$B$34:$B$777,Q$155)+'СЕТ СН'!$F$12</f>
        <v>0</v>
      </c>
      <c r="R183" s="36">
        <f>SUMIFS(СВЦЭМ!$E$34:$E$777,СВЦЭМ!$A$34:$A$777,$A183,СВЦЭМ!$B$34:$B$777,R$155)+'СЕТ СН'!$F$12</f>
        <v>0</v>
      </c>
      <c r="S183" s="36">
        <f>SUMIFS(СВЦЭМ!$E$34:$E$777,СВЦЭМ!$A$34:$A$777,$A183,СВЦЭМ!$B$34:$B$777,S$155)+'СЕТ СН'!$F$12</f>
        <v>0</v>
      </c>
      <c r="T183" s="36">
        <f>SUMIFS(СВЦЭМ!$E$34:$E$777,СВЦЭМ!$A$34:$A$777,$A183,СВЦЭМ!$B$34:$B$777,T$155)+'СЕТ СН'!$F$12</f>
        <v>0</v>
      </c>
      <c r="U183" s="36">
        <f>SUMIFS(СВЦЭМ!$E$34:$E$777,СВЦЭМ!$A$34:$A$777,$A183,СВЦЭМ!$B$34:$B$777,U$155)+'СЕТ СН'!$F$12</f>
        <v>0</v>
      </c>
      <c r="V183" s="36">
        <f>SUMIFS(СВЦЭМ!$E$34:$E$777,СВЦЭМ!$A$34:$A$777,$A183,СВЦЭМ!$B$34:$B$777,V$155)+'СЕТ СН'!$F$12</f>
        <v>0</v>
      </c>
      <c r="W183" s="36">
        <f>SUMIFS(СВЦЭМ!$E$34:$E$777,СВЦЭМ!$A$34:$A$777,$A183,СВЦЭМ!$B$34:$B$777,W$155)+'СЕТ СН'!$F$12</f>
        <v>0</v>
      </c>
      <c r="X183" s="36">
        <f>SUMIFS(СВЦЭМ!$E$34:$E$777,СВЦЭМ!$A$34:$A$777,$A183,СВЦЭМ!$B$34:$B$777,X$155)+'СЕТ СН'!$F$12</f>
        <v>0</v>
      </c>
      <c r="Y183" s="36">
        <f>SUMIFS(СВЦЭМ!$E$34:$E$777,СВЦЭМ!$A$34:$A$777,$A183,СВЦЭМ!$B$34:$B$777,Y$155)+'СЕТ СН'!$F$12</f>
        <v>0</v>
      </c>
    </row>
    <row r="184" spans="1:27" ht="15.75" x14ac:dyDescent="0.2">
      <c r="A184" s="35">
        <f t="shared" si="4"/>
        <v>43433</v>
      </c>
      <c r="B184" s="36">
        <f>SUMIFS(СВЦЭМ!$E$34:$E$777,СВЦЭМ!$A$34:$A$777,$A184,СВЦЭМ!$B$34:$B$777,B$155)+'СЕТ СН'!$F$12</f>
        <v>0</v>
      </c>
      <c r="C184" s="36">
        <f>SUMIFS(СВЦЭМ!$E$34:$E$777,СВЦЭМ!$A$34:$A$777,$A184,СВЦЭМ!$B$34:$B$777,C$155)+'СЕТ СН'!$F$12</f>
        <v>0</v>
      </c>
      <c r="D184" s="36">
        <f>SUMIFS(СВЦЭМ!$E$34:$E$777,СВЦЭМ!$A$34:$A$777,$A184,СВЦЭМ!$B$34:$B$777,D$155)+'СЕТ СН'!$F$12</f>
        <v>0</v>
      </c>
      <c r="E184" s="36">
        <f>SUMIFS(СВЦЭМ!$E$34:$E$777,СВЦЭМ!$A$34:$A$777,$A184,СВЦЭМ!$B$34:$B$777,E$155)+'СЕТ СН'!$F$12</f>
        <v>0</v>
      </c>
      <c r="F184" s="36">
        <f>SUMIFS(СВЦЭМ!$E$34:$E$777,СВЦЭМ!$A$34:$A$777,$A184,СВЦЭМ!$B$34:$B$777,F$155)+'СЕТ СН'!$F$12</f>
        <v>0</v>
      </c>
      <c r="G184" s="36">
        <f>SUMIFS(СВЦЭМ!$E$34:$E$777,СВЦЭМ!$A$34:$A$777,$A184,СВЦЭМ!$B$34:$B$777,G$155)+'СЕТ СН'!$F$12</f>
        <v>0</v>
      </c>
      <c r="H184" s="36">
        <f>SUMIFS(СВЦЭМ!$E$34:$E$777,СВЦЭМ!$A$34:$A$777,$A184,СВЦЭМ!$B$34:$B$777,H$155)+'СЕТ СН'!$F$12</f>
        <v>0</v>
      </c>
      <c r="I184" s="36">
        <f>SUMIFS(СВЦЭМ!$E$34:$E$777,СВЦЭМ!$A$34:$A$777,$A184,СВЦЭМ!$B$34:$B$777,I$155)+'СЕТ СН'!$F$12</f>
        <v>0</v>
      </c>
      <c r="J184" s="36">
        <f>SUMIFS(СВЦЭМ!$E$34:$E$777,СВЦЭМ!$A$34:$A$777,$A184,СВЦЭМ!$B$34:$B$777,J$155)+'СЕТ СН'!$F$12</f>
        <v>0</v>
      </c>
      <c r="K184" s="36">
        <f>SUMIFS(СВЦЭМ!$E$34:$E$777,СВЦЭМ!$A$34:$A$777,$A184,СВЦЭМ!$B$34:$B$777,K$155)+'СЕТ СН'!$F$12</f>
        <v>0</v>
      </c>
      <c r="L184" s="36">
        <f>SUMIFS(СВЦЭМ!$E$34:$E$777,СВЦЭМ!$A$34:$A$777,$A184,СВЦЭМ!$B$34:$B$777,L$155)+'СЕТ СН'!$F$12</f>
        <v>0</v>
      </c>
      <c r="M184" s="36">
        <f>SUMIFS(СВЦЭМ!$E$34:$E$777,СВЦЭМ!$A$34:$A$777,$A184,СВЦЭМ!$B$34:$B$777,M$155)+'СЕТ СН'!$F$12</f>
        <v>0</v>
      </c>
      <c r="N184" s="36">
        <f>SUMIFS(СВЦЭМ!$E$34:$E$777,СВЦЭМ!$A$34:$A$777,$A184,СВЦЭМ!$B$34:$B$777,N$155)+'СЕТ СН'!$F$12</f>
        <v>0</v>
      </c>
      <c r="O184" s="36">
        <f>SUMIFS(СВЦЭМ!$E$34:$E$777,СВЦЭМ!$A$34:$A$777,$A184,СВЦЭМ!$B$34:$B$777,O$155)+'СЕТ СН'!$F$12</f>
        <v>0</v>
      </c>
      <c r="P184" s="36">
        <f>SUMIFS(СВЦЭМ!$E$34:$E$777,СВЦЭМ!$A$34:$A$777,$A184,СВЦЭМ!$B$34:$B$777,P$155)+'СЕТ СН'!$F$12</f>
        <v>0</v>
      </c>
      <c r="Q184" s="36">
        <f>SUMIFS(СВЦЭМ!$E$34:$E$777,СВЦЭМ!$A$34:$A$777,$A184,СВЦЭМ!$B$34:$B$777,Q$155)+'СЕТ СН'!$F$12</f>
        <v>0</v>
      </c>
      <c r="R184" s="36">
        <f>SUMIFS(СВЦЭМ!$E$34:$E$777,СВЦЭМ!$A$34:$A$777,$A184,СВЦЭМ!$B$34:$B$777,R$155)+'СЕТ СН'!$F$12</f>
        <v>0</v>
      </c>
      <c r="S184" s="36">
        <f>SUMIFS(СВЦЭМ!$E$34:$E$777,СВЦЭМ!$A$34:$A$777,$A184,СВЦЭМ!$B$34:$B$777,S$155)+'СЕТ СН'!$F$12</f>
        <v>0</v>
      </c>
      <c r="T184" s="36">
        <f>SUMIFS(СВЦЭМ!$E$34:$E$777,СВЦЭМ!$A$34:$A$777,$A184,СВЦЭМ!$B$34:$B$777,T$155)+'СЕТ СН'!$F$12</f>
        <v>0</v>
      </c>
      <c r="U184" s="36">
        <f>SUMIFS(СВЦЭМ!$E$34:$E$777,СВЦЭМ!$A$34:$A$777,$A184,СВЦЭМ!$B$34:$B$777,U$155)+'СЕТ СН'!$F$12</f>
        <v>0</v>
      </c>
      <c r="V184" s="36">
        <f>SUMIFS(СВЦЭМ!$E$34:$E$777,СВЦЭМ!$A$34:$A$777,$A184,СВЦЭМ!$B$34:$B$777,V$155)+'СЕТ СН'!$F$12</f>
        <v>0</v>
      </c>
      <c r="W184" s="36">
        <f>SUMIFS(СВЦЭМ!$E$34:$E$777,СВЦЭМ!$A$34:$A$777,$A184,СВЦЭМ!$B$34:$B$777,W$155)+'СЕТ СН'!$F$12</f>
        <v>0</v>
      </c>
      <c r="X184" s="36">
        <f>SUMIFS(СВЦЭМ!$E$34:$E$777,СВЦЭМ!$A$34:$A$777,$A184,СВЦЭМ!$B$34:$B$777,X$155)+'СЕТ СН'!$F$12</f>
        <v>0</v>
      </c>
      <c r="Y184" s="36">
        <f>SUMIFS(СВЦЭМ!$E$34:$E$777,СВЦЭМ!$A$34:$A$777,$A184,СВЦЭМ!$B$34:$B$777,Y$155)+'СЕТ СН'!$F$12</f>
        <v>0</v>
      </c>
    </row>
    <row r="185" spans="1:27" ht="15.75" x14ac:dyDescent="0.2">
      <c r="A185" s="35">
        <f t="shared" si="4"/>
        <v>43434</v>
      </c>
      <c r="B185" s="36">
        <f>SUMIFS(СВЦЭМ!$E$34:$E$777,СВЦЭМ!$A$34:$A$777,$A185,СВЦЭМ!$B$34:$B$777,B$155)+'СЕТ СН'!$F$12</f>
        <v>0</v>
      </c>
      <c r="C185" s="36">
        <f>SUMIFS(СВЦЭМ!$E$34:$E$777,СВЦЭМ!$A$34:$A$777,$A185,СВЦЭМ!$B$34:$B$777,C$155)+'СЕТ СН'!$F$12</f>
        <v>0</v>
      </c>
      <c r="D185" s="36">
        <f>SUMIFS(СВЦЭМ!$E$34:$E$777,СВЦЭМ!$A$34:$A$777,$A185,СВЦЭМ!$B$34:$B$777,D$155)+'СЕТ СН'!$F$12</f>
        <v>0</v>
      </c>
      <c r="E185" s="36">
        <f>SUMIFS(СВЦЭМ!$E$34:$E$777,СВЦЭМ!$A$34:$A$777,$A185,СВЦЭМ!$B$34:$B$777,E$155)+'СЕТ СН'!$F$12</f>
        <v>0</v>
      </c>
      <c r="F185" s="36">
        <f>SUMIFS(СВЦЭМ!$E$34:$E$777,СВЦЭМ!$A$34:$A$777,$A185,СВЦЭМ!$B$34:$B$777,F$155)+'СЕТ СН'!$F$12</f>
        <v>0</v>
      </c>
      <c r="G185" s="36">
        <f>SUMIFS(СВЦЭМ!$E$34:$E$777,СВЦЭМ!$A$34:$A$777,$A185,СВЦЭМ!$B$34:$B$777,G$155)+'СЕТ СН'!$F$12</f>
        <v>0</v>
      </c>
      <c r="H185" s="36">
        <f>SUMIFS(СВЦЭМ!$E$34:$E$777,СВЦЭМ!$A$34:$A$777,$A185,СВЦЭМ!$B$34:$B$777,H$155)+'СЕТ СН'!$F$12</f>
        <v>0</v>
      </c>
      <c r="I185" s="36">
        <f>SUMIFS(СВЦЭМ!$E$34:$E$777,СВЦЭМ!$A$34:$A$777,$A185,СВЦЭМ!$B$34:$B$777,I$155)+'СЕТ СН'!$F$12</f>
        <v>0</v>
      </c>
      <c r="J185" s="36">
        <f>SUMIFS(СВЦЭМ!$E$34:$E$777,СВЦЭМ!$A$34:$A$777,$A185,СВЦЭМ!$B$34:$B$777,J$155)+'СЕТ СН'!$F$12</f>
        <v>0</v>
      </c>
      <c r="K185" s="36">
        <f>SUMIFS(СВЦЭМ!$E$34:$E$777,СВЦЭМ!$A$34:$A$777,$A185,СВЦЭМ!$B$34:$B$777,K$155)+'СЕТ СН'!$F$12</f>
        <v>0</v>
      </c>
      <c r="L185" s="36">
        <f>SUMIFS(СВЦЭМ!$E$34:$E$777,СВЦЭМ!$A$34:$A$777,$A185,СВЦЭМ!$B$34:$B$777,L$155)+'СЕТ СН'!$F$12</f>
        <v>0</v>
      </c>
      <c r="M185" s="36">
        <f>SUMIFS(СВЦЭМ!$E$34:$E$777,СВЦЭМ!$A$34:$A$777,$A185,СВЦЭМ!$B$34:$B$777,M$155)+'СЕТ СН'!$F$12</f>
        <v>0</v>
      </c>
      <c r="N185" s="36">
        <f>SUMIFS(СВЦЭМ!$E$34:$E$777,СВЦЭМ!$A$34:$A$777,$A185,СВЦЭМ!$B$34:$B$777,N$155)+'СЕТ СН'!$F$12</f>
        <v>0</v>
      </c>
      <c r="O185" s="36">
        <f>SUMIFS(СВЦЭМ!$E$34:$E$777,СВЦЭМ!$A$34:$A$777,$A185,СВЦЭМ!$B$34:$B$777,O$155)+'СЕТ СН'!$F$12</f>
        <v>0</v>
      </c>
      <c r="P185" s="36">
        <f>SUMIFS(СВЦЭМ!$E$34:$E$777,СВЦЭМ!$A$34:$A$777,$A185,СВЦЭМ!$B$34:$B$777,P$155)+'СЕТ СН'!$F$12</f>
        <v>0</v>
      </c>
      <c r="Q185" s="36">
        <f>SUMIFS(СВЦЭМ!$E$34:$E$777,СВЦЭМ!$A$34:$A$777,$A185,СВЦЭМ!$B$34:$B$777,Q$155)+'СЕТ СН'!$F$12</f>
        <v>0</v>
      </c>
      <c r="R185" s="36">
        <f>SUMIFS(СВЦЭМ!$E$34:$E$777,СВЦЭМ!$A$34:$A$777,$A185,СВЦЭМ!$B$34:$B$777,R$155)+'СЕТ СН'!$F$12</f>
        <v>0</v>
      </c>
      <c r="S185" s="36">
        <f>SUMIFS(СВЦЭМ!$E$34:$E$777,СВЦЭМ!$A$34:$A$777,$A185,СВЦЭМ!$B$34:$B$777,S$155)+'СЕТ СН'!$F$12</f>
        <v>0</v>
      </c>
      <c r="T185" s="36">
        <f>SUMIFS(СВЦЭМ!$E$34:$E$777,СВЦЭМ!$A$34:$A$777,$A185,СВЦЭМ!$B$34:$B$777,T$155)+'СЕТ СН'!$F$12</f>
        <v>0</v>
      </c>
      <c r="U185" s="36">
        <f>SUMIFS(СВЦЭМ!$E$34:$E$777,СВЦЭМ!$A$34:$A$777,$A185,СВЦЭМ!$B$34:$B$777,U$155)+'СЕТ СН'!$F$12</f>
        <v>0</v>
      </c>
      <c r="V185" s="36">
        <f>SUMIFS(СВЦЭМ!$E$34:$E$777,СВЦЭМ!$A$34:$A$777,$A185,СВЦЭМ!$B$34:$B$777,V$155)+'СЕТ СН'!$F$12</f>
        <v>0</v>
      </c>
      <c r="W185" s="36">
        <f>SUMIFS(СВЦЭМ!$E$34:$E$777,СВЦЭМ!$A$34:$A$777,$A185,СВЦЭМ!$B$34:$B$777,W$155)+'СЕТ СН'!$F$12</f>
        <v>0</v>
      </c>
      <c r="X185" s="36">
        <f>SUMIFS(СВЦЭМ!$E$34:$E$777,СВЦЭМ!$A$34:$A$777,$A185,СВЦЭМ!$B$34:$B$777,X$155)+'СЕТ СН'!$F$12</f>
        <v>0</v>
      </c>
      <c r="Y185" s="36">
        <f>SUMIFS(СВЦЭМ!$E$34:$E$777,СВЦЭМ!$A$34:$A$777,$A185,СВЦЭМ!$B$34:$B$777,Y$155)+'СЕТ СН'!$F$12</f>
        <v>0</v>
      </c>
    </row>
    <row r="186" spans="1:27" ht="15.75" hidden="1" x14ac:dyDescent="0.2">
      <c r="A186" s="35">
        <f t="shared" si="4"/>
        <v>43435</v>
      </c>
      <c r="B186" s="36">
        <f>SUMIFS(СВЦЭМ!$E$34:$E$777,СВЦЭМ!$A$34:$A$777,$A186,СВЦЭМ!$B$34:$B$777,B$155)+'СЕТ СН'!$F$12</f>
        <v>0</v>
      </c>
      <c r="C186" s="36">
        <f>SUMIFS(СВЦЭМ!$E$34:$E$777,СВЦЭМ!$A$34:$A$777,$A186,СВЦЭМ!$B$34:$B$777,C$155)+'СЕТ СН'!$F$12</f>
        <v>0</v>
      </c>
      <c r="D186" s="36">
        <f>SUMIFS(СВЦЭМ!$E$34:$E$777,СВЦЭМ!$A$34:$A$777,$A186,СВЦЭМ!$B$34:$B$777,D$155)+'СЕТ СН'!$F$12</f>
        <v>0</v>
      </c>
      <c r="E186" s="36">
        <f>SUMIFS(СВЦЭМ!$E$34:$E$777,СВЦЭМ!$A$34:$A$777,$A186,СВЦЭМ!$B$34:$B$777,E$155)+'СЕТ СН'!$F$12</f>
        <v>0</v>
      </c>
      <c r="F186" s="36">
        <f>SUMIFS(СВЦЭМ!$E$34:$E$777,СВЦЭМ!$A$34:$A$777,$A186,СВЦЭМ!$B$34:$B$777,F$155)+'СЕТ СН'!$F$12</f>
        <v>0</v>
      </c>
      <c r="G186" s="36">
        <f>SUMIFS(СВЦЭМ!$E$34:$E$777,СВЦЭМ!$A$34:$A$777,$A186,СВЦЭМ!$B$34:$B$777,G$155)+'СЕТ СН'!$F$12</f>
        <v>0</v>
      </c>
      <c r="H186" s="36">
        <f>SUMIFS(СВЦЭМ!$E$34:$E$777,СВЦЭМ!$A$34:$A$777,$A186,СВЦЭМ!$B$34:$B$777,H$155)+'СЕТ СН'!$F$12</f>
        <v>0</v>
      </c>
      <c r="I186" s="36">
        <f>SUMIFS(СВЦЭМ!$E$34:$E$777,СВЦЭМ!$A$34:$A$777,$A186,СВЦЭМ!$B$34:$B$777,I$155)+'СЕТ СН'!$F$12</f>
        <v>0</v>
      </c>
      <c r="J186" s="36">
        <f>SUMIFS(СВЦЭМ!$E$34:$E$777,СВЦЭМ!$A$34:$A$777,$A186,СВЦЭМ!$B$34:$B$777,J$155)+'СЕТ СН'!$F$12</f>
        <v>0</v>
      </c>
      <c r="K186" s="36">
        <f>SUMIFS(СВЦЭМ!$E$34:$E$777,СВЦЭМ!$A$34:$A$777,$A186,СВЦЭМ!$B$34:$B$777,K$155)+'СЕТ СН'!$F$12</f>
        <v>0</v>
      </c>
      <c r="L186" s="36">
        <f>SUMIFS(СВЦЭМ!$E$34:$E$777,СВЦЭМ!$A$34:$A$777,$A186,СВЦЭМ!$B$34:$B$777,L$155)+'СЕТ СН'!$F$12</f>
        <v>0</v>
      </c>
      <c r="M186" s="36">
        <f>SUMIFS(СВЦЭМ!$E$34:$E$777,СВЦЭМ!$A$34:$A$777,$A186,СВЦЭМ!$B$34:$B$777,M$155)+'СЕТ СН'!$F$12</f>
        <v>0</v>
      </c>
      <c r="N186" s="36">
        <f>SUMIFS(СВЦЭМ!$E$34:$E$777,СВЦЭМ!$A$34:$A$777,$A186,СВЦЭМ!$B$34:$B$777,N$155)+'СЕТ СН'!$F$12</f>
        <v>0</v>
      </c>
      <c r="O186" s="36">
        <f>SUMIFS(СВЦЭМ!$E$34:$E$777,СВЦЭМ!$A$34:$A$777,$A186,СВЦЭМ!$B$34:$B$777,O$155)+'СЕТ СН'!$F$12</f>
        <v>0</v>
      </c>
      <c r="P186" s="36">
        <f>SUMIFS(СВЦЭМ!$E$34:$E$777,СВЦЭМ!$A$34:$A$777,$A186,СВЦЭМ!$B$34:$B$777,P$155)+'СЕТ СН'!$F$12</f>
        <v>0</v>
      </c>
      <c r="Q186" s="36">
        <f>SUMIFS(СВЦЭМ!$E$34:$E$777,СВЦЭМ!$A$34:$A$777,$A186,СВЦЭМ!$B$34:$B$777,Q$155)+'СЕТ СН'!$F$12</f>
        <v>0</v>
      </c>
      <c r="R186" s="36">
        <f>SUMIFS(СВЦЭМ!$E$34:$E$777,СВЦЭМ!$A$34:$A$777,$A186,СВЦЭМ!$B$34:$B$777,R$155)+'СЕТ СН'!$F$12</f>
        <v>0</v>
      </c>
      <c r="S186" s="36">
        <f>SUMIFS(СВЦЭМ!$E$34:$E$777,СВЦЭМ!$A$34:$A$777,$A186,СВЦЭМ!$B$34:$B$777,S$155)+'СЕТ СН'!$F$12</f>
        <v>0</v>
      </c>
      <c r="T186" s="36">
        <f>SUMIFS(СВЦЭМ!$E$34:$E$777,СВЦЭМ!$A$34:$A$777,$A186,СВЦЭМ!$B$34:$B$777,T$155)+'СЕТ СН'!$F$12</f>
        <v>0</v>
      </c>
      <c r="U186" s="36">
        <f>SUMIFS(СВЦЭМ!$E$34:$E$777,СВЦЭМ!$A$34:$A$777,$A186,СВЦЭМ!$B$34:$B$777,U$155)+'СЕТ СН'!$F$12</f>
        <v>0</v>
      </c>
      <c r="V186" s="36">
        <f>SUMIFS(СВЦЭМ!$E$34:$E$777,СВЦЭМ!$A$34:$A$777,$A186,СВЦЭМ!$B$34:$B$777,V$155)+'СЕТ СН'!$F$12</f>
        <v>0</v>
      </c>
      <c r="W186" s="36">
        <f>SUMIFS(СВЦЭМ!$E$34:$E$777,СВЦЭМ!$A$34:$A$777,$A186,СВЦЭМ!$B$34:$B$777,W$155)+'СЕТ СН'!$F$12</f>
        <v>0</v>
      </c>
      <c r="X186" s="36">
        <f>SUMIFS(СВЦЭМ!$E$34:$E$777,СВЦЭМ!$A$34:$A$777,$A186,СВЦЭМ!$B$34:$B$777,X$155)+'СЕТ СН'!$F$12</f>
        <v>0</v>
      </c>
      <c r="Y186" s="36">
        <f>SUMIFS(СВЦЭМ!$E$34:$E$777,СВЦЭМ!$A$34:$A$777,$A186,СВЦЭМ!$B$34:$B$777,Y$155)+'СЕТ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17"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18"/>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6" customFormat="1" ht="12.75" customHeight="1" x14ac:dyDescent="0.2">
      <c r="A190" s="11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01.11.2018</v>
      </c>
      <c r="B191" s="36">
        <f>SUMIFS(СВЦЭМ!$F$34:$F$777,СВЦЭМ!$A$34:$A$777,$A191,СВЦЭМ!$B$34:$B$777,B$190)+'СЕТ СН'!$F$12</f>
        <v>101.17106592</v>
      </c>
      <c r="C191" s="36">
        <f>SUMIFS(СВЦЭМ!$F$34:$F$777,СВЦЭМ!$A$34:$A$777,$A191,СВЦЭМ!$B$34:$B$777,C$190)+'СЕТ СН'!$F$12</f>
        <v>111.20568034999999</v>
      </c>
      <c r="D191" s="36">
        <f>SUMIFS(СВЦЭМ!$F$34:$F$777,СВЦЭМ!$A$34:$A$777,$A191,СВЦЭМ!$B$34:$B$777,D$190)+'СЕТ СН'!$F$12</f>
        <v>119.01954569</v>
      </c>
      <c r="E191" s="36">
        <f>SUMIFS(СВЦЭМ!$F$34:$F$777,СВЦЭМ!$A$34:$A$777,$A191,СВЦЭМ!$B$34:$B$777,E$190)+'СЕТ СН'!$F$12</f>
        <v>119.32957983</v>
      </c>
      <c r="F191" s="36">
        <f>SUMIFS(СВЦЭМ!$F$34:$F$777,СВЦЭМ!$A$34:$A$777,$A191,СВЦЭМ!$B$34:$B$777,F$190)+'СЕТ СН'!$F$12</f>
        <v>117.59742227</v>
      </c>
      <c r="G191" s="36">
        <f>SUMIFS(СВЦЭМ!$F$34:$F$777,СВЦЭМ!$A$34:$A$777,$A191,СВЦЭМ!$B$34:$B$777,G$190)+'СЕТ СН'!$F$12</f>
        <v>115.42577866000001</v>
      </c>
      <c r="H191" s="36">
        <f>SUMIFS(СВЦЭМ!$F$34:$F$777,СВЦЭМ!$A$34:$A$777,$A191,СВЦЭМ!$B$34:$B$777,H$190)+'СЕТ СН'!$F$12</f>
        <v>110.92304872</v>
      </c>
      <c r="I191" s="36">
        <f>SUMIFS(СВЦЭМ!$F$34:$F$777,СВЦЭМ!$A$34:$A$777,$A191,СВЦЭМ!$B$34:$B$777,I$190)+'СЕТ СН'!$F$12</f>
        <v>105.94498528</v>
      </c>
      <c r="J191" s="36">
        <f>SUMIFS(СВЦЭМ!$F$34:$F$777,СВЦЭМ!$A$34:$A$777,$A191,СВЦЭМ!$B$34:$B$777,J$190)+'СЕТ СН'!$F$12</f>
        <v>104.63704787</v>
      </c>
      <c r="K191" s="36">
        <f>SUMIFS(СВЦЭМ!$F$34:$F$777,СВЦЭМ!$A$34:$A$777,$A191,СВЦЭМ!$B$34:$B$777,K$190)+'СЕТ СН'!$F$12</f>
        <v>103.34431708</v>
      </c>
      <c r="L191" s="36">
        <f>SUMIFS(СВЦЭМ!$F$34:$F$777,СВЦЭМ!$A$34:$A$777,$A191,СВЦЭМ!$B$34:$B$777,L$190)+'СЕТ СН'!$F$12</f>
        <v>103.00254765</v>
      </c>
      <c r="M191" s="36">
        <f>SUMIFS(СВЦЭМ!$F$34:$F$777,СВЦЭМ!$A$34:$A$777,$A191,СВЦЭМ!$B$34:$B$777,M$190)+'СЕТ СН'!$F$12</f>
        <v>103.52988087999999</v>
      </c>
      <c r="N191" s="36">
        <f>SUMIFS(СВЦЭМ!$F$34:$F$777,СВЦЭМ!$A$34:$A$777,$A191,СВЦЭМ!$B$34:$B$777,N$190)+'СЕТ СН'!$F$12</f>
        <v>101.63375698999999</v>
      </c>
      <c r="O191" s="36">
        <f>SUMIFS(СВЦЭМ!$F$34:$F$777,СВЦЭМ!$A$34:$A$777,$A191,СВЦЭМ!$B$34:$B$777,O$190)+'СЕТ СН'!$F$12</f>
        <v>94.740158159999993</v>
      </c>
      <c r="P191" s="36">
        <f>SUMIFS(СВЦЭМ!$F$34:$F$777,СВЦЭМ!$A$34:$A$777,$A191,СВЦЭМ!$B$34:$B$777,P$190)+'СЕТ СН'!$F$12</f>
        <v>88.488750479999993</v>
      </c>
      <c r="Q191" s="36">
        <f>SUMIFS(СВЦЭМ!$F$34:$F$777,СВЦЭМ!$A$34:$A$777,$A191,СВЦЭМ!$B$34:$B$777,Q$190)+'СЕТ СН'!$F$12</f>
        <v>87.693749479999994</v>
      </c>
      <c r="R191" s="36">
        <f>SUMIFS(СВЦЭМ!$F$34:$F$777,СВЦЭМ!$A$34:$A$777,$A191,СВЦЭМ!$B$34:$B$777,R$190)+'СЕТ СН'!$F$12</f>
        <v>87.534330769999997</v>
      </c>
      <c r="S191" s="36">
        <f>SUMIFS(СВЦЭМ!$F$34:$F$777,СВЦЭМ!$A$34:$A$777,$A191,СВЦЭМ!$B$34:$B$777,S$190)+'СЕТ СН'!$F$12</f>
        <v>85.281762200000003</v>
      </c>
      <c r="T191" s="36">
        <f>SUMIFS(СВЦЭМ!$F$34:$F$777,СВЦЭМ!$A$34:$A$777,$A191,СВЦЭМ!$B$34:$B$777,T$190)+'СЕТ СН'!$F$12</f>
        <v>80.959277029999996</v>
      </c>
      <c r="U191" s="36">
        <f>SUMIFS(СВЦЭМ!$F$34:$F$777,СВЦЭМ!$A$34:$A$777,$A191,СВЦЭМ!$B$34:$B$777,U$190)+'СЕТ СН'!$F$12</f>
        <v>80.948041419999996</v>
      </c>
      <c r="V191" s="36">
        <f>SUMIFS(СВЦЭМ!$F$34:$F$777,СВЦЭМ!$A$34:$A$777,$A191,СВЦЭМ!$B$34:$B$777,V$190)+'СЕТ СН'!$F$12</f>
        <v>82.247585529999995</v>
      </c>
      <c r="W191" s="36">
        <f>SUMIFS(СВЦЭМ!$F$34:$F$777,СВЦЭМ!$A$34:$A$777,$A191,СВЦЭМ!$B$34:$B$777,W$190)+'СЕТ СН'!$F$12</f>
        <v>85.545533710000001</v>
      </c>
      <c r="X191" s="36">
        <f>SUMIFS(СВЦЭМ!$F$34:$F$777,СВЦЭМ!$A$34:$A$777,$A191,СВЦЭМ!$B$34:$B$777,X$190)+'СЕТ СН'!$F$12</f>
        <v>88.404029919999999</v>
      </c>
      <c r="Y191" s="36">
        <f>SUMIFS(СВЦЭМ!$F$34:$F$777,СВЦЭМ!$A$34:$A$777,$A191,СВЦЭМ!$B$34:$B$777,Y$190)+'СЕТ СН'!$F$12</f>
        <v>98.852309149999996</v>
      </c>
      <c r="AA191" s="45"/>
    </row>
    <row r="192" spans="1:27" ht="15.75" x14ac:dyDescent="0.2">
      <c r="A192" s="35">
        <f>A191+1</f>
        <v>43406</v>
      </c>
      <c r="B192" s="36">
        <f>SUMIFS(СВЦЭМ!$F$34:$F$777,СВЦЭМ!$A$34:$A$777,$A192,СВЦЭМ!$B$34:$B$777,B$190)+'СЕТ СН'!$F$12</f>
        <v>100.80681592000001</v>
      </c>
      <c r="C192" s="36">
        <f>SUMIFS(СВЦЭМ!$F$34:$F$777,СВЦЭМ!$A$34:$A$777,$A192,СВЦЭМ!$B$34:$B$777,C$190)+'СЕТ СН'!$F$12</f>
        <v>111.16222926</v>
      </c>
      <c r="D192" s="36">
        <f>SUMIFS(СВЦЭМ!$F$34:$F$777,СВЦЭМ!$A$34:$A$777,$A192,СВЦЭМ!$B$34:$B$777,D$190)+'СЕТ СН'!$F$12</f>
        <v>116.54016264000001</v>
      </c>
      <c r="E192" s="36">
        <f>SUMIFS(СВЦЭМ!$F$34:$F$777,СВЦЭМ!$A$34:$A$777,$A192,СВЦЭМ!$B$34:$B$777,E$190)+'СЕТ СН'!$F$12</f>
        <v>116.42585753</v>
      </c>
      <c r="F192" s="36">
        <f>SUMIFS(СВЦЭМ!$F$34:$F$777,СВЦЭМ!$A$34:$A$777,$A192,СВЦЭМ!$B$34:$B$777,F$190)+'СЕТ СН'!$F$12</f>
        <v>116.11204084000001</v>
      </c>
      <c r="G192" s="36">
        <f>SUMIFS(СВЦЭМ!$F$34:$F$777,СВЦЭМ!$A$34:$A$777,$A192,СВЦЭМ!$B$34:$B$777,G$190)+'СЕТ СН'!$F$12</f>
        <v>108.61433832</v>
      </c>
      <c r="H192" s="36">
        <f>SUMIFS(СВЦЭМ!$F$34:$F$777,СВЦЭМ!$A$34:$A$777,$A192,СВЦЭМ!$B$34:$B$777,H$190)+'СЕТ СН'!$F$12</f>
        <v>105.64396588</v>
      </c>
      <c r="I192" s="36">
        <f>SUMIFS(СВЦЭМ!$F$34:$F$777,СВЦЭМ!$A$34:$A$777,$A192,СВЦЭМ!$B$34:$B$777,I$190)+'СЕТ СН'!$F$12</f>
        <v>104.9665952</v>
      </c>
      <c r="J192" s="36">
        <f>SUMIFS(СВЦЭМ!$F$34:$F$777,СВЦЭМ!$A$34:$A$777,$A192,СВЦЭМ!$B$34:$B$777,J$190)+'СЕТ СН'!$F$12</f>
        <v>101.53341167000001</v>
      </c>
      <c r="K192" s="36">
        <f>SUMIFS(СВЦЭМ!$F$34:$F$777,СВЦЭМ!$A$34:$A$777,$A192,СВЦЭМ!$B$34:$B$777,K$190)+'СЕТ СН'!$F$12</f>
        <v>100.60211914</v>
      </c>
      <c r="L192" s="36">
        <f>SUMIFS(СВЦЭМ!$F$34:$F$777,СВЦЭМ!$A$34:$A$777,$A192,СВЦЭМ!$B$34:$B$777,L$190)+'СЕТ СН'!$F$12</f>
        <v>100.58828669</v>
      </c>
      <c r="M192" s="36">
        <f>SUMIFS(СВЦЭМ!$F$34:$F$777,СВЦЭМ!$A$34:$A$777,$A192,СВЦЭМ!$B$34:$B$777,M$190)+'СЕТ СН'!$F$12</f>
        <v>100.7725142</v>
      </c>
      <c r="N192" s="36">
        <f>SUMIFS(СВЦЭМ!$F$34:$F$777,СВЦЭМ!$A$34:$A$777,$A192,СВЦЭМ!$B$34:$B$777,N$190)+'СЕТ СН'!$F$12</f>
        <v>97.296624820000005</v>
      </c>
      <c r="O192" s="36">
        <f>SUMIFS(СВЦЭМ!$F$34:$F$777,СВЦЭМ!$A$34:$A$777,$A192,СВЦЭМ!$B$34:$B$777,O$190)+'СЕТ СН'!$F$12</f>
        <v>91.339594070000004</v>
      </c>
      <c r="P192" s="36">
        <f>SUMIFS(СВЦЭМ!$F$34:$F$777,СВЦЭМ!$A$34:$A$777,$A192,СВЦЭМ!$B$34:$B$777,P$190)+'СЕТ СН'!$F$12</f>
        <v>85.433064720000004</v>
      </c>
      <c r="Q192" s="36">
        <f>SUMIFS(СВЦЭМ!$F$34:$F$777,СВЦЭМ!$A$34:$A$777,$A192,СВЦЭМ!$B$34:$B$777,Q$190)+'СЕТ СН'!$F$12</f>
        <v>83.873461910000003</v>
      </c>
      <c r="R192" s="36">
        <f>SUMIFS(СВЦЭМ!$F$34:$F$777,СВЦЭМ!$A$34:$A$777,$A192,СВЦЭМ!$B$34:$B$777,R$190)+'СЕТ СН'!$F$12</f>
        <v>84.119053769999994</v>
      </c>
      <c r="S192" s="36">
        <f>SUMIFS(СВЦЭМ!$F$34:$F$777,СВЦЭМ!$A$34:$A$777,$A192,СВЦЭМ!$B$34:$B$777,S$190)+'СЕТ СН'!$F$12</f>
        <v>81.308780060000004</v>
      </c>
      <c r="T192" s="36">
        <f>SUMIFS(СВЦЭМ!$F$34:$F$777,СВЦЭМ!$A$34:$A$777,$A192,СВЦЭМ!$B$34:$B$777,T$190)+'СЕТ СН'!$F$12</f>
        <v>76.333489790000002</v>
      </c>
      <c r="U192" s="36">
        <f>SUMIFS(СВЦЭМ!$F$34:$F$777,СВЦЭМ!$A$34:$A$777,$A192,СВЦЭМ!$B$34:$B$777,U$190)+'СЕТ СН'!$F$12</f>
        <v>76.608146059999996</v>
      </c>
      <c r="V192" s="36">
        <f>SUMIFS(СВЦЭМ!$F$34:$F$777,СВЦЭМ!$A$34:$A$777,$A192,СВЦЭМ!$B$34:$B$777,V$190)+'СЕТ СН'!$F$12</f>
        <v>77.990193959999999</v>
      </c>
      <c r="W192" s="36">
        <f>SUMIFS(СВЦЭМ!$F$34:$F$777,СВЦЭМ!$A$34:$A$777,$A192,СВЦЭМ!$B$34:$B$777,W$190)+'СЕТ СН'!$F$12</f>
        <v>80.868268290000003</v>
      </c>
      <c r="X192" s="36">
        <f>SUMIFS(СВЦЭМ!$F$34:$F$777,СВЦЭМ!$A$34:$A$777,$A192,СВЦЭМ!$B$34:$B$777,X$190)+'СЕТ СН'!$F$12</f>
        <v>82.361490509999996</v>
      </c>
      <c r="Y192" s="36">
        <f>SUMIFS(СВЦЭМ!$F$34:$F$777,СВЦЭМ!$A$34:$A$777,$A192,СВЦЭМ!$B$34:$B$777,Y$190)+'СЕТ СН'!$F$12</f>
        <v>90.971261290000001</v>
      </c>
    </row>
    <row r="193" spans="1:25" ht="15.75" x14ac:dyDescent="0.2">
      <c r="A193" s="35">
        <f t="shared" ref="A193:A221" si="5">A192+1</f>
        <v>43407</v>
      </c>
      <c r="B193" s="36">
        <f>SUMIFS(СВЦЭМ!$F$34:$F$777,СВЦЭМ!$A$34:$A$777,$A193,СВЦЭМ!$B$34:$B$777,B$190)+'СЕТ СН'!$F$12</f>
        <v>99.299859490000003</v>
      </c>
      <c r="C193" s="36">
        <f>SUMIFS(СВЦЭМ!$F$34:$F$777,СВЦЭМ!$A$34:$A$777,$A193,СВЦЭМ!$B$34:$B$777,C$190)+'СЕТ СН'!$F$12</f>
        <v>109.30645835</v>
      </c>
      <c r="D193" s="36">
        <f>SUMIFS(СВЦЭМ!$F$34:$F$777,СВЦЭМ!$A$34:$A$777,$A193,СВЦЭМ!$B$34:$B$777,D$190)+'СЕТ СН'!$F$12</f>
        <v>115.45752761999999</v>
      </c>
      <c r="E193" s="36">
        <f>SUMIFS(СВЦЭМ!$F$34:$F$777,СВЦЭМ!$A$34:$A$777,$A193,СВЦЭМ!$B$34:$B$777,E$190)+'СЕТ СН'!$F$12</f>
        <v>115.77545641</v>
      </c>
      <c r="F193" s="36">
        <f>SUMIFS(СВЦЭМ!$F$34:$F$777,СВЦЭМ!$A$34:$A$777,$A193,СВЦЭМ!$B$34:$B$777,F$190)+'СЕТ СН'!$F$12</f>
        <v>114.7756529</v>
      </c>
      <c r="G193" s="36">
        <f>SUMIFS(СВЦЭМ!$F$34:$F$777,СВЦЭМ!$A$34:$A$777,$A193,СВЦЭМ!$B$34:$B$777,G$190)+'СЕТ СН'!$F$12</f>
        <v>113.24810392000001</v>
      </c>
      <c r="H193" s="36">
        <f>SUMIFS(СВЦЭМ!$F$34:$F$777,СВЦЭМ!$A$34:$A$777,$A193,СВЦЭМ!$B$34:$B$777,H$190)+'СЕТ СН'!$F$12</f>
        <v>110.37103651</v>
      </c>
      <c r="I193" s="36">
        <f>SUMIFS(СВЦЭМ!$F$34:$F$777,СВЦЭМ!$A$34:$A$777,$A193,СВЦЭМ!$B$34:$B$777,I$190)+'СЕТ СН'!$F$12</f>
        <v>104.38579287</v>
      </c>
      <c r="J193" s="36">
        <f>SUMIFS(СВЦЭМ!$F$34:$F$777,СВЦЭМ!$A$34:$A$777,$A193,СВЦЭМ!$B$34:$B$777,J$190)+'СЕТ СН'!$F$12</f>
        <v>99.261559079999998</v>
      </c>
      <c r="K193" s="36">
        <f>SUMIFS(СВЦЭМ!$F$34:$F$777,СВЦЭМ!$A$34:$A$777,$A193,СВЦЭМ!$B$34:$B$777,K$190)+'СЕТ СН'!$F$12</f>
        <v>97.649471899999995</v>
      </c>
      <c r="L193" s="36">
        <f>SUMIFS(СВЦЭМ!$F$34:$F$777,СВЦЭМ!$A$34:$A$777,$A193,СВЦЭМ!$B$34:$B$777,L$190)+'СЕТ СН'!$F$12</f>
        <v>97.858956329999998</v>
      </c>
      <c r="M193" s="36">
        <f>SUMIFS(СВЦЭМ!$F$34:$F$777,СВЦЭМ!$A$34:$A$777,$A193,СВЦЭМ!$B$34:$B$777,M$190)+'СЕТ СН'!$F$12</f>
        <v>98.374580660000007</v>
      </c>
      <c r="N193" s="36">
        <f>SUMIFS(СВЦЭМ!$F$34:$F$777,СВЦЭМ!$A$34:$A$777,$A193,СВЦЭМ!$B$34:$B$777,N$190)+'СЕТ СН'!$F$12</f>
        <v>97.043542299999999</v>
      </c>
      <c r="O193" s="36">
        <f>SUMIFS(СВЦЭМ!$F$34:$F$777,СВЦЭМ!$A$34:$A$777,$A193,СВЦЭМ!$B$34:$B$777,O$190)+'СЕТ СН'!$F$12</f>
        <v>91.49021261</v>
      </c>
      <c r="P193" s="36">
        <f>SUMIFS(СВЦЭМ!$F$34:$F$777,СВЦЭМ!$A$34:$A$777,$A193,СВЦЭМ!$B$34:$B$777,P$190)+'СЕТ СН'!$F$12</f>
        <v>85.152648499999998</v>
      </c>
      <c r="Q193" s="36">
        <f>SUMIFS(СВЦЭМ!$F$34:$F$777,СВЦЭМ!$A$34:$A$777,$A193,СВЦЭМ!$B$34:$B$777,Q$190)+'СЕТ СН'!$F$12</f>
        <v>84.129747649999999</v>
      </c>
      <c r="R193" s="36">
        <f>SUMIFS(СВЦЭМ!$F$34:$F$777,СВЦЭМ!$A$34:$A$777,$A193,СВЦЭМ!$B$34:$B$777,R$190)+'СЕТ СН'!$F$12</f>
        <v>81.791235599999993</v>
      </c>
      <c r="S193" s="36">
        <f>SUMIFS(СВЦЭМ!$F$34:$F$777,СВЦЭМ!$A$34:$A$777,$A193,СВЦЭМ!$B$34:$B$777,S$190)+'СЕТ СН'!$F$12</f>
        <v>78.063791660000007</v>
      </c>
      <c r="T193" s="36">
        <f>SUMIFS(СВЦЭМ!$F$34:$F$777,СВЦЭМ!$A$34:$A$777,$A193,СВЦЭМ!$B$34:$B$777,T$190)+'СЕТ СН'!$F$12</f>
        <v>72.248616609999999</v>
      </c>
      <c r="U193" s="36">
        <f>SUMIFS(СВЦЭМ!$F$34:$F$777,СВЦЭМ!$A$34:$A$777,$A193,СВЦЭМ!$B$34:$B$777,U$190)+'СЕТ СН'!$F$12</f>
        <v>71.220934119999995</v>
      </c>
      <c r="V193" s="36">
        <f>SUMIFS(СВЦЭМ!$F$34:$F$777,СВЦЭМ!$A$34:$A$777,$A193,СВЦЭМ!$B$34:$B$777,V$190)+'СЕТ СН'!$F$12</f>
        <v>73.798078759999996</v>
      </c>
      <c r="W193" s="36">
        <f>SUMIFS(СВЦЭМ!$F$34:$F$777,СВЦЭМ!$A$34:$A$777,$A193,СВЦЭМ!$B$34:$B$777,W$190)+'СЕТ СН'!$F$12</f>
        <v>75.995557950000006</v>
      </c>
      <c r="X193" s="36">
        <f>SUMIFS(СВЦЭМ!$F$34:$F$777,СВЦЭМ!$A$34:$A$777,$A193,СВЦЭМ!$B$34:$B$777,X$190)+'СЕТ СН'!$F$12</f>
        <v>80.084082890000005</v>
      </c>
      <c r="Y193" s="36">
        <f>SUMIFS(СВЦЭМ!$F$34:$F$777,СВЦЭМ!$A$34:$A$777,$A193,СВЦЭМ!$B$34:$B$777,Y$190)+'СЕТ СН'!$F$12</f>
        <v>88.071086309999998</v>
      </c>
    </row>
    <row r="194" spans="1:25" ht="15.75" x14ac:dyDescent="0.2">
      <c r="A194" s="35">
        <f t="shared" si="5"/>
        <v>43408</v>
      </c>
      <c r="B194" s="36">
        <f>SUMIFS(СВЦЭМ!$F$34:$F$777,СВЦЭМ!$A$34:$A$777,$A194,СВЦЭМ!$B$34:$B$777,B$190)+'СЕТ СН'!$F$12</f>
        <v>95.351136150000002</v>
      </c>
      <c r="C194" s="36">
        <f>SUMIFS(СВЦЭМ!$F$34:$F$777,СВЦЭМ!$A$34:$A$777,$A194,СВЦЭМ!$B$34:$B$777,C$190)+'СЕТ СН'!$F$12</f>
        <v>105.57221867</v>
      </c>
      <c r="D194" s="36">
        <f>SUMIFS(СВЦЭМ!$F$34:$F$777,СВЦЭМ!$A$34:$A$777,$A194,СВЦЭМ!$B$34:$B$777,D$190)+'СЕТ СН'!$F$12</f>
        <v>114.87365685</v>
      </c>
      <c r="E194" s="36">
        <f>SUMIFS(СВЦЭМ!$F$34:$F$777,СВЦЭМ!$A$34:$A$777,$A194,СВЦЭМ!$B$34:$B$777,E$190)+'СЕТ СН'!$F$12</f>
        <v>119.80929831</v>
      </c>
      <c r="F194" s="36">
        <f>SUMIFS(СВЦЭМ!$F$34:$F$777,СВЦЭМ!$A$34:$A$777,$A194,СВЦЭМ!$B$34:$B$777,F$190)+'СЕТ СН'!$F$12</f>
        <v>119.08579766</v>
      </c>
      <c r="G194" s="36">
        <f>SUMIFS(СВЦЭМ!$F$34:$F$777,СВЦЭМ!$A$34:$A$777,$A194,СВЦЭМ!$B$34:$B$777,G$190)+'СЕТ СН'!$F$12</f>
        <v>117.64208859</v>
      </c>
      <c r="H194" s="36">
        <f>SUMIFS(СВЦЭМ!$F$34:$F$777,СВЦЭМ!$A$34:$A$777,$A194,СВЦЭМ!$B$34:$B$777,H$190)+'СЕТ СН'!$F$12</f>
        <v>115.42697047</v>
      </c>
      <c r="I194" s="36">
        <f>SUMIFS(СВЦЭМ!$F$34:$F$777,СВЦЭМ!$A$34:$A$777,$A194,СВЦЭМ!$B$34:$B$777,I$190)+'СЕТ СН'!$F$12</f>
        <v>111.3240206</v>
      </c>
      <c r="J194" s="36">
        <f>SUMIFS(СВЦЭМ!$F$34:$F$777,СВЦЭМ!$A$34:$A$777,$A194,СВЦЭМ!$B$34:$B$777,J$190)+'СЕТ СН'!$F$12</f>
        <v>106.16458451</v>
      </c>
      <c r="K194" s="36">
        <f>SUMIFS(СВЦЭМ!$F$34:$F$777,СВЦЭМ!$A$34:$A$777,$A194,СВЦЭМ!$B$34:$B$777,K$190)+'СЕТ СН'!$F$12</f>
        <v>101.84040331</v>
      </c>
      <c r="L194" s="36">
        <f>SUMIFS(СВЦЭМ!$F$34:$F$777,СВЦЭМ!$A$34:$A$777,$A194,СВЦЭМ!$B$34:$B$777,L$190)+'СЕТ СН'!$F$12</f>
        <v>98.447679550000004</v>
      </c>
      <c r="M194" s="36">
        <f>SUMIFS(СВЦЭМ!$F$34:$F$777,СВЦЭМ!$A$34:$A$777,$A194,СВЦЭМ!$B$34:$B$777,M$190)+'СЕТ СН'!$F$12</f>
        <v>97.639621629999994</v>
      </c>
      <c r="N194" s="36">
        <f>SUMIFS(СВЦЭМ!$F$34:$F$777,СВЦЭМ!$A$34:$A$777,$A194,СВЦЭМ!$B$34:$B$777,N$190)+'СЕТ СН'!$F$12</f>
        <v>94.590303809999995</v>
      </c>
      <c r="O194" s="36">
        <f>SUMIFS(СВЦЭМ!$F$34:$F$777,СВЦЭМ!$A$34:$A$777,$A194,СВЦЭМ!$B$34:$B$777,O$190)+'СЕТ СН'!$F$12</f>
        <v>90.753999120000003</v>
      </c>
      <c r="P194" s="36">
        <f>SUMIFS(СВЦЭМ!$F$34:$F$777,СВЦЭМ!$A$34:$A$777,$A194,СВЦЭМ!$B$34:$B$777,P$190)+'СЕТ СН'!$F$12</f>
        <v>84.052470600000007</v>
      </c>
      <c r="Q194" s="36">
        <f>SUMIFS(СВЦЭМ!$F$34:$F$777,СВЦЭМ!$A$34:$A$777,$A194,СВЦЭМ!$B$34:$B$777,Q$190)+'СЕТ СН'!$F$12</f>
        <v>82.330438279999996</v>
      </c>
      <c r="R194" s="36">
        <f>SUMIFS(СВЦЭМ!$F$34:$F$777,СВЦЭМ!$A$34:$A$777,$A194,СВЦЭМ!$B$34:$B$777,R$190)+'СЕТ СН'!$F$12</f>
        <v>80.961530679999996</v>
      </c>
      <c r="S194" s="36">
        <f>SUMIFS(СВЦЭМ!$F$34:$F$777,СВЦЭМ!$A$34:$A$777,$A194,СВЦЭМ!$B$34:$B$777,S$190)+'СЕТ СН'!$F$12</f>
        <v>78.150020209999994</v>
      </c>
      <c r="T194" s="36">
        <f>SUMIFS(СВЦЭМ!$F$34:$F$777,СВЦЭМ!$A$34:$A$777,$A194,СВЦЭМ!$B$34:$B$777,T$190)+'СЕТ СН'!$F$12</f>
        <v>73.147829680000001</v>
      </c>
      <c r="U194" s="36">
        <f>SUMIFS(СВЦЭМ!$F$34:$F$777,СВЦЭМ!$A$34:$A$777,$A194,СВЦЭМ!$B$34:$B$777,U$190)+'СЕТ СН'!$F$12</f>
        <v>72.544255980000003</v>
      </c>
      <c r="V194" s="36">
        <f>SUMIFS(СВЦЭМ!$F$34:$F$777,СВЦЭМ!$A$34:$A$777,$A194,СВЦЭМ!$B$34:$B$777,V$190)+'СЕТ СН'!$F$12</f>
        <v>69.971545019999994</v>
      </c>
      <c r="W194" s="36">
        <f>SUMIFS(СВЦЭМ!$F$34:$F$777,СВЦЭМ!$A$34:$A$777,$A194,СВЦЭМ!$B$34:$B$777,W$190)+'СЕТ СН'!$F$12</f>
        <v>72.105708140000004</v>
      </c>
      <c r="X194" s="36">
        <f>SUMIFS(СВЦЭМ!$F$34:$F$777,СВЦЭМ!$A$34:$A$777,$A194,СВЦЭМ!$B$34:$B$777,X$190)+'СЕТ СН'!$F$12</f>
        <v>75.312338749999995</v>
      </c>
      <c r="Y194" s="36">
        <f>SUMIFS(СВЦЭМ!$F$34:$F$777,СВЦЭМ!$A$34:$A$777,$A194,СВЦЭМ!$B$34:$B$777,Y$190)+'СЕТ СН'!$F$12</f>
        <v>83.870287000000005</v>
      </c>
    </row>
    <row r="195" spans="1:25" ht="15.75" x14ac:dyDescent="0.2">
      <c r="A195" s="35">
        <f t="shared" si="5"/>
        <v>43409</v>
      </c>
      <c r="B195" s="36">
        <f>SUMIFS(СВЦЭМ!$F$34:$F$777,СВЦЭМ!$A$34:$A$777,$A195,СВЦЭМ!$B$34:$B$777,B$190)+'СЕТ СН'!$F$12</f>
        <v>96.730883460000001</v>
      </c>
      <c r="C195" s="36">
        <f>SUMIFS(СВЦЭМ!$F$34:$F$777,СВЦЭМ!$A$34:$A$777,$A195,СВЦЭМ!$B$34:$B$777,C$190)+'СЕТ СН'!$F$12</f>
        <v>107.68583236000001</v>
      </c>
      <c r="D195" s="36">
        <f>SUMIFS(СВЦЭМ!$F$34:$F$777,СВЦЭМ!$A$34:$A$777,$A195,СВЦЭМ!$B$34:$B$777,D$190)+'СЕТ СН'!$F$12</f>
        <v>117.78333644999999</v>
      </c>
      <c r="E195" s="36">
        <f>SUMIFS(СВЦЭМ!$F$34:$F$777,СВЦЭМ!$A$34:$A$777,$A195,СВЦЭМ!$B$34:$B$777,E$190)+'СЕТ СН'!$F$12</f>
        <v>120.84642386</v>
      </c>
      <c r="F195" s="36">
        <f>SUMIFS(СВЦЭМ!$F$34:$F$777,СВЦЭМ!$A$34:$A$777,$A195,СВЦЭМ!$B$34:$B$777,F$190)+'СЕТ СН'!$F$12</f>
        <v>119.45143019</v>
      </c>
      <c r="G195" s="36">
        <f>SUMIFS(СВЦЭМ!$F$34:$F$777,СВЦЭМ!$A$34:$A$777,$A195,СВЦЭМ!$B$34:$B$777,G$190)+'СЕТ СН'!$F$12</f>
        <v>117.75765148000001</v>
      </c>
      <c r="H195" s="36">
        <f>SUMIFS(СВЦЭМ!$F$34:$F$777,СВЦЭМ!$A$34:$A$777,$A195,СВЦЭМ!$B$34:$B$777,H$190)+'СЕТ СН'!$F$12</f>
        <v>115.20248697</v>
      </c>
      <c r="I195" s="36">
        <f>SUMIFS(СВЦЭМ!$F$34:$F$777,СВЦЭМ!$A$34:$A$777,$A195,СВЦЭМ!$B$34:$B$777,I$190)+'СЕТ СН'!$F$12</f>
        <v>109.38103115</v>
      </c>
      <c r="J195" s="36">
        <f>SUMIFS(СВЦЭМ!$F$34:$F$777,СВЦЭМ!$A$34:$A$777,$A195,СВЦЭМ!$B$34:$B$777,J$190)+'СЕТ СН'!$F$12</f>
        <v>103.9578305</v>
      </c>
      <c r="K195" s="36">
        <f>SUMIFS(СВЦЭМ!$F$34:$F$777,СВЦЭМ!$A$34:$A$777,$A195,СВЦЭМ!$B$34:$B$777,K$190)+'СЕТ СН'!$F$12</f>
        <v>99.715295100000006</v>
      </c>
      <c r="L195" s="36">
        <f>SUMIFS(СВЦЭМ!$F$34:$F$777,СВЦЭМ!$A$34:$A$777,$A195,СВЦЭМ!$B$34:$B$777,L$190)+'СЕТ СН'!$F$12</f>
        <v>98.480609009999995</v>
      </c>
      <c r="M195" s="36">
        <f>SUMIFS(СВЦЭМ!$F$34:$F$777,СВЦЭМ!$A$34:$A$777,$A195,СВЦЭМ!$B$34:$B$777,M$190)+'СЕТ СН'!$F$12</f>
        <v>96.784403420000004</v>
      </c>
      <c r="N195" s="36">
        <f>SUMIFS(СВЦЭМ!$F$34:$F$777,СВЦЭМ!$A$34:$A$777,$A195,СВЦЭМ!$B$34:$B$777,N$190)+'СЕТ СН'!$F$12</f>
        <v>93.742444199999994</v>
      </c>
      <c r="O195" s="36">
        <f>SUMIFS(СВЦЭМ!$F$34:$F$777,СВЦЭМ!$A$34:$A$777,$A195,СВЦЭМ!$B$34:$B$777,O$190)+'СЕТ СН'!$F$12</f>
        <v>90.760464040000002</v>
      </c>
      <c r="P195" s="36">
        <f>SUMIFS(СВЦЭМ!$F$34:$F$777,СВЦЭМ!$A$34:$A$777,$A195,СВЦЭМ!$B$34:$B$777,P$190)+'СЕТ СН'!$F$12</f>
        <v>84.530088879999994</v>
      </c>
      <c r="Q195" s="36">
        <f>SUMIFS(СВЦЭМ!$F$34:$F$777,СВЦЭМ!$A$34:$A$777,$A195,СВЦЭМ!$B$34:$B$777,Q$190)+'СЕТ СН'!$F$12</f>
        <v>83.099429029999996</v>
      </c>
      <c r="R195" s="36">
        <f>SUMIFS(СВЦЭМ!$F$34:$F$777,СВЦЭМ!$A$34:$A$777,$A195,СВЦЭМ!$B$34:$B$777,R$190)+'СЕТ СН'!$F$12</f>
        <v>81.658348470000007</v>
      </c>
      <c r="S195" s="36">
        <f>SUMIFS(СВЦЭМ!$F$34:$F$777,СВЦЭМ!$A$34:$A$777,$A195,СВЦЭМ!$B$34:$B$777,S$190)+'СЕТ СН'!$F$12</f>
        <v>78.712969439999995</v>
      </c>
      <c r="T195" s="36">
        <f>SUMIFS(СВЦЭМ!$F$34:$F$777,СВЦЭМ!$A$34:$A$777,$A195,СВЦЭМ!$B$34:$B$777,T$190)+'СЕТ СН'!$F$12</f>
        <v>74.221722439999994</v>
      </c>
      <c r="U195" s="36">
        <f>SUMIFS(СВЦЭМ!$F$34:$F$777,СВЦЭМ!$A$34:$A$777,$A195,СВЦЭМ!$B$34:$B$777,U$190)+'СЕТ СН'!$F$12</f>
        <v>74.564749840000005</v>
      </c>
      <c r="V195" s="36">
        <f>SUMIFS(СВЦЭМ!$F$34:$F$777,СВЦЭМ!$A$34:$A$777,$A195,СВЦЭМ!$B$34:$B$777,V$190)+'СЕТ СН'!$F$12</f>
        <v>75.546309030000003</v>
      </c>
      <c r="W195" s="36">
        <f>SUMIFS(СВЦЭМ!$F$34:$F$777,СВЦЭМ!$A$34:$A$777,$A195,СВЦЭМ!$B$34:$B$777,W$190)+'СЕТ СН'!$F$12</f>
        <v>77.152353550000001</v>
      </c>
      <c r="X195" s="36">
        <f>SUMIFS(СВЦЭМ!$F$34:$F$777,СВЦЭМ!$A$34:$A$777,$A195,СВЦЭМ!$B$34:$B$777,X$190)+'СЕТ СН'!$F$12</f>
        <v>78.850421690000005</v>
      </c>
      <c r="Y195" s="36">
        <f>SUMIFS(СВЦЭМ!$F$34:$F$777,СВЦЭМ!$A$34:$A$777,$A195,СВЦЭМ!$B$34:$B$777,Y$190)+'СЕТ СН'!$F$12</f>
        <v>89.714928990000004</v>
      </c>
    </row>
    <row r="196" spans="1:25" ht="15.75" x14ac:dyDescent="0.2">
      <c r="A196" s="35">
        <f t="shared" si="5"/>
        <v>43410</v>
      </c>
      <c r="B196" s="36">
        <f>SUMIFS(СВЦЭМ!$F$34:$F$777,СВЦЭМ!$A$34:$A$777,$A196,СВЦЭМ!$B$34:$B$777,B$190)+'СЕТ СН'!$F$12</f>
        <v>102.45378402</v>
      </c>
      <c r="C196" s="36">
        <f>SUMIFS(СВЦЭМ!$F$34:$F$777,СВЦЭМ!$A$34:$A$777,$A196,СВЦЭМ!$B$34:$B$777,C$190)+'СЕТ СН'!$F$12</f>
        <v>111.28289595</v>
      </c>
      <c r="D196" s="36">
        <f>SUMIFS(СВЦЭМ!$F$34:$F$777,СВЦЭМ!$A$34:$A$777,$A196,СВЦЭМ!$B$34:$B$777,D$190)+'СЕТ СН'!$F$12</f>
        <v>116.75490732</v>
      </c>
      <c r="E196" s="36">
        <f>SUMIFS(СВЦЭМ!$F$34:$F$777,СВЦЭМ!$A$34:$A$777,$A196,СВЦЭМ!$B$34:$B$777,E$190)+'СЕТ СН'!$F$12</f>
        <v>117.45795124999999</v>
      </c>
      <c r="F196" s="36">
        <f>SUMIFS(СВЦЭМ!$F$34:$F$777,СВЦЭМ!$A$34:$A$777,$A196,СВЦЭМ!$B$34:$B$777,F$190)+'СЕТ СН'!$F$12</f>
        <v>116.31585588</v>
      </c>
      <c r="G196" s="36">
        <f>SUMIFS(СВЦЭМ!$F$34:$F$777,СВЦЭМ!$A$34:$A$777,$A196,СВЦЭМ!$B$34:$B$777,G$190)+'СЕТ СН'!$F$12</f>
        <v>115.13676581</v>
      </c>
      <c r="H196" s="36">
        <f>SUMIFS(СВЦЭМ!$F$34:$F$777,СВЦЭМ!$A$34:$A$777,$A196,СВЦЭМ!$B$34:$B$777,H$190)+'СЕТ СН'!$F$12</f>
        <v>111.62280655000001</v>
      </c>
      <c r="I196" s="36">
        <f>SUMIFS(СВЦЭМ!$F$34:$F$777,СВЦЭМ!$A$34:$A$777,$A196,СВЦЭМ!$B$34:$B$777,I$190)+'СЕТ СН'!$F$12</f>
        <v>102.44695951999999</v>
      </c>
      <c r="J196" s="36">
        <f>SUMIFS(СВЦЭМ!$F$34:$F$777,СВЦЭМ!$A$34:$A$777,$A196,СВЦЭМ!$B$34:$B$777,J$190)+'СЕТ СН'!$F$12</f>
        <v>98.78537523</v>
      </c>
      <c r="K196" s="36">
        <f>SUMIFS(СВЦЭМ!$F$34:$F$777,СВЦЭМ!$A$34:$A$777,$A196,СВЦЭМ!$B$34:$B$777,K$190)+'СЕТ СН'!$F$12</f>
        <v>100.00324225</v>
      </c>
      <c r="L196" s="36">
        <f>SUMIFS(СВЦЭМ!$F$34:$F$777,СВЦЭМ!$A$34:$A$777,$A196,СВЦЭМ!$B$34:$B$777,L$190)+'СЕТ СН'!$F$12</f>
        <v>101.18519218</v>
      </c>
      <c r="M196" s="36">
        <f>SUMIFS(СВЦЭМ!$F$34:$F$777,СВЦЭМ!$A$34:$A$777,$A196,СВЦЭМ!$B$34:$B$777,M$190)+'СЕТ СН'!$F$12</f>
        <v>99.207877280000005</v>
      </c>
      <c r="N196" s="36">
        <f>SUMIFS(СВЦЭМ!$F$34:$F$777,СВЦЭМ!$A$34:$A$777,$A196,СВЦЭМ!$B$34:$B$777,N$190)+'СЕТ СН'!$F$12</f>
        <v>95.348039920000005</v>
      </c>
      <c r="O196" s="36">
        <f>SUMIFS(СВЦЭМ!$F$34:$F$777,СВЦЭМ!$A$34:$A$777,$A196,СВЦЭМ!$B$34:$B$777,O$190)+'СЕТ СН'!$F$12</f>
        <v>90.954346169999994</v>
      </c>
      <c r="P196" s="36">
        <f>SUMIFS(СВЦЭМ!$F$34:$F$777,СВЦЭМ!$A$34:$A$777,$A196,СВЦЭМ!$B$34:$B$777,P$190)+'СЕТ СН'!$F$12</f>
        <v>84.379648919999994</v>
      </c>
      <c r="Q196" s="36">
        <f>SUMIFS(СВЦЭМ!$F$34:$F$777,СВЦЭМ!$A$34:$A$777,$A196,СВЦЭМ!$B$34:$B$777,Q$190)+'СЕТ СН'!$F$12</f>
        <v>82.278989019999997</v>
      </c>
      <c r="R196" s="36">
        <f>SUMIFS(СВЦЭМ!$F$34:$F$777,СВЦЭМ!$A$34:$A$777,$A196,СВЦЭМ!$B$34:$B$777,R$190)+'СЕТ СН'!$F$12</f>
        <v>82.524344940000006</v>
      </c>
      <c r="S196" s="36">
        <f>SUMIFS(СВЦЭМ!$F$34:$F$777,СВЦЭМ!$A$34:$A$777,$A196,СВЦЭМ!$B$34:$B$777,S$190)+'СЕТ СН'!$F$12</f>
        <v>81.526112530000006</v>
      </c>
      <c r="T196" s="36">
        <f>SUMIFS(СВЦЭМ!$F$34:$F$777,СВЦЭМ!$A$34:$A$777,$A196,СВЦЭМ!$B$34:$B$777,T$190)+'СЕТ СН'!$F$12</f>
        <v>79.03170154</v>
      </c>
      <c r="U196" s="36">
        <f>SUMIFS(СВЦЭМ!$F$34:$F$777,СВЦЭМ!$A$34:$A$777,$A196,СВЦЭМ!$B$34:$B$777,U$190)+'СЕТ СН'!$F$12</f>
        <v>79.884426410000003</v>
      </c>
      <c r="V196" s="36">
        <f>SUMIFS(СВЦЭМ!$F$34:$F$777,СВЦЭМ!$A$34:$A$777,$A196,СВЦЭМ!$B$34:$B$777,V$190)+'СЕТ СН'!$F$12</f>
        <v>81.271141229999998</v>
      </c>
      <c r="W196" s="36">
        <f>SUMIFS(СВЦЭМ!$F$34:$F$777,СВЦЭМ!$A$34:$A$777,$A196,СВЦЭМ!$B$34:$B$777,W$190)+'СЕТ СН'!$F$12</f>
        <v>82.128832470000006</v>
      </c>
      <c r="X196" s="36">
        <f>SUMIFS(СВЦЭМ!$F$34:$F$777,СВЦЭМ!$A$34:$A$777,$A196,СВЦЭМ!$B$34:$B$777,X$190)+'СЕТ СН'!$F$12</f>
        <v>83.703500000000005</v>
      </c>
      <c r="Y196" s="36">
        <f>SUMIFS(СВЦЭМ!$F$34:$F$777,СВЦЭМ!$A$34:$A$777,$A196,СВЦЭМ!$B$34:$B$777,Y$190)+'СЕТ СН'!$F$12</f>
        <v>93.589723539999994</v>
      </c>
    </row>
    <row r="197" spans="1:25" ht="15.75" x14ac:dyDescent="0.2">
      <c r="A197" s="35">
        <f t="shared" si="5"/>
        <v>43411</v>
      </c>
      <c r="B197" s="36">
        <f>SUMIFS(СВЦЭМ!$F$34:$F$777,СВЦЭМ!$A$34:$A$777,$A197,СВЦЭМ!$B$34:$B$777,B$190)+'СЕТ СН'!$F$12</f>
        <v>106.660841</v>
      </c>
      <c r="C197" s="36">
        <f>SUMIFS(СВЦЭМ!$F$34:$F$777,СВЦЭМ!$A$34:$A$777,$A197,СВЦЭМ!$B$34:$B$777,C$190)+'СЕТ СН'!$F$12</f>
        <v>115.0324784</v>
      </c>
      <c r="D197" s="36">
        <f>SUMIFS(СВЦЭМ!$F$34:$F$777,СВЦЭМ!$A$34:$A$777,$A197,СВЦЭМ!$B$34:$B$777,D$190)+'СЕТ СН'!$F$12</f>
        <v>122.70466173</v>
      </c>
      <c r="E197" s="36">
        <f>SUMIFS(СВЦЭМ!$F$34:$F$777,СВЦЭМ!$A$34:$A$777,$A197,СВЦЭМ!$B$34:$B$777,E$190)+'СЕТ СН'!$F$12</f>
        <v>122.77494725</v>
      </c>
      <c r="F197" s="36">
        <f>SUMIFS(СВЦЭМ!$F$34:$F$777,СВЦЭМ!$A$34:$A$777,$A197,СВЦЭМ!$B$34:$B$777,F$190)+'СЕТ СН'!$F$12</f>
        <v>122.40711109</v>
      </c>
      <c r="G197" s="36">
        <f>SUMIFS(СВЦЭМ!$F$34:$F$777,СВЦЭМ!$A$34:$A$777,$A197,СВЦЭМ!$B$34:$B$777,G$190)+'СЕТ СН'!$F$12</f>
        <v>120.06566255</v>
      </c>
      <c r="H197" s="36">
        <f>SUMIFS(СВЦЭМ!$F$34:$F$777,СВЦЭМ!$A$34:$A$777,$A197,СВЦЭМ!$B$34:$B$777,H$190)+'СЕТ СН'!$F$12</f>
        <v>114.15196116</v>
      </c>
      <c r="I197" s="36">
        <f>SUMIFS(СВЦЭМ!$F$34:$F$777,СВЦЭМ!$A$34:$A$777,$A197,СВЦЭМ!$B$34:$B$777,I$190)+'СЕТ СН'!$F$12</f>
        <v>105.57401081</v>
      </c>
      <c r="J197" s="36">
        <f>SUMIFS(СВЦЭМ!$F$34:$F$777,СВЦЭМ!$A$34:$A$777,$A197,СВЦЭМ!$B$34:$B$777,J$190)+'СЕТ СН'!$F$12</f>
        <v>101.93843025</v>
      </c>
      <c r="K197" s="36">
        <f>SUMIFS(СВЦЭМ!$F$34:$F$777,СВЦЭМ!$A$34:$A$777,$A197,СВЦЭМ!$B$34:$B$777,K$190)+'СЕТ СН'!$F$12</f>
        <v>100.89931405999999</v>
      </c>
      <c r="L197" s="36">
        <f>SUMIFS(СВЦЭМ!$F$34:$F$777,СВЦЭМ!$A$34:$A$777,$A197,СВЦЭМ!$B$34:$B$777,L$190)+'СЕТ СН'!$F$12</f>
        <v>100.51778222</v>
      </c>
      <c r="M197" s="36">
        <f>SUMIFS(СВЦЭМ!$F$34:$F$777,СВЦЭМ!$A$34:$A$777,$A197,СВЦЭМ!$B$34:$B$777,M$190)+'СЕТ СН'!$F$12</f>
        <v>101.15540887</v>
      </c>
      <c r="N197" s="36">
        <f>SUMIFS(СВЦЭМ!$F$34:$F$777,СВЦЭМ!$A$34:$A$777,$A197,СВЦЭМ!$B$34:$B$777,N$190)+'СЕТ СН'!$F$12</f>
        <v>98.370869049999996</v>
      </c>
      <c r="O197" s="36">
        <f>SUMIFS(СВЦЭМ!$F$34:$F$777,СВЦЭМ!$A$34:$A$777,$A197,СВЦЭМ!$B$34:$B$777,O$190)+'СЕТ СН'!$F$12</f>
        <v>93.157866490000004</v>
      </c>
      <c r="P197" s="36">
        <f>SUMIFS(СВЦЭМ!$F$34:$F$777,СВЦЭМ!$A$34:$A$777,$A197,СВЦЭМ!$B$34:$B$777,P$190)+'СЕТ СН'!$F$12</f>
        <v>86.080027270000002</v>
      </c>
      <c r="Q197" s="36">
        <f>SUMIFS(СВЦЭМ!$F$34:$F$777,СВЦЭМ!$A$34:$A$777,$A197,СВЦЭМ!$B$34:$B$777,Q$190)+'СЕТ СН'!$F$12</f>
        <v>83.94765314</v>
      </c>
      <c r="R197" s="36">
        <f>SUMIFS(СВЦЭМ!$F$34:$F$777,СВЦЭМ!$A$34:$A$777,$A197,СВЦЭМ!$B$34:$B$777,R$190)+'СЕТ СН'!$F$12</f>
        <v>83.867727520000003</v>
      </c>
      <c r="S197" s="36">
        <f>SUMIFS(СВЦЭМ!$F$34:$F$777,СВЦЭМ!$A$34:$A$777,$A197,СВЦЭМ!$B$34:$B$777,S$190)+'СЕТ СН'!$F$12</f>
        <v>83.974125119999997</v>
      </c>
      <c r="T197" s="36">
        <f>SUMIFS(СВЦЭМ!$F$34:$F$777,СВЦЭМ!$A$34:$A$777,$A197,СВЦЭМ!$B$34:$B$777,T$190)+'СЕТ СН'!$F$12</f>
        <v>81.002836169999995</v>
      </c>
      <c r="U197" s="36">
        <f>SUMIFS(СВЦЭМ!$F$34:$F$777,СВЦЭМ!$A$34:$A$777,$A197,СВЦЭМ!$B$34:$B$777,U$190)+'СЕТ СН'!$F$12</f>
        <v>81.864754559999994</v>
      </c>
      <c r="V197" s="36">
        <f>SUMIFS(СВЦЭМ!$F$34:$F$777,СВЦЭМ!$A$34:$A$777,$A197,СВЦЭМ!$B$34:$B$777,V$190)+'СЕТ СН'!$F$12</f>
        <v>81.907449389999996</v>
      </c>
      <c r="W197" s="36">
        <f>SUMIFS(СВЦЭМ!$F$34:$F$777,СВЦЭМ!$A$34:$A$777,$A197,СВЦЭМ!$B$34:$B$777,W$190)+'СЕТ СН'!$F$12</f>
        <v>82.708080109999997</v>
      </c>
      <c r="X197" s="36">
        <f>SUMIFS(СВЦЭМ!$F$34:$F$777,СВЦЭМ!$A$34:$A$777,$A197,СВЦЭМ!$B$34:$B$777,X$190)+'СЕТ СН'!$F$12</f>
        <v>83.334656629999998</v>
      </c>
      <c r="Y197" s="36">
        <f>SUMIFS(СВЦЭМ!$F$34:$F$777,СВЦЭМ!$A$34:$A$777,$A197,СВЦЭМ!$B$34:$B$777,Y$190)+'СЕТ СН'!$F$12</f>
        <v>92.791945560000002</v>
      </c>
    </row>
    <row r="198" spans="1:25" ht="15.75" x14ac:dyDescent="0.2">
      <c r="A198" s="35">
        <f t="shared" si="5"/>
        <v>43412</v>
      </c>
      <c r="B198" s="36">
        <f>SUMIFS(СВЦЭМ!$F$34:$F$777,СВЦЭМ!$A$34:$A$777,$A198,СВЦЭМ!$B$34:$B$777,B$190)+'СЕТ СН'!$F$12</f>
        <v>104.35510333000001</v>
      </c>
      <c r="C198" s="36">
        <f>SUMIFS(СВЦЭМ!$F$34:$F$777,СВЦЭМ!$A$34:$A$777,$A198,СВЦЭМ!$B$34:$B$777,C$190)+'СЕТ СН'!$F$12</f>
        <v>114.86514646000001</v>
      </c>
      <c r="D198" s="36">
        <f>SUMIFS(СВЦЭМ!$F$34:$F$777,СВЦЭМ!$A$34:$A$777,$A198,СВЦЭМ!$B$34:$B$777,D$190)+'СЕТ СН'!$F$12</f>
        <v>118.90297080000001</v>
      </c>
      <c r="E198" s="36">
        <f>SUMIFS(СВЦЭМ!$F$34:$F$777,СВЦЭМ!$A$34:$A$777,$A198,СВЦЭМ!$B$34:$B$777,E$190)+'СЕТ СН'!$F$12</f>
        <v>118.45464272</v>
      </c>
      <c r="F198" s="36">
        <f>SUMIFS(СВЦЭМ!$F$34:$F$777,СВЦЭМ!$A$34:$A$777,$A198,СВЦЭМ!$B$34:$B$777,F$190)+'СЕТ СН'!$F$12</f>
        <v>118.58347800999999</v>
      </c>
      <c r="G198" s="36">
        <f>SUMIFS(СВЦЭМ!$F$34:$F$777,СВЦЭМ!$A$34:$A$777,$A198,СВЦЭМ!$B$34:$B$777,G$190)+'СЕТ СН'!$F$12</f>
        <v>118.66790442999999</v>
      </c>
      <c r="H198" s="36">
        <f>SUMIFS(СВЦЭМ!$F$34:$F$777,СВЦЭМ!$A$34:$A$777,$A198,СВЦЭМ!$B$34:$B$777,H$190)+'СЕТ СН'!$F$12</f>
        <v>111.81016834</v>
      </c>
      <c r="I198" s="36">
        <f>SUMIFS(СВЦЭМ!$F$34:$F$777,СВЦЭМ!$A$34:$A$777,$A198,СВЦЭМ!$B$34:$B$777,I$190)+'СЕТ СН'!$F$12</f>
        <v>101.31873181</v>
      </c>
      <c r="J198" s="36">
        <f>SUMIFS(СВЦЭМ!$F$34:$F$777,СВЦЭМ!$A$34:$A$777,$A198,СВЦЭМ!$B$34:$B$777,J$190)+'СЕТ СН'!$F$12</f>
        <v>99.635125479999999</v>
      </c>
      <c r="K198" s="36">
        <f>SUMIFS(СВЦЭМ!$F$34:$F$777,СВЦЭМ!$A$34:$A$777,$A198,СВЦЭМ!$B$34:$B$777,K$190)+'СЕТ СН'!$F$12</f>
        <v>98.834706530000005</v>
      </c>
      <c r="L198" s="36">
        <f>SUMIFS(СВЦЭМ!$F$34:$F$777,СВЦЭМ!$A$34:$A$777,$A198,СВЦЭМ!$B$34:$B$777,L$190)+'СЕТ СН'!$F$12</f>
        <v>98.635691699999995</v>
      </c>
      <c r="M198" s="36">
        <f>SUMIFS(СВЦЭМ!$F$34:$F$777,СВЦЭМ!$A$34:$A$777,$A198,СВЦЭМ!$B$34:$B$777,M$190)+'СЕТ СН'!$F$12</f>
        <v>99.037078199999996</v>
      </c>
      <c r="N198" s="36">
        <f>SUMIFS(СВЦЭМ!$F$34:$F$777,СВЦЭМ!$A$34:$A$777,$A198,СВЦЭМ!$B$34:$B$777,N$190)+'СЕТ СН'!$F$12</f>
        <v>96.69063002</v>
      </c>
      <c r="O198" s="36">
        <f>SUMIFS(СВЦЭМ!$F$34:$F$777,СВЦЭМ!$A$34:$A$777,$A198,СВЦЭМ!$B$34:$B$777,O$190)+'СЕТ СН'!$F$12</f>
        <v>90.101483119999997</v>
      </c>
      <c r="P198" s="36">
        <f>SUMIFS(СВЦЭМ!$F$34:$F$777,СВЦЭМ!$A$34:$A$777,$A198,СВЦЭМ!$B$34:$B$777,P$190)+'СЕТ СН'!$F$12</f>
        <v>84.098461119999996</v>
      </c>
      <c r="Q198" s="36">
        <f>SUMIFS(СВЦЭМ!$F$34:$F$777,СВЦЭМ!$A$34:$A$777,$A198,СВЦЭМ!$B$34:$B$777,Q$190)+'СЕТ СН'!$F$12</f>
        <v>83.097253589999994</v>
      </c>
      <c r="R198" s="36">
        <f>SUMIFS(СВЦЭМ!$F$34:$F$777,СВЦЭМ!$A$34:$A$777,$A198,СВЦЭМ!$B$34:$B$777,R$190)+'СЕТ СН'!$F$12</f>
        <v>83.561976209999997</v>
      </c>
      <c r="S198" s="36">
        <f>SUMIFS(СВЦЭМ!$F$34:$F$777,СВЦЭМ!$A$34:$A$777,$A198,СВЦЭМ!$B$34:$B$777,S$190)+'СЕТ СН'!$F$12</f>
        <v>82.468770379999995</v>
      </c>
      <c r="T198" s="36">
        <f>SUMIFS(СВЦЭМ!$F$34:$F$777,СВЦЭМ!$A$34:$A$777,$A198,СВЦЭМ!$B$34:$B$777,T$190)+'СЕТ СН'!$F$12</f>
        <v>79.068545869999994</v>
      </c>
      <c r="U198" s="36">
        <f>SUMIFS(СВЦЭМ!$F$34:$F$777,СВЦЭМ!$A$34:$A$777,$A198,СВЦЭМ!$B$34:$B$777,U$190)+'СЕТ СН'!$F$12</f>
        <v>80.962279890000005</v>
      </c>
      <c r="V198" s="36">
        <f>SUMIFS(СВЦЭМ!$F$34:$F$777,СВЦЭМ!$A$34:$A$777,$A198,СВЦЭМ!$B$34:$B$777,V$190)+'СЕТ СН'!$F$12</f>
        <v>81.957341619999994</v>
      </c>
      <c r="W198" s="36">
        <f>SUMIFS(СВЦЭМ!$F$34:$F$777,СВЦЭМ!$A$34:$A$777,$A198,СВЦЭМ!$B$34:$B$777,W$190)+'СЕТ СН'!$F$12</f>
        <v>81.855291489999999</v>
      </c>
      <c r="X198" s="36">
        <f>SUMIFS(СВЦЭМ!$F$34:$F$777,СВЦЭМ!$A$34:$A$777,$A198,СВЦЭМ!$B$34:$B$777,X$190)+'СЕТ СН'!$F$12</f>
        <v>84.027254479999996</v>
      </c>
      <c r="Y198" s="36">
        <f>SUMIFS(СВЦЭМ!$F$34:$F$777,СВЦЭМ!$A$34:$A$777,$A198,СВЦЭМ!$B$34:$B$777,Y$190)+'СЕТ СН'!$F$12</f>
        <v>94.533666980000007</v>
      </c>
    </row>
    <row r="199" spans="1:25" ht="15.75" x14ac:dyDescent="0.2">
      <c r="A199" s="35">
        <f t="shared" si="5"/>
        <v>43413</v>
      </c>
      <c r="B199" s="36">
        <f>SUMIFS(СВЦЭМ!$F$34:$F$777,СВЦЭМ!$A$34:$A$777,$A199,СВЦЭМ!$B$34:$B$777,B$190)+'СЕТ СН'!$F$12</f>
        <v>105.77407894</v>
      </c>
      <c r="C199" s="36">
        <f>SUMIFS(СВЦЭМ!$F$34:$F$777,СВЦЭМ!$A$34:$A$777,$A199,СВЦЭМ!$B$34:$B$777,C$190)+'СЕТ СН'!$F$12</f>
        <v>112.44530173</v>
      </c>
      <c r="D199" s="36">
        <f>SUMIFS(СВЦЭМ!$F$34:$F$777,СВЦЭМ!$A$34:$A$777,$A199,СВЦЭМ!$B$34:$B$777,D$190)+'СЕТ СН'!$F$12</f>
        <v>120.24716743</v>
      </c>
      <c r="E199" s="36">
        <f>SUMIFS(СВЦЭМ!$F$34:$F$777,СВЦЭМ!$A$34:$A$777,$A199,СВЦЭМ!$B$34:$B$777,E$190)+'СЕТ СН'!$F$12</f>
        <v>121.3868082</v>
      </c>
      <c r="F199" s="36">
        <f>SUMIFS(СВЦЭМ!$F$34:$F$777,СВЦЭМ!$A$34:$A$777,$A199,СВЦЭМ!$B$34:$B$777,F$190)+'СЕТ СН'!$F$12</f>
        <v>119.77107622</v>
      </c>
      <c r="G199" s="36">
        <f>SUMIFS(СВЦЭМ!$F$34:$F$777,СВЦЭМ!$A$34:$A$777,$A199,СВЦЭМ!$B$34:$B$777,G$190)+'СЕТ СН'!$F$12</f>
        <v>117.4230135</v>
      </c>
      <c r="H199" s="36">
        <f>SUMIFS(СВЦЭМ!$F$34:$F$777,СВЦЭМ!$A$34:$A$777,$A199,СВЦЭМ!$B$34:$B$777,H$190)+'СЕТ СН'!$F$12</f>
        <v>111.53417906999999</v>
      </c>
      <c r="I199" s="36">
        <f>SUMIFS(СВЦЭМ!$F$34:$F$777,СВЦЭМ!$A$34:$A$777,$A199,СВЦЭМ!$B$34:$B$777,I$190)+'СЕТ СН'!$F$12</f>
        <v>103.79653242000001</v>
      </c>
      <c r="J199" s="36">
        <f>SUMIFS(СВЦЭМ!$F$34:$F$777,СВЦЭМ!$A$34:$A$777,$A199,СВЦЭМ!$B$34:$B$777,J$190)+'СЕТ СН'!$F$12</f>
        <v>101.9620345</v>
      </c>
      <c r="K199" s="36">
        <f>SUMIFS(СВЦЭМ!$F$34:$F$777,СВЦЭМ!$A$34:$A$777,$A199,СВЦЭМ!$B$34:$B$777,K$190)+'СЕТ СН'!$F$12</f>
        <v>100.87540405999999</v>
      </c>
      <c r="L199" s="36">
        <f>SUMIFS(СВЦЭМ!$F$34:$F$777,СВЦЭМ!$A$34:$A$777,$A199,СВЦЭМ!$B$34:$B$777,L$190)+'СЕТ СН'!$F$12</f>
        <v>99.734869990000007</v>
      </c>
      <c r="M199" s="36">
        <f>SUMIFS(СВЦЭМ!$F$34:$F$777,СВЦЭМ!$A$34:$A$777,$A199,СВЦЭМ!$B$34:$B$777,M$190)+'СЕТ СН'!$F$12</f>
        <v>98.524716929999997</v>
      </c>
      <c r="N199" s="36">
        <f>SUMIFS(СВЦЭМ!$F$34:$F$777,СВЦЭМ!$A$34:$A$777,$A199,СВЦЭМ!$B$34:$B$777,N$190)+'СЕТ СН'!$F$12</f>
        <v>94.053680679999999</v>
      </c>
      <c r="O199" s="36">
        <f>SUMIFS(СВЦЭМ!$F$34:$F$777,СВЦЭМ!$A$34:$A$777,$A199,СВЦЭМ!$B$34:$B$777,O$190)+'СЕТ СН'!$F$12</f>
        <v>87.882698250000004</v>
      </c>
      <c r="P199" s="36">
        <f>SUMIFS(СВЦЭМ!$F$34:$F$777,СВЦЭМ!$A$34:$A$777,$A199,СВЦЭМ!$B$34:$B$777,P$190)+'СЕТ СН'!$F$12</f>
        <v>81.362501449999996</v>
      </c>
      <c r="Q199" s="36">
        <f>SUMIFS(СВЦЭМ!$F$34:$F$777,СВЦЭМ!$A$34:$A$777,$A199,СВЦЭМ!$B$34:$B$777,Q$190)+'СЕТ СН'!$F$12</f>
        <v>80.367137510000006</v>
      </c>
      <c r="R199" s="36">
        <f>SUMIFS(СВЦЭМ!$F$34:$F$777,СВЦЭМ!$A$34:$A$777,$A199,СВЦЭМ!$B$34:$B$777,R$190)+'СЕТ СН'!$F$12</f>
        <v>80.575920580000002</v>
      </c>
      <c r="S199" s="36">
        <f>SUMIFS(СВЦЭМ!$F$34:$F$777,СВЦЭМ!$A$34:$A$777,$A199,СВЦЭМ!$B$34:$B$777,S$190)+'СЕТ СН'!$F$12</f>
        <v>79.527389110000001</v>
      </c>
      <c r="T199" s="36">
        <f>SUMIFS(СВЦЭМ!$F$34:$F$777,СВЦЭМ!$A$34:$A$777,$A199,СВЦЭМ!$B$34:$B$777,T$190)+'СЕТ СН'!$F$12</f>
        <v>79.215403219999999</v>
      </c>
      <c r="U199" s="36">
        <f>SUMIFS(СВЦЭМ!$F$34:$F$777,СВЦЭМ!$A$34:$A$777,$A199,СВЦЭМ!$B$34:$B$777,U$190)+'СЕТ СН'!$F$12</f>
        <v>79.746312259999996</v>
      </c>
      <c r="V199" s="36">
        <f>SUMIFS(СВЦЭМ!$F$34:$F$777,СВЦЭМ!$A$34:$A$777,$A199,СВЦЭМ!$B$34:$B$777,V$190)+'СЕТ СН'!$F$12</f>
        <v>79.575367270000001</v>
      </c>
      <c r="W199" s="36">
        <f>SUMIFS(СВЦЭМ!$F$34:$F$777,СВЦЭМ!$A$34:$A$777,$A199,СВЦЭМ!$B$34:$B$777,W$190)+'СЕТ СН'!$F$12</f>
        <v>80.389936649999996</v>
      </c>
      <c r="X199" s="36">
        <f>SUMIFS(СВЦЭМ!$F$34:$F$777,СВЦЭМ!$A$34:$A$777,$A199,СВЦЭМ!$B$34:$B$777,X$190)+'СЕТ СН'!$F$12</f>
        <v>81.284077499999995</v>
      </c>
      <c r="Y199" s="36">
        <f>SUMIFS(СВЦЭМ!$F$34:$F$777,СВЦЭМ!$A$34:$A$777,$A199,СВЦЭМ!$B$34:$B$777,Y$190)+'СЕТ СН'!$F$12</f>
        <v>90.949641650000004</v>
      </c>
    </row>
    <row r="200" spans="1:25" ht="15.75" x14ac:dyDescent="0.2">
      <c r="A200" s="35">
        <f t="shared" si="5"/>
        <v>43414</v>
      </c>
      <c r="B200" s="36">
        <f>SUMIFS(СВЦЭМ!$F$34:$F$777,СВЦЭМ!$A$34:$A$777,$A200,СВЦЭМ!$B$34:$B$777,B$190)+'СЕТ СН'!$F$12</f>
        <v>98.159354149999999</v>
      </c>
      <c r="C200" s="36">
        <f>SUMIFS(СВЦЭМ!$F$34:$F$777,СВЦЭМ!$A$34:$A$777,$A200,СВЦЭМ!$B$34:$B$777,C$190)+'СЕТ СН'!$F$12</f>
        <v>105.94073815</v>
      </c>
      <c r="D200" s="36">
        <f>SUMIFS(СВЦЭМ!$F$34:$F$777,СВЦЭМ!$A$34:$A$777,$A200,СВЦЭМ!$B$34:$B$777,D$190)+'СЕТ СН'!$F$12</f>
        <v>109.02452605000001</v>
      </c>
      <c r="E200" s="36">
        <f>SUMIFS(СВЦЭМ!$F$34:$F$777,СВЦЭМ!$A$34:$A$777,$A200,СВЦЭМ!$B$34:$B$777,E$190)+'СЕТ СН'!$F$12</f>
        <v>113.28431752</v>
      </c>
      <c r="F200" s="36">
        <f>SUMIFS(СВЦЭМ!$F$34:$F$777,СВЦЭМ!$A$34:$A$777,$A200,СВЦЭМ!$B$34:$B$777,F$190)+'СЕТ СН'!$F$12</f>
        <v>113.08640037000001</v>
      </c>
      <c r="G200" s="36">
        <f>SUMIFS(СВЦЭМ!$F$34:$F$777,СВЦЭМ!$A$34:$A$777,$A200,СВЦЭМ!$B$34:$B$777,G$190)+'СЕТ СН'!$F$12</f>
        <v>110.89993103</v>
      </c>
      <c r="H200" s="36">
        <f>SUMIFS(СВЦЭМ!$F$34:$F$777,СВЦЭМ!$A$34:$A$777,$A200,СВЦЭМ!$B$34:$B$777,H$190)+'СЕТ СН'!$F$12</f>
        <v>105.84549919</v>
      </c>
      <c r="I200" s="36">
        <f>SUMIFS(СВЦЭМ!$F$34:$F$777,СВЦЭМ!$A$34:$A$777,$A200,СВЦЭМ!$B$34:$B$777,I$190)+'СЕТ СН'!$F$12</f>
        <v>99.772162179999995</v>
      </c>
      <c r="J200" s="36">
        <f>SUMIFS(СВЦЭМ!$F$34:$F$777,СВЦЭМ!$A$34:$A$777,$A200,СВЦЭМ!$B$34:$B$777,J$190)+'СЕТ СН'!$F$12</f>
        <v>94.202942179999994</v>
      </c>
      <c r="K200" s="36">
        <f>SUMIFS(СВЦЭМ!$F$34:$F$777,СВЦЭМ!$A$34:$A$777,$A200,СВЦЭМ!$B$34:$B$777,K$190)+'СЕТ СН'!$F$12</f>
        <v>92.872532239999998</v>
      </c>
      <c r="L200" s="36">
        <f>SUMIFS(СВЦЭМ!$F$34:$F$777,СВЦЭМ!$A$34:$A$777,$A200,СВЦЭМ!$B$34:$B$777,L$190)+'СЕТ СН'!$F$12</f>
        <v>93.916694010000001</v>
      </c>
      <c r="M200" s="36">
        <f>SUMIFS(СВЦЭМ!$F$34:$F$777,СВЦЭМ!$A$34:$A$777,$A200,СВЦЭМ!$B$34:$B$777,M$190)+'СЕТ СН'!$F$12</f>
        <v>92.897793320000005</v>
      </c>
      <c r="N200" s="36">
        <f>SUMIFS(СВЦЭМ!$F$34:$F$777,СВЦЭМ!$A$34:$A$777,$A200,СВЦЭМ!$B$34:$B$777,N$190)+'СЕТ СН'!$F$12</f>
        <v>89.789947389999995</v>
      </c>
      <c r="O200" s="36">
        <f>SUMIFS(СВЦЭМ!$F$34:$F$777,СВЦЭМ!$A$34:$A$777,$A200,СВЦЭМ!$B$34:$B$777,O$190)+'СЕТ СН'!$F$12</f>
        <v>86.034959920000006</v>
      </c>
      <c r="P200" s="36">
        <f>SUMIFS(СВЦЭМ!$F$34:$F$777,СВЦЭМ!$A$34:$A$777,$A200,СВЦЭМ!$B$34:$B$777,P$190)+'СЕТ СН'!$F$12</f>
        <v>79.644526889999995</v>
      </c>
      <c r="Q200" s="36">
        <f>SUMIFS(СВЦЭМ!$F$34:$F$777,СВЦЭМ!$A$34:$A$777,$A200,СВЦЭМ!$B$34:$B$777,Q$190)+'СЕТ СН'!$F$12</f>
        <v>78.596836089999996</v>
      </c>
      <c r="R200" s="36">
        <f>SUMIFS(СВЦЭМ!$F$34:$F$777,СВЦЭМ!$A$34:$A$777,$A200,СВЦЭМ!$B$34:$B$777,R$190)+'СЕТ СН'!$F$12</f>
        <v>77.435225279999997</v>
      </c>
      <c r="S200" s="36">
        <f>SUMIFS(СВЦЭМ!$F$34:$F$777,СВЦЭМ!$A$34:$A$777,$A200,СВЦЭМ!$B$34:$B$777,S$190)+'СЕТ СН'!$F$12</f>
        <v>74.670384850000005</v>
      </c>
      <c r="T200" s="36">
        <f>SUMIFS(СВЦЭМ!$F$34:$F$777,СВЦЭМ!$A$34:$A$777,$A200,СВЦЭМ!$B$34:$B$777,T$190)+'СЕТ СН'!$F$12</f>
        <v>71.081866959999999</v>
      </c>
      <c r="U200" s="36">
        <f>SUMIFS(СВЦЭМ!$F$34:$F$777,СВЦЭМ!$A$34:$A$777,$A200,СВЦЭМ!$B$34:$B$777,U$190)+'СЕТ СН'!$F$12</f>
        <v>71.290387039999999</v>
      </c>
      <c r="V200" s="36">
        <f>SUMIFS(СВЦЭМ!$F$34:$F$777,СВЦЭМ!$A$34:$A$777,$A200,СВЦЭМ!$B$34:$B$777,V$190)+'СЕТ СН'!$F$12</f>
        <v>72.88156583</v>
      </c>
      <c r="W200" s="36">
        <f>SUMIFS(СВЦЭМ!$F$34:$F$777,СВЦЭМ!$A$34:$A$777,$A200,СВЦЭМ!$B$34:$B$777,W$190)+'СЕТ СН'!$F$12</f>
        <v>75.122292540000004</v>
      </c>
      <c r="X200" s="36">
        <f>SUMIFS(СВЦЭМ!$F$34:$F$777,СВЦЭМ!$A$34:$A$777,$A200,СВЦЭМ!$B$34:$B$777,X$190)+'СЕТ СН'!$F$12</f>
        <v>78.167369870000002</v>
      </c>
      <c r="Y200" s="36">
        <f>SUMIFS(СВЦЭМ!$F$34:$F$777,СВЦЭМ!$A$34:$A$777,$A200,СВЦЭМ!$B$34:$B$777,Y$190)+'СЕТ СН'!$F$12</f>
        <v>88.698146780000002</v>
      </c>
    </row>
    <row r="201" spans="1:25" ht="15.75" x14ac:dyDescent="0.2">
      <c r="A201" s="35">
        <f t="shared" si="5"/>
        <v>43415</v>
      </c>
      <c r="B201" s="36">
        <f>SUMIFS(СВЦЭМ!$F$34:$F$777,СВЦЭМ!$A$34:$A$777,$A201,СВЦЭМ!$B$34:$B$777,B$190)+'СЕТ СН'!$F$12</f>
        <v>95.561519290000007</v>
      </c>
      <c r="C201" s="36">
        <f>SUMIFS(СВЦЭМ!$F$34:$F$777,СВЦЭМ!$A$34:$A$777,$A201,СВЦЭМ!$B$34:$B$777,C$190)+'СЕТ СН'!$F$12</f>
        <v>104.49207901</v>
      </c>
      <c r="D201" s="36">
        <f>SUMIFS(СВЦЭМ!$F$34:$F$777,СВЦЭМ!$A$34:$A$777,$A201,СВЦЭМ!$B$34:$B$777,D$190)+'СЕТ СН'!$F$12</f>
        <v>109.71644731000001</v>
      </c>
      <c r="E201" s="36">
        <f>SUMIFS(СВЦЭМ!$F$34:$F$777,СВЦЭМ!$A$34:$A$777,$A201,СВЦЭМ!$B$34:$B$777,E$190)+'СЕТ СН'!$F$12</f>
        <v>109.27877208</v>
      </c>
      <c r="F201" s="36">
        <f>SUMIFS(СВЦЭМ!$F$34:$F$777,СВЦЭМ!$A$34:$A$777,$A201,СВЦЭМ!$B$34:$B$777,F$190)+'СЕТ СН'!$F$12</f>
        <v>108.99917268</v>
      </c>
      <c r="G201" s="36">
        <f>SUMIFS(СВЦЭМ!$F$34:$F$777,СВЦЭМ!$A$34:$A$777,$A201,СВЦЭМ!$B$34:$B$777,G$190)+'СЕТ СН'!$F$12</f>
        <v>107.98809267</v>
      </c>
      <c r="H201" s="36">
        <f>SUMIFS(СВЦЭМ!$F$34:$F$777,СВЦЭМ!$A$34:$A$777,$A201,СВЦЭМ!$B$34:$B$777,H$190)+'СЕТ СН'!$F$12</f>
        <v>106.75318697</v>
      </c>
      <c r="I201" s="36">
        <f>SUMIFS(СВЦЭМ!$F$34:$F$777,СВЦЭМ!$A$34:$A$777,$A201,СВЦЭМ!$B$34:$B$777,I$190)+'СЕТ СН'!$F$12</f>
        <v>103.3880369</v>
      </c>
      <c r="J201" s="36">
        <f>SUMIFS(СВЦЭМ!$F$34:$F$777,СВЦЭМ!$A$34:$A$777,$A201,СВЦЭМ!$B$34:$B$777,J$190)+'СЕТ СН'!$F$12</f>
        <v>98.495674489999999</v>
      </c>
      <c r="K201" s="36">
        <f>SUMIFS(СВЦЭМ!$F$34:$F$777,СВЦЭМ!$A$34:$A$777,$A201,СВЦЭМ!$B$34:$B$777,K$190)+'СЕТ СН'!$F$12</f>
        <v>95.650585149999998</v>
      </c>
      <c r="L201" s="36">
        <f>SUMIFS(СВЦЭМ!$F$34:$F$777,СВЦЭМ!$A$34:$A$777,$A201,СВЦЭМ!$B$34:$B$777,L$190)+'СЕТ СН'!$F$12</f>
        <v>94.353384899999995</v>
      </c>
      <c r="M201" s="36">
        <f>SUMIFS(СВЦЭМ!$F$34:$F$777,СВЦЭМ!$A$34:$A$777,$A201,СВЦЭМ!$B$34:$B$777,M$190)+'СЕТ СН'!$F$12</f>
        <v>94.432851729999996</v>
      </c>
      <c r="N201" s="36">
        <f>SUMIFS(СВЦЭМ!$F$34:$F$777,СВЦЭМ!$A$34:$A$777,$A201,СВЦЭМ!$B$34:$B$777,N$190)+'СЕТ СН'!$F$12</f>
        <v>91.853309100000004</v>
      </c>
      <c r="O201" s="36">
        <f>SUMIFS(СВЦЭМ!$F$34:$F$777,СВЦЭМ!$A$34:$A$777,$A201,СВЦЭМ!$B$34:$B$777,O$190)+'СЕТ СН'!$F$12</f>
        <v>86.22022115</v>
      </c>
      <c r="P201" s="36">
        <f>SUMIFS(СВЦЭМ!$F$34:$F$777,СВЦЭМ!$A$34:$A$777,$A201,СВЦЭМ!$B$34:$B$777,P$190)+'СЕТ СН'!$F$12</f>
        <v>80.509448309999996</v>
      </c>
      <c r="Q201" s="36">
        <f>SUMIFS(СВЦЭМ!$F$34:$F$777,СВЦЭМ!$A$34:$A$777,$A201,СВЦЭМ!$B$34:$B$777,Q$190)+'СЕТ СН'!$F$12</f>
        <v>79.334412779999994</v>
      </c>
      <c r="R201" s="36">
        <f>SUMIFS(СВЦЭМ!$F$34:$F$777,СВЦЭМ!$A$34:$A$777,$A201,СВЦЭМ!$B$34:$B$777,R$190)+'СЕТ СН'!$F$12</f>
        <v>78.298622120000005</v>
      </c>
      <c r="S201" s="36">
        <f>SUMIFS(СВЦЭМ!$F$34:$F$777,СВЦЭМ!$A$34:$A$777,$A201,СВЦЭМ!$B$34:$B$777,S$190)+'СЕТ СН'!$F$12</f>
        <v>75.0992155</v>
      </c>
      <c r="T201" s="36">
        <f>SUMIFS(СВЦЭМ!$F$34:$F$777,СВЦЭМ!$A$34:$A$777,$A201,СВЦЭМ!$B$34:$B$777,T$190)+'СЕТ СН'!$F$12</f>
        <v>71.982600509999997</v>
      </c>
      <c r="U201" s="36">
        <f>SUMIFS(СВЦЭМ!$F$34:$F$777,СВЦЭМ!$A$34:$A$777,$A201,СВЦЭМ!$B$34:$B$777,U$190)+'СЕТ СН'!$F$12</f>
        <v>71.868216189999998</v>
      </c>
      <c r="V201" s="36">
        <f>SUMIFS(СВЦЭМ!$F$34:$F$777,СВЦЭМ!$A$34:$A$777,$A201,СВЦЭМ!$B$34:$B$777,V$190)+'СЕТ СН'!$F$12</f>
        <v>73.726777310000003</v>
      </c>
      <c r="W201" s="36">
        <f>SUMIFS(СВЦЭМ!$F$34:$F$777,СВЦЭМ!$A$34:$A$777,$A201,СВЦЭМ!$B$34:$B$777,W$190)+'СЕТ СН'!$F$12</f>
        <v>76.213697049999993</v>
      </c>
      <c r="X201" s="36">
        <f>SUMIFS(СВЦЭМ!$F$34:$F$777,СВЦЭМ!$A$34:$A$777,$A201,СВЦЭМ!$B$34:$B$777,X$190)+'СЕТ СН'!$F$12</f>
        <v>78.626349660000002</v>
      </c>
      <c r="Y201" s="36">
        <f>SUMIFS(СВЦЭМ!$F$34:$F$777,СВЦЭМ!$A$34:$A$777,$A201,СВЦЭМ!$B$34:$B$777,Y$190)+'СЕТ СН'!$F$12</f>
        <v>88.568030910000004</v>
      </c>
    </row>
    <row r="202" spans="1:25" ht="15.75" x14ac:dyDescent="0.2">
      <c r="A202" s="35">
        <f t="shared" si="5"/>
        <v>43416</v>
      </c>
      <c r="B202" s="36">
        <f>SUMIFS(СВЦЭМ!$F$34:$F$777,СВЦЭМ!$A$34:$A$777,$A202,СВЦЭМ!$B$34:$B$777,B$190)+'СЕТ СН'!$F$12</f>
        <v>95.245661249999998</v>
      </c>
      <c r="C202" s="36">
        <f>SUMIFS(СВЦЭМ!$F$34:$F$777,СВЦЭМ!$A$34:$A$777,$A202,СВЦЭМ!$B$34:$B$777,C$190)+'СЕТ СН'!$F$12</f>
        <v>104.66712317</v>
      </c>
      <c r="D202" s="36">
        <f>SUMIFS(СВЦЭМ!$F$34:$F$777,СВЦЭМ!$A$34:$A$777,$A202,СВЦЭМ!$B$34:$B$777,D$190)+'СЕТ СН'!$F$12</f>
        <v>110.83597085</v>
      </c>
      <c r="E202" s="36">
        <f>SUMIFS(СВЦЭМ!$F$34:$F$777,СВЦЭМ!$A$34:$A$777,$A202,СВЦЭМ!$B$34:$B$777,E$190)+'СЕТ СН'!$F$12</f>
        <v>110.56362265</v>
      </c>
      <c r="F202" s="36">
        <f>SUMIFS(СВЦЭМ!$F$34:$F$777,СВЦЭМ!$A$34:$A$777,$A202,СВЦЭМ!$B$34:$B$777,F$190)+'СЕТ СН'!$F$12</f>
        <v>110.33067995</v>
      </c>
      <c r="G202" s="36">
        <f>SUMIFS(СВЦЭМ!$F$34:$F$777,СВЦЭМ!$A$34:$A$777,$A202,СВЦЭМ!$B$34:$B$777,G$190)+'СЕТ СН'!$F$12</f>
        <v>110.18048400000001</v>
      </c>
      <c r="H202" s="36">
        <f>SUMIFS(СВЦЭМ!$F$34:$F$777,СВЦЭМ!$A$34:$A$777,$A202,СВЦЭМ!$B$34:$B$777,H$190)+'СЕТ СН'!$F$12</f>
        <v>106.13818163000001</v>
      </c>
      <c r="I202" s="36">
        <f>SUMIFS(СВЦЭМ!$F$34:$F$777,СВЦЭМ!$A$34:$A$777,$A202,СВЦЭМ!$B$34:$B$777,I$190)+'СЕТ СН'!$F$12</f>
        <v>100.54457659000001</v>
      </c>
      <c r="J202" s="36">
        <f>SUMIFS(СВЦЭМ!$F$34:$F$777,СВЦЭМ!$A$34:$A$777,$A202,СВЦЭМ!$B$34:$B$777,J$190)+'СЕТ СН'!$F$12</f>
        <v>96.834353620000002</v>
      </c>
      <c r="K202" s="36">
        <f>SUMIFS(СВЦЭМ!$F$34:$F$777,СВЦЭМ!$A$34:$A$777,$A202,СВЦЭМ!$B$34:$B$777,K$190)+'СЕТ СН'!$F$12</f>
        <v>96.70836946</v>
      </c>
      <c r="L202" s="36">
        <f>SUMIFS(СВЦЭМ!$F$34:$F$777,СВЦЭМ!$A$34:$A$777,$A202,СВЦЭМ!$B$34:$B$777,L$190)+'СЕТ СН'!$F$12</f>
        <v>95.722023350000001</v>
      </c>
      <c r="M202" s="36">
        <f>SUMIFS(СВЦЭМ!$F$34:$F$777,СВЦЭМ!$A$34:$A$777,$A202,СВЦЭМ!$B$34:$B$777,M$190)+'СЕТ СН'!$F$12</f>
        <v>95.343283549999995</v>
      </c>
      <c r="N202" s="36">
        <f>SUMIFS(СВЦЭМ!$F$34:$F$777,СВЦЭМ!$A$34:$A$777,$A202,СВЦЭМ!$B$34:$B$777,N$190)+'СЕТ СН'!$F$12</f>
        <v>92.327215670000001</v>
      </c>
      <c r="O202" s="36">
        <f>SUMIFS(СВЦЭМ!$F$34:$F$777,СВЦЭМ!$A$34:$A$777,$A202,СВЦЭМ!$B$34:$B$777,O$190)+'СЕТ СН'!$F$12</f>
        <v>88.212705069999998</v>
      </c>
      <c r="P202" s="36">
        <f>SUMIFS(СВЦЭМ!$F$34:$F$777,СВЦЭМ!$A$34:$A$777,$A202,СВЦЭМ!$B$34:$B$777,P$190)+'СЕТ СН'!$F$12</f>
        <v>81.38572791</v>
      </c>
      <c r="Q202" s="36">
        <f>SUMIFS(СВЦЭМ!$F$34:$F$777,СВЦЭМ!$A$34:$A$777,$A202,СВЦЭМ!$B$34:$B$777,Q$190)+'СЕТ СН'!$F$12</f>
        <v>80.297168479999996</v>
      </c>
      <c r="R202" s="36">
        <f>SUMIFS(СВЦЭМ!$F$34:$F$777,СВЦЭМ!$A$34:$A$777,$A202,СВЦЭМ!$B$34:$B$777,R$190)+'СЕТ СН'!$F$12</f>
        <v>79.171565409999999</v>
      </c>
      <c r="S202" s="36">
        <f>SUMIFS(СВЦЭМ!$F$34:$F$777,СВЦЭМ!$A$34:$A$777,$A202,СВЦЭМ!$B$34:$B$777,S$190)+'СЕТ СН'!$F$12</f>
        <v>76.507048690000005</v>
      </c>
      <c r="T202" s="36">
        <f>SUMIFS(СВЦЭМ!$F$34:$F$777,СВЦЭМ!$A$34:$A$777,$A202,СВЦЭМ!$B$34:$B$777,T$190)+'СЕТ СН'!$F$12</f>
        <v>75.056554599999998</v>
      </c>
      <c r="U202" s="36">
        <f>SUMIFS(СВЦЭМ!$F$34:$F$777,СВЦЭМ!$A$34:$A$777,$A202,СВЦЭМ!$B$34:$B$777,U$190)+'СЕТ СН'!$F$12</f>
        <v>75.198025909999998</v>
      </c>
      <c r="V202" s="36">
        <f>SUMIFS(СВЦЭМ!$F$34:$F$777,СВЦЭМ!$A$34:$A$777,$A202,СВЦЭМ!$B$34:$B$777,V$190)+'СЕТ СН'!$F$12</f>
        <v>75.355988809999999</v>
      </c>
      <c r="W202" s="36">
        <f>SUMIFS(СВЦЭМ!$F$34:$F$777,СВЦЭМ!$A$34:$A$777,$A202,СВЦЭМ!$B$34:$B$777,W$190)+'СЕТ СН'!$F$12</f>
        <v>76.078903209999993</v>
      </c>
      <c r="X202" s="36">
        <f>SUMIFS(СВЦЭМ!$F$34:$F$777,СВЦЭМ!$A$34:$A$777,$A202,СВЦЭМ!$B$34:$B$777,X$190)+'СЕТ СН'!$F$12</f>
        <v>79.243816199999998</v>
      </c>
      <c r="Y202" s="36">
        <f>SUMIFS(СВЦЭМ!$F$34:$F$777,СВЦЭМ!$A$34:$A$777,$A202,СВЦЭМ!$B$34:$B$777,Y$190)+'СЕТ СН'!$F$12</f>
        <v>89.50724495</v>
      </c>
    </row>
    <row r="203" spans="1:25" ht="15.75" x14ac:dyDescent="0.2">
      <c r="A203" s="35">
        <f t="shared" si="5"/>
        <v>43417</v>
      </c>
      <c r="B203" s="36">
        <f>SUMIFS(СВЦЭМ!$F$34:$F$777,СВЦЭМ!$A$34:$A$777,$A203,СВЦЭМ!$B$34:$B$777,B$190)+'СЕТ СН'!$F$12</f>
        <v>98.262595750000003</v>
      </c>
      <c r="C203" s="36">
        <f>SUMIFS(СВЦЭМ!$F$34:$F$777,СВЦЭМ!$A$34:$A$777,$A203,СВЦЭМ!$B$34:$B$777,C$190)+'СЕТ СН'!$F$12</f>
        <v>105.66604228999999</v>
      </c>
      <c r="D203" s="36">
        <f>SUMIFS(СВЦЭМ!$F$34:$F$777,СВЦЭМ!$A$34:$A$777,$A203,СВЦЭМ!$B$34:$B$777,D$190)+'СЕТ СН'!$F$12</f>
        <v>108.35243663</v>
      </c>
      <c r="E203" s="36">
        <f>SUMIFS(СВЦЭМ!$F$34:$F$777,СВЦЭМ!$A$34:$A$777,$A203,СВЦЭМ!$B$34:$B$777,E$190)+'СЕТ СН'!$F$12</f>
        <v>108.09710994</v>
      </c>
      <c r="F203" s="36">
        <f>SUMIFS(СВЦЭМ!$F$34:$F$777,СВЦЭМ!$A$34:$A$777,$A203,СВЦЭМ!$B$34:$B$777,F$190)+'СЕТ СН'!$F$12</f>
        <v>108.18577079000001</v>
      </c>
      <c r="G203" s="36">
        <f>SUMIFS(СВЦЭМ!$F$34:$F$777,СВЦЭМ!$A$34:$A$777,$A203,СВЦЭМ!$B$34:$B$777,G$190)+'СЕТ СН'!$F$12</f>
        <v>108.86126374</v>
      </c>
      <c r="H203" s="36">
        <f>SUMIFS(СВЦЭМ!$F$34:$F$777,СВЦЭМ!$A$34:$A$777,$A203,СВЦЭМ!$B$34:$B$777,H$190)+'СЕТ СН'!$F$12</f>
        <v>105.31179165</v>
      </c>
      <c r="I203" s="36">
        <f>SUMIFS(СВЦЭМ!$F$34:$F$777,СВЦЭМ!$A$34:$A$777,$A203,СВЦЭМ!$B$34:$B$777,I$190)+'СЕТ СН'!$F$12</f>
        <v>98.773874890000002</v>
      </c>
      <c r="J203" s="36">
        <f>SUMIFS(СВЦЭМ!$F$34:$F$777,СВЦЭМ!$A$34:$A$777,$A203,СВЦЭМ!$B$34:$B$777,J$190)+'СЕТ СН'!$F$12</f>
        <v>97.250767999999994</v>
      </c>
      <c r="K203" s="36">
        <f>SUMIFS(СВЦЭМ!$F$34:$F$777,СВЦЭМ!$A$34:$A$777,$A203,СВЦЭМ!$B$34:$B$777,K$190)+'СЕТ СН'!$F$12</f>
        <v>95.825213509999998</v>
      </c>
      <c r="L203" s="36">
        <f>SUMIFS(СВЦЭМ!$F$34:$F$777,СВЦЭМ!$A$34:$A$777,$A203,СВЦЭМ!$B$34:$B$777,L$190)+'СЕТ СН'!$F$12</f>
        <v>95.386038740000004</v>
      </c>
      <c r="M203" s="36">
        <f>SUMIFS(СВЦЭМ!$F$34:$F$777,СВЦЭМ!$A$34:$A$777,$A203,СВЦЭМ!$B$34:$B$777,M$190)+'СЕТ СН'!$F$12</f>
        <v>95.292186430000001</v>
      </c>
      <c r="N203" s="36">
        <f>SUMIFS(СВЦЭМ!$F$34:$F$777,СВЦЭМ!$A$34:$A$777,$A203,СВЦЭМ!$B$34:$B$777,N$190)+'СЕТ СН'!$F$12</f>
        <v>91.971621940000006</v>
      </c>
      <c r="O203" s="36">
        <f>SUMIFS(СВЦЭМ!$F$34:$F$777,СВЦЭМ!$A$34:$A$777,$A203,СВЦЭМ!$B$34:$B$777,O$190)+'СЕТ СН'!$F$12</f>
        <v>87.596271279999996</v>
      </c>
      <c r="P203" s="36">
        <f>SUMIFS(СВЦЭМ!$F$34:$F$777,СВЦЭМ!$A$34:$A$777,$A203,СВЦЭМ!$B$34:$B$777,P$190)+'СЕТ СН'!$F$12</f>
        <v>81.38734504</v>
      </c>
      <c r="Q203" s="36">
        <f>SUMIFS(СВЦЭМ!$F$34:$F$777,СВЦЭМ!$A$34:$A$777,$A203,СВЦЭМ!$B$34:$B$777,Q$190)+'СЕТ СН'!$F$12</f>
        <v>80.272101259999999</v>
      </c>
      <c r="R203" s="36">
        <f>SUMIFS(СВЦЭМ!$F$34:$F$777,СВЦЭМ!$A$34:$A$777,$A203,СВЦЭМ!$B$34:$B$777,R$190)+'СЕТ СН'!$F$12</f>
        <v>81.371870020000003</v>
      </c>
      <c r="S203" s="36">
        <f>SUMIFS(СВЦЭМ!$F$34:$F$777,СВЦЭМ!$A$34:$A$777,$A203,СВЦЭМ!$B$34:$B$777,S$190)+'СЕТ СН'!$F$12</f>
        <v>78.959826840000005</v>
      </c>
      <c r="T203" s="36">
        <f>SUMIFS(СВЦЭМ!$F$34:$F$777,СВЦЭМ!$A$34:$A$777,$A203,СВЦЭМ!$B$34:$B$777,T$190)+'СЕТ СН'!$F$12</f>
        <v>74.749294860000006</v>
      </c>
      <c r="U203" s="36">
        <f>SUMIFS(СВЦЭМ!$F$34:$F$777,СВЦЭМ!$A$34:$A$777,$A203,СВЦЭМ!$B$34:$B$777,U$190)+'СЕТ СН'!$F$12</f>
        <v>74.864588280000007</v>
      </c>
      <c r="V203" s="36">
        <f>SUMIFS(СВЦЭМ!$F$34:$F$777,СВЦЭМ!$A$34:$A$777,$A203,СВЦЭМ!$B$34:$B$777,V$190)+'СЕТ СН'!$F$12</f>
        <v>75.396141950000001</v>
      </c>
      <c r="W203" s="36">
        <f>SUMIFS(СВЦЭМ!$F$34:$F$777,СВЦЭМ!$A$34:$A$777,$A203,СВЦЭМ!$B$34:$B$777,W$190)+'СЕТ СН'!$F$12</f>
        <v>75.985273050000004</v>
      </c>
      <c r="X203" s="36">
        <f>SUMIFS(СВЦЭМ!$F$34:$F$777,СВЦЭМ!$A$34:$A$777,$A203,СВЦЭМ!$B$34:$B$777,X$190)+'СЕТ СН'!$F$12</f>
        <v>79.384355909999996</v>
      </c>
      <c r="Y203" s="36">
        <f>SUMIFS(СВЦЭМ!$F$34:$F$777,СВЦЭМ!$A$34:$A$777,$A203,СВЦЭМ!$B$34:$B$777,Y$190)+'СЕТ СН'!$F$12</f>
        <v>89.393868530000006</v>
      </c>
    </row>
    <row r="204" spans="1:25" ht="15.75" x14ac:dyDescent="0.2">
      <c r="A204" s="35">
        <f t="shared" si="5"/>
        <v>43418</v>
      </c>
      <c r="B204" s="36">
        <f>SUMIFS(СВЦЭМ!$F$34:$F$777,СВЦЭМ!$A$34:$A$777,$A204,СВЦЭМ!$B$34:$B$777,B$190)+'СЕТ СН'!$F$12</f>
        <v>98.676773929999996</v>
      </c>
      <c r="C204" s="36">
        <f>SUMIFS(СВЦЭМ!$F$34:$F$777,СВЦЭМ!$A$34:$A$777,$A204,СВЦЭМ!$B$34:$B$777,C$190)+'СЕТ СН'!$F$12</f>
        <v>106.43479588</v>
      </c>
      <c r="D204" s="36">
        <f>SUMIFS(СВЦЭМ!$F$34:$F$777,СВЦЭМ!$A$34:$A$777,$A204,СВЦЭМ!$B$34:$B$777,D$190)+'СЕТ СН'!$F$12</f>
        <v>108.25730907000001</v>
      </c>
      <c r="E204" s="36">
        <f>SUMIFS(СВЦЭМ!$F$34:$F$777,СВЦЭМ!$A$34:$A$777,$A204,СВЦЭМ!$B$34:$B$777,E$190)+'СЕТ СН'!$F$12</f>
        <v>108.15736692999999</v>
      </c>
      <c r="F204" s="36">
        <f>SUMIFS(СВЦЭМ!$F$34:$F$777,СВЦЭМ!$A$34:$A$777,$A204,СВЦЭМ!$B$34:$B$777,F$190)+'СЕТ СН'!$F$12</f>
        <v>108.24163756</v>
      </c>
      <c r="G204" s="36">
        <f>SUMIFS(СВЦЭМ!$F$34:$F$777,СВЦЭМ!$A$34:$A$777,$A204,СВЦЭМ!$B$34:$B$777,G$190)+'СЕТ СН'!$F$12</f>
        <v>108.92708842</v>
      </c>
      <c r="H204" s="36">
        <f>SUMIFS(СВЦЭМ!$F$34:$F$777,СВЦЭМ!$A$34:$A$777,$A204,СВЦЭМ!$B$34:$B$777,H$190)+'СЕТ СН'!$F$12</f>
        <v>105.34676810000001</v>
      </c>
      <c r="I204" s="36">
        <f>SUMIFS(СВЦЭМ!$F$34:$F$777,СВЦЭМ!$A$34:$A$777,$A204,СВЦЭМ!$B$34:$B$777,I$190)+'СЕТ СН'!$F$12</f>
        <v>97.885346330000004</v>
      </c>
      <c r="J204" s="36">
        <f>SUMIFS(СВЦЭМ!$F$34:$F$777,СВЦЭМ!$A$34:$A$777,$A204,СВЦЭМ!$B$34:$B$777,J$190)+'СЕТ СН'!$F$12</f>
        <v>97.242551399999996</v>
      </c>
      <c r="K204" s="36">
        <f>SUMIFS(СВЦЭМ!$F$34:$F$777,СВЦЭМ!$A$34:$A$777,$A204,СВЦЭМ!$B$34:$B$777,K$190)+'СЕТ СН'!$F$12</f>
        <v>96.651421450000001</v>
      </c>
      <c r="L204" s="36">
        <f>SUMIFS(СВЦЭМ!$F$34:$F$777,СВЦЭМ!$A$34:$A$777,$A204,СВЦЭМ!$B$34:$B$777,L$190)+'СЕТ СН'!$F$12</f>
        <v>97.132540390000003</v>
      </c>
      <c r="M204" s="36">
        <f>SUMIFS(СВЦЭМ!$F$34:$F$777,СВЦЭМ!$A$34:$A$777,$A204,СВЦЭМ!$B$34:$B$777,M$190)+'СЕТ СН'!$F$12</f>
        <v>97.667616330000001</v>
      </c>
      <c r="N204" s="36">
        <f>SUMIFS(СВЦЭМ!$F$34:$F$777,СВЦЭМ!$A$34:$A$777,$A204,СВЦЭМ!$B$34:$B$777,N$190)+'СЕТ СН'!$F$12</f>
        <v>92.779773270000007</v>
      </c>
      <c r="O204" s="36">
        <f>SUMIFS(СВЦЭМ!$F$34:$F$777,СВЦЭМ!$A$34:$A$777,$A204,СВЦЭМ!$B$34:$B$777,O$190)+'СЕТ СН'!$F$12</f>
        <v>89.975578279999993</v>
      </c>
      <c r="P204" s="36">
        <f>SUMIFS(СВЦЭМ!$F$34:$F$777,СВЦЭМ!$A$34:$A$777,$A204,СВЦЭМ!$B$34:$B$777,P$190)+'СЕТ СН'!$F$12</f>
        <v>83.800572259999996</v>
      </c>
      <c r="Q204" s="36">
        <f>SUMIFS(СВЦЭМ!$F$34:$F$777,СВЦЭМ!$A$34:$A$777,$A204,СВЦЭМ!$B$34:$B$777,Q$190)+'СЕТ СН'!$F$12</f>
        <v>81.376142630000004</v>
      </c>
      <c r="R204" s="36">
        <f>SUMIFS(СВЦЭМ!$F$34:$F$777,СВЦЭМ!$A$34:$A$777,$A204,СВЦЭМ!$B$34:$B$777,R$190)+'СЕТ СН'!$F$12</f>
        <v>81.731437299999996</v>
      </c>
      <c r="S204" s="36">
        <f>SUMIFS(СВЦЭМ!$F$34:$F$777,СВЦЭМ!$A$34:$A$777,$A204,СВЦЭМ!$B$34:$B$777,S$190)+'СЕТ СН'!$F$12</f>
        <v>78.813706379999999</v>
      </c>
      <c r="T204" s="36">
        <f>SUMIFS(СВЦЭМ!$F$34:$F$777,СВЦЭМ!$A$34:$A$777,$A204,СВЦЭМ!$B$34:$B$777,T$190)+'СЕТ СН'!$F$12</f>
        <v>74.091027130000001</v>
      </c>
      <c r="U204" s="36">
        <f>SUMIFS(СВЦЭМ!$F$34:$F$777,СВЦЭМ!$A$34:$A$777,$A204,СВЦЭМ!$B$34:$B$777,U$190)+'СЕТ СН'!$F$12</f>
        <v>75.675710030000005</v>
      </c>
      <c r="V204" s="36">
        <f>SUMIFS(СВЦЭМ!$F$34:$F$777,СВЦЭМ!$A$34:$A$777,$A204,СВЦЭМ!$B$34:$B$777,V$190)+'СЕТ СН'!$F$12</f>
        <v>77.524673199999995</v>
      </c>
      <c r="W204" s="36">
        <f>SUMIFS(СВЦЭМ!$F$34:$F$777,СВЦЭМ!$A$34:$A$777,$A204,СВЦЭМ!$B$34:$B$777,W$190)+'СЕТ СН'!$F$12</f>
        <v>75.089972790000004</v>
      </c>
      <c r="X204" s="36">
        <f>SUMIFS(СВЦЭМ!$F$34:$F$777,СВЦЭМ!$A$34:$A$777,$A204,СВЦЭМ!$B$34:$B$777,X$190)+'СЕТ СН'!$F$12</f>
        <v>77.355212929999993</v>
      </c>
      <c r="Y204" s="36">
        <f>SUMIFS(СВЦЭМ!$F$34:$F$777,СВЦЭМ!$A$34:$A$777,$A204,СВЦЭМ!$B$34:$B$777,Y$190)+'СЕТ СН'!$F$12</f>
        <v>86.897381519999996</v>
      </c>
    </row>
    <row r="205" spans="1:25" ht="15.75" x14ac:dyDescent="0.2">
      <c r="A205" s="35">
        <f t="shared" si="5"/>
        <v>43419</v>
      </c>
      <c r="B205" s="36">
        <f>SUMIFS(СВЦЭМ!$F$34:$F$777,СВЦЭМ!$A$34:$A$777,$A205,СВЦЭМ!$B$34:$B$777,B$190)+'СЕТ СН'!$F$12</f>
        <v>97.218517779999999</v>
      </c>
      <c r="C205" s="36">
        <f>SUMIFS(СВЦЭМ!$F$34:$F$777,СВЦЭМ!$A$34:$A$777,$A205,СВЦЭМ!$B$34:$B$777,C$190)+'СЕТ СН'!$F$12</f>
        <v>106.37577687</v>
      </c>
      <c r="D205" s="36">
        <f>SUMIFS(СВЦЭМ!$F$34:$F$777,СВЦЭМ!$A$34:$A$777,$A205,СВЦЭМ!$B$34:$B$777,D$190)+'СЕТ СН'!$F$12</f>
        <v>108.51775747000001</v>
      </c>
      <c r="E205" s="36">
        <f>SUMIFS(СВЦЭМ!$F$34:$F$777,СВЦЭМ!$A$34:$A$777,$A205,СВЦЭМ!$B$34:$B$777,E$190)+'СЕТ СН'!$F$12</f>
        <v>108.08903223</v>
      </c>
      <c r="F205" s="36">
        <f>SUMIFS(СВЦЭМ!$F$34:$F$777,СВЦЭМ!$A$34:$A$777,$A205,СВЦЭМ!$B$34:$B$777,F$190)+'СЕТ СН'!$F$12</f>
        <v>108.06469133</v>
      </c>
      <c r="G205" s="36">
        <f>SUMIFS(СВЦЭМ!$F$34:$F$777,СВЦЭМ!$A$34:$A$777,$A205,СВЦЭМ!$B$34:$B$777,G$190)+'СЕТ СН'!$F$12</f>
        <v>108.82435974000001</v>
      </c>
      <c r="H205" s="36">
        <f>SUMIFS(СВЦЭМ!$F$34:$F$777,СВЦЭМ!$A$34:$A$777,$A205,СВЦЭМ!$B$34:$B$777,H$190)+'СЕТ СН'!$F$12</f>
        <v>105.18401346</v>
      </c>
      <c r="I205" s="36">
        <f>SUMIFS(СВЦЭМ!$F$34:$F$777,СВЦЭМ!$A$34:$A$777,$A205,СВЦЭМ!$B$34:$B$777,I$190)+'СЕТ СН'!$F$12</f>
        <v>97.462762990000002</v>
      </c>
      <c r="J205" s="36">
        <f>SUMIFS(СВЦЭМ!$F$34:$F$777,СВЦЭМ!$A$34:$A$777,$A205,СВЦЭМ!$B$34:$B$777,J$190)+'СЕТ СН'!$F$12</f>
        <v>96.536091690000006</v>
      </c>
      <c r="K205" s="36">
        <f>SUMIFS(СВЦЭМ!$F$34:$F$777,СВЦЭМ!$A$34:$A$777,$A205,СВЦЭМ!$B$34:$B$777,K$190)+'СЕТ СН'!$F$12</f>
        <v>96.774194350000002</v>
      </c>
      <c r="L205" s="36">
        <f>SUMIFS(СВЦЭМ!$F$34:$F$777,СВЦЭМ!$A$34:$A$777,$A205,СВЦЭМ!$B$34:$B$777,L$190)+'СЕТ СН'!$F$12</f>
        <v>96.736113840000002</v>
      </c>
      <c r="M205" s="36">
        <f>SUMIFS(СВЦЭМ!$F$34:$F$777,СВЦЭМ!$A$34:$A$777,$A205,СВЦЭМ!$B$34:$B$777,M$190)+'СЕТ СН'!$F$12</f>
        <v>97.221810829999995</v>
      </c>
      <c r="N205" s="36">
        <f>SUMIFS(СВЦЭМ!$F$34:$F$777,СВЦЭМ!$A$34:$A$777,$A205,СВЦЭМ!$B$34:$B$777,N$190)+'СЕТ СН'!$F$12</f>
        <v>91.600971909999998</v>
      </c>
      <c r="O205" s="36">
        <f>SUMIFS(СВЦЭМ!$F$34:$F$777,СВЦЭМ!$A$34:$A$777,$A205,СВЦЭМ!$B$34:$B$777,O$190)+'СЕТ СН'!$F$12</f>
        <v>87.552584920000001</v>
      </c>
      <c r="P205" s="36">
        <f>SUMIFS(СВЦЭМ!$F$34:$F$777,СВЦЭМ!$A$34:$A$777,$A205,СВЦЭМ!$B$34:$B$777,P$190)+'СЕТ СН'!$F$12</f>
        <v>81.408271869999993</v>
      </c>
      <c r="Q205" s="36">
        <f>SUMIFS(СВЦЭМ!$F$34:$F$777,СВЦЭМ!$A$34:$A$777,$A205,СВЦЭМ!$B$34:$B$777,Q$190)+'СЕТ СН'!$F$12</f>
        <v>79.336414849999997</v>
      </c>
      <c r="R205" s="36">
        <f>SUMIFS(СВЦЭМ!$F$34:$F$777,СВЦЭМ!$A$34:$A$777,$A205,СВЦЭМ!$B$34:$B$777,R$190)+'СЕТ СН'!$F$12</f>
        <v>80.242171720000002</v>
      </c>
      <c r="S205" s="36">
        <f>SUMIFS(СВЦЭМ!$F$34:$F$777,СВЦЭМ!$A$34:$A$777,$A205,СВЦЭМ!$B$34:$B$777,S$190)+'СЕТ СН'!$F$12</f>
        <v>77.535632309999997</v>
      </c>
      <c r="T205" s="36">
        <f>SUMIFS(СВЦЭМ!$F$34:$F$777,СВЦЭМ!$A$34:$A$777,$A205,СВЦЭМ!$B$34:$B$777,T$190)+'СЕТ СН'!$F$12</f>
        <v>72.910534330000004</v>
      </c>
      <c r="U205" s="36">
        <f>SUMIFS(СВЦЭМ!$F$34:$F$777,СВЦЭМ!$A$34:$A$777,$A205,СВЦЭМ!$B$34:$B$777,U$190)+'СЕТ СН'!$F$12</f>
        <v>73.059031869999998</v>
      </c>
      <c r="V205" s="36">
        <f>SUMIFS(СВЦЭМ!$F$34:$F$777,СВЦЭМ!$A$34:$A$777,$A205,СВЦЭМ!$B$34:$B$777,V$190)+'СЕТ СН'!$F$12</f>
        <v>75.681259449999999</v>
      </c>
      <c r="W205" s="36">
        <f>SUMIFS(СВЦЭМ!$F$34:$F$777,СВЦЭМ!$A$34:$A$777,$A205,СВЦЭМ!$B$34:$B$777,W$190)+'СЕТ СН'!$F$12</f>
        <v>77.501392859999996</v>
      </c>
      <c r="X205" s="36">
        <f>SUMIFS(СВЦЭМ!$F$34:$F$777,СВЦЭМ!$A$34:$A$777,$A205,СВЦЭМ!$B$34:$B$777,X$190)+'СЕТ СН'!$F$12</f>
        <v>79.754766790000005</v>
      </c>
      <c r="Y205" s="36">
        <f>SUMIFS(СВЦЭМ!$F$34:$F$777,СВЦЭМ!$A$34:$A$777,$A205,СВЦЭМ!$B$34:$B$777,Y$190)+'СЕТ СН'!$F$12</f>
        <v>90.072261370000007</v>
      </c>
    </row>
    <row r="206" spans="1:25" ht="15.75" x14ac:dyDescent="0.2">
      <c r="A206" s="35">
        <f t="shared" si="5"/>
        <v>43420</v>
      </c>
      <c r="B206" s="36">
        <f>SUMIFS(СВЦЭМ!$F$34:$F$777,СВЦЭМ!$A$34:$A$777,$A206,СВЦЭМ!$B$34:$B$777,B$190)+'СЕТ СН'!$F$12</f>
        <v>98.858807170000006</v>
      </c>
      <c r="C206" s="36">
        <f>SUMIFS(СВЦЭМ!$F$34:$F$777,СВЦЭМ!$A$34:$A$777,$A206,СВЦЭМ!$B$34:$B$777,C$190)+'СЕТ СН'!$F$12</f>
        <v>101.80531091</v>
      </c>
      <c r="D206" s="36">
        <f>SUMIFS(СВЦЭМ!$F$34:$F$777,СВЦЭМ!$A$34:$A$777,$A206,СВЦЭМ!$B$34:$B$777,D$190)+'СЕТ СН'!$F$12</f>
        <v>108.19661017999999</v>
      </c>
      <c r="E206" s="36">
        <f>SUMIFS(СВЦЭМ!$F$34:$F$777,СВЦЭМ!$A$34:$A$777,$A206,СВЦЭМ!$B$34:$B$777,E$190)+'СЕТ СН'!$F$12</f>
        <v>107.82936123</v>
      </c>
      <c r="F206" s="36">
        <f>SUMIFS(СВЦЭМ!$F$34:$F$777,СВЦЭМ!$A$34:$A$777,$A206,СВЦЭМ!$B$34:$B$777,F$190)+'СЕТ СН'!$F$12</f>
        <v>108.0509771</v>
      </c>
      <c r="G206" s="36">
        <f>SUMIFS(СВЦЭМ!$F$34:$F$777,СВЦЭМ!$A$34:$A$777,$A206,СВЦЭМ!$B$34:$B$777,G$190)+'СЕТ СН'!$F$12</f>
        <v>107.26671751000001</v>
      </c>
      <c r="H206" s="36">
        <f>SUMIFS(СВЦЭМ!$F$34:$F$777,СВЦЭМ!$A$34:$A$777,$A206,СВЦЭМ!$B$34:$B$777,H$190)+'СЕТ СН'!$F$12</f>
        <v>100.65404525</v>
      </c>
      <c r="I206" s="36">
        <f>SUMIFS(СВЦЭМ!$F$34:$F$777,СВЦЭМ!$A$34:$A$777,$A206,СВЦЭМ!$B$34:$B$777,I$190)+'СЕТ СН'!$F$12</f>
        <v>100.01590571</v>
      </c>
      <c r="J206" s="36">
        <f>SUMIFS(СВЦЭМ!$F$34:$F$777,СВЦЭМ!$A$34:$A$777,$A206,СВЦЭМ!$B$34:$B$777,J$190)+'СЕТ СН'!$F$12</f>
        <v>99.120514729999996</v>
      </c>
      <c r="K206" s="36">
        <f>SUMIFS(СВЦЭМ!$F$34:$F$777,СВЦЭМ!$A$34:$A$777,$A206,СВЦЭМ!$B$34:$B$777,K$190)+'СЕТ СН'!$F$12</f>
        <v>99.616202749999999</v>
      </c>
      <c r="L206" s="36">
        <f>SUMIFS(СВЦЭМ!$F$34:$F$777,СВЦЭМ!$A$34:$A$777,$A206,СВЦЭМ!$B$34:$B$777,L$190)+'СЕТ СН'!$F$12</f>
        <v>99.580908910000005</v>
      </c>
      <c r="M206" s="36">
        <f>SUMIFS(СВЦЭМ!$F$34:$F$777,СВЦЭМ!$A$34:$A$777,$A206,СВЦЭМ!$B$34:$B$777,M$190)+'СЕТ СН'!$F$12</f>
        <v>99.055668370000006</v>
      </c>
      <c r="N206" s="36">
        <f>SUMIFS(СВЦЭМ!$F$34:$F$777,СВЦЭМ!$A$34:$A$777,$A206,СВЦЭМ!$B$34:$B$777,N$190)+'СЕТ СН'!$F$12</f>
        <v>97.736386390000007</v>
      </c>
      <c r="O206" s="36">
        <f>SUMIFS(СВЦЭМ!$F$34:$F$777,СВЦЭМ!$A$34:$A$777,$A206,СВЦЭМ!$B$34:$B$777,O$190)+'СЕТ СН'!$F$12</f>
        <v>90.317596679999994</v>
      </c>
      <c r="P206" s="36">
        <f>SUMIFS(СВЦЭМ!$F$34:$F$777,СВЦЭМ!$A$34:$A$777,$A206,СВЦЭМ!$B$34:$B$777,P$190)+'СЕТ СН'!$F$12</f>
        <v>84.573232689999998</v>
      </c>
      <c r="Q206" s="36">
        <f>SUMIFS(СВЦЭМ!$F$34:$F$777,СВЦЭМ!$A$34:$A$777,$A206,СВЦЭМ!$B$34:$B$777,Q$190)+'СЕТ СН'!$F$12</f>
        <v>83.877784800000001</v>
      </c>
      <c r="R206" s="36">
        <f>SUMIFS(СВЦЭМ!$F$34:$F$777,СВЦЭМ!$A$34:$A$777,$A206,СВЦЭМ!$B$34:$B$777,R$190)+'СЕТ СН'!$F$12</f>
        <v>84.753609260000005</v>
      </c>
      <c r="S206" s="36">
        <f>SUMIFS(СВЦЭМ!$F$34:$F$777,СВЦЭМ!$A$34:$A$777,$A206,СВЦЭМ!$B$34:$B$777,S$190)+'СЕТ СН'!$F$12</f>
        <v>80.480248259999996</v>
      </c>
      <c r="T206" s="36">
        <f>SUMIFS(СВЦЭМ!$F$34:$F$777,СВЦЭМ!$A$34:$A$777,$A206,СВЦЭМ!$B$34:$B$777,T$190)+'СЕТ СН'!$F$12</f>
        <v>79.736602719999993</v>
      </c>
      <c r="U206" s="36">
        <f>SUMIFS(СВЦЭМ!$F$34:$F$777,СВЦЭМ!$A$34:$A$777,$A206,СВЦЭМ!$B$34:$B$777,U$190)+'СЕТ СН'!$F$12</f>
        <v>79.173997999999997</v>
      </c>
      <c r="V206" s="36">
        <f>SUMIFS(СВЦЭМ!$F$34:$F$777,СВЦЭМ!$A$34:$A$777,$A206,СВЦЭМ!$B$34:$B$777,V$190)+'СЕТ СН'!$F$12</f>
        <v>81.237736470000002</v>
      </c>
      <c r="W206" s="36">
        <f>SUMIFS(СВЦЭМ!$F$34:$F$777,СВЦЭМ!$A$34:$A$777,$A206,СВЦЭМ!$B$34:$B$777,W$190)+'СЕТ СН'!$F$12</f>
        <v>81.767457609999994</v>
      </c>
      <c r="X206" s="36">
        <f>SUMIFS(СВЦЭМ!$F$34:$F$777,СВЦЭМ!$A$34:$A$777,$A206,СВЦЭМ!$B$34:$B$777,X$190)+'СЕТ СН'!$F$12</f>
        <v>82.599517820000003</v>
      </c>
      <c r="Y206" s="36">
        <f>SUMIFS(СВЦЭМ!$F$34:$F$777,СВЦЭМ!$A$34:$A$777,$A206,СВЦЭМ!$B$34:$B$777,Y$190)+'СЕТ СН'!$F$12</f>
        <v>92.165187790000004</v>
      </c>
    </row>
    <row r="207" spans="1:25" ht="15.75" x14ac:dyDescent="0.2">
      <c r="A207" s="35">
        <f t="shared" si="5"/>
        <v>43421</v>
      </c>
      <c r="B207" s="36">
        <f>SUMIFS(СВЦЭМ!$F$34:$F$777,СВЦЭМ!$A$34:$A$777,$A207,СВЦЭМ!$B$34:$B$777,B$190)+'СЕТ СН'!$F$12</f>
        <v>96.501474860000002</v>
      </c>
      <c r="C207" s="36">
        <f>SUMIFS(СВЦЭМ!$F$34:$F$777,СВЦЭМ!$A$34:$A$777,$A207,СВЦЭМ!$B$34:$B$777,C$190)+'СЕТ СН'!$F$12</f>
        <v>103.78156223000001</v>
      </c>
      <c r="D207" s="36">
        <f>SUMIFS(СВЦЭМ!$F$34:$F$777,СВЦЭМ!$A$34:$A$777,$A207,СВЦЭМ!$B$34:$B$777,D$190)+'СЕТ СН'!$F$12</f>
        <v>108.79619262</v>
      </c>
      <c r="E207" s="36">
        <f>SUMIFS(СВЦЭМ!$F$34:$F$777,СВЦЭМ!$A$34:$A$777,$A207,СВЦЭМ!$B$34:$B$777,E$190)+'СЕТ СН'!$F$12</f>
        <v>108.39533555</v>
      </c>
      <c r="F207" s="36">
        <f>SUMIFS(СВЦЭМ!$F$34:$F$777,СВЦЭМ!$A$34:$A$777,$A207,СВЦЭМ!$B$34:$B$777,F$190)+'СЕТ СН'!$F$12</f>
        <v>108.21076248</v>
      </c>
      <c r="G207" s="36">
        <f>SUMIFS(СВЦЭМ!$F$34:$F$777,СВЦЭМ!$A$34:$A$777,$A207,СВЦЭМ!$B$34:$B$777,G$190)+'СЕТ СН'!$F$12</f>
        <v>107.60055680000001</v>
      </c>
      <c r="H207" s="36">
        <f>SUMIFS(СВЦЭМ!$F$34:$F$777,СВЦЭМ!$A$34:$A$777,$A207,СВЦЭМ!$B$34:$B$777,H$190)+'СЕТ СН'!$F$12</f>
        <v>105.11799175</v>
      </c>
      <c r="I207" s="36">
        <f>SUMIFS(СВЦЭМ!$F$34:$F$777,СВЦЭМ!$A$34:$A$777,$A207,СВЦЭМ!$B$34:$B$777,I$190)+'СЕТ СН'!$F$12</f>
        <v>101.65024219999999</v>
      </c>
      <c r="J207" s="36">
        <f>SUMIFS(СВЦЭМ!$F$34:$F$777,СВЦЭМ!$A$34:$A$777,$A207,СВЦЭМ!$B$34:$B$777,J$190)+'СЕТ СН'!$F$12</f>
        <v>98.341981869999998</v>
      </c>
      <c r="K207" s="36">
        <f>SUMIFS(СВЦЭМ!$F$34:$F$777,СВЦЭМ!$A$34:$A$777,$A207,СВЦЭМ!$B$34:$B$777,K$190)+'СЕТ СН'!$F$12</f>
        <v>95.968563160000002</v>
      </c>
      <c r="L207" s="36">
        <f>SUMIFS(СВЦЭМ!$F$34:$F$777,СВЦЭМ!$A$34:$A$777,$A207,СВЦЭМ!$B$34:$B$777,L$190)+'СЕТ СН'!$F$12</f>
        <v>96.22575569</v>
      </c>
      <c r="M207" s="36">
        <f>SUMIFS(СВЦЭМ!$F$34:$F$777,СВЦЭМ!$A$34:$A$777,$A207,СВЦЭМ!$B$34:$B$777,M$190)+'СЕТ СН'!$F$12</f>
        <v>96.241412679999996</v>
      </c>
      <c r="N207" s="36">
        <f>SUMIFS(СВЦЭМ!$F$34:$F$777,СВЦЭМ!$A$34:$A$777,$A207,СВЦЭМ!$B$34:$B$777,N$190)+'СЕТ СН'!$F$12</f>
        <v>93.061403729999995</v>
      </c>
      <c r="O207" s="36">
        <f>SUMIFS(СВЦЭМ!$F$34:$F$777,СВЦЭМ!$A$34:$A$777,$A207,СВЦЭМ!$B$34:$B$777,O$190)+'СЕТ СН'!$F$12</f>
        <v>88.288479330000001</v>
      </c>
      <c r="P207" s="36">
        <f>SUMIFS(СВЦЭМ!$F$34:$F$777,СВЦЭМ!$A$34:$A$777,$A207,СВЦЭМ!$B$34:$B$777,P$190)+'СЕТ СН'!$F$12</f>
        <v>80.520008489999995</v>
      </c>
      <c r="Q207" s="36">
        <f>SUMIFS(СВЦЭМ!$F$34:$F$777,СВЦЭМ!$A$34:$A$777,$A207,СВЦЭМ!$B$34:$B$777,Q$190)+'СЕТ СН'!$F$12</f>
        <v>79.120356990000005</v>
      </c>
      <c r="R207" s="36">
        <f>SUMIFS(СВЦЭМ!$F$34:$F$777,СВЦЭМ!$A$34:$A$777,$A207,СВЦЭМ!$B$34:$B$777,R$190)+'СЕТ СН'!$F$12</f>
        <v>79.047767320000005</v>
      </c>
      <c r="S207" s="36">
        <f>SUMIFS(СВЦЭМ!$F$34:$F$777,СВЦЭМ!$A$34:$A$777,$A207,СВЦЭМ!$B$34:$B$777,S$190)+'СЕТ СН'!$F$12</f>
        <v>75.571051170000004</v>
      </c>
      <c r="T207" s="36">
        <f>SUMIFS(СВЦЭМ!$F$34:$F$777,СВЦЭМ!$A$34:$A$777,$A207,СВЦЭМ!$B$34:$B$777,T$190)+'СЕТ СН'!$F$12</f>
        <v>72.694438790000007</v>
      </c>
      <c r="U207" s="36">
        <f>SUMIFS(СВЦЭМ!$F$34:$F$777,СВЦЭМ!$A$34:$A$777,$A207,СВЦЭМ!$B$34:$B$777,U$190)+'СЕТ СН'!$F$12</f>
        <v>71.808123890000005</v>
      </c>
      <c r="V207" s="36">
        <f>SUMIFS(СВЦЭМ!$F$34:$F$777,СВЦЭМ!$A$34:$A$777,$A207,СВЦЭМ!$B$34:$B$777,V$190)+'СЕТ СН'!$F$12</f>
        <v>74.307690219999998</v>
      </c>
      <c r="W207" s="36">
        <f>SUMIFS(СВЦЭМ!$F$34:$F$777,СВЦЭМ!$A$34:$A$777,$A207,СВЦЭМ!$B$34:$B$777,W$190)+'СЕТ СН'!$F$12</f>
        <v>75.554885310000003</v>
      </c>
      <c r="X207" s="36">
        <f>SUMIFS(СВЦЭМ!$F$34:$F$777,СВЦЭМ!$A$34:$A$777,$A207,СВЦЭМ!$B$34:$B$777,X$190)+'СЕТ СН'!$F$12</f>
        <v>78.393503760000002</v>
      </c>
      <c r="Y207" s="36">
        <f>SUMIFS(СВЦЭМ!$F$34:$F$777,СВЦЭМ!$A$34:$A$777,$A207,СВЦЭМ!$B$34:$B$777,Y$190)+'СЕТ СН'!$F$12</f>
        <v>87.042469400000002</v>
      </c>
    </row>
    <row r="208" spans="1:25" ht="15.75" x14ac:dyDescent="0.2">
      <c r="A208" s="35">
        <f t="shared" si="5"/>
        <v>43422</v>
      </c>
      <c r="B208" s="36">
        <f>SUMIFS(СВЦЭМ!$F$34:$F$777,СВЦЭМ!$A$34:$A$777,$A208,СВЦЭМ!$B$34:$B$777,B$190)+'СЕТ СН'!$F$12</f>
        <v>98.361532569999994</v>
      </c>
      <c r="C208" s="36">
        <f>SUMIFS(СВЦЭМ!$F$34:$F$777,СВЦЭМ!$A$34:$A$777,$A208,СВЦЭМ!$B$34:$B$777,C$190)+'СЕТ СН'!$F$12</f>
        <v>105.43454591</v>
      </c>
      <c r="D208" s="36">
        <f>SUMIFS(СВЦЭМ!$F$34:$F$777,СВЦЭМ!$A$34:$A$777,$A208,СВЦЭМ!$B$34:$B$777,D$190)+'СЕТ СН'!$F$12</f>
        <v>111.73119137</v>
      </c>
      <c r="E208" s="36">
        <f>SUMIFS(СВЦЭМ!$F$34:$F$777,СВЦЭМ!$A$34:$A$777,$A208,СВЦЭМ!$B$34:$B$777,E$190)+'СЕТ СН'!$F$12</f>
        <v>111.28624345999999</v>
      </c>
      <c r="F208" s="36">
        <f>SUMIFS(СВЦЭМ!$F$34:$F$777,СВЦЭМ!$A$34:$A$777,$A208,СВЦЭМ!$B$34:$B$777,F$190)+'СЕТ СН'!$F$12</f>
        <v>111.02355987999999</v>
      </c>
      <c r="G208" s="36">
        <f>SUMIFS(СВЦЭМ!$F$34:$F$777,СВЦЭМ!$A$34:$A$777,$A208,СВЦЭМ!$B$34:$B$777,G$190)+'СЕТ СН'!$F$12</f>
        <v>110.56892234</v>
      </c>
      <c r="H208" s="36">
        <f>SUMIFS(СВЦЭМ!$F$34:$F$777,СВЦЭМ!$A$34:$A$777,$A208,СВЦЭМ!$B$34:$B$777,H$190)+'СЕТ СН'!$F$12</f>
        <v>111.16427333999999</v>
      </c>
      <c r="I208" s="36">
        <f>SUMIFS(СВЦЭМ!$F$34:$F$777,СВЦЭМ!$A$34:$A$777,$A208,СВЦЭМ!$B$34:$B$777,I$190)+'СЕТ СН'!$F$12</f>
        <v>109.62927196</v>
      </c>
      <c r="J208" s="36">
        <f>SUMIFS(СВЦЭМ!$F$34:$F$777,СВЦЭМ!$A$34:$A$777,$A208,СВЦЭМ!$B$34:$B$777,J$190)+'СЕТ СН'!$F$12</f>
        <v>103.61999034</v>
      </c>
      <c r="K208" s="36">
        <f>SUMIFS(СВЦЭМ!$F$34:$F$777,СВЦЭМ!$A$34:$A$777,$A208,СВЦЭМ!$B$34:$B$777,K$190)+'СЕТ СН'!$F$12</f>
        <v>100.41732413</v>
      </c>
      <c r="L208" s="36">
        <f>SUMIFS(СВЦЭМ!$F$34:$F$777,СВЦЭМ!$A$34:$A$777,$A208,СВЦЭМ!$B$34:$B$777,L$190)+'СЕТ СН'!$F$12</f>
        <v>98.646227069999995</v>
      </c>
      <c r="M208" s="36">
        <f>SUMIFS(СВЦЭМ!$F$34:$F$777,СВЦЭМ!$A$34:$A$777,$A208,СВЦЭМ!$B$34:$B$777,M$190)+'СЕТ СН'!$F$12</f>
        <v>97.652806979999994</v>
      </c>
      <c r="N208" s="36">
        <f>SUMIFS(СВЦЭМ!$F$34:$F$777,СВЦЭМ!$A$34:$A$777,$A208,СВЦЭМ!$B$34:$B$777,N$190)+'СЕТ СН'!$F$12</f>
        <v>93.858108720000004</v>
      </c>
      <c r="O208" s="36">
        <f>SUMIFS(СВЦЭМ!$F$34:$F$777,СВЦЭМ!$A$34:$A$777,$A208,СВЦЭМ!$B$34:$B$777,O$190)+'СЕТ СН'!$F$12</f>
        <v>88.122089709999997</v>
      </c>
      <c r="P208" s="36">
        <f>SUMIFS(СВЦЭМ!$F$34:$F$777,СВЦЭМ!$A$34:$A$777,$A208,СВЦЭМ!$B$34:$B$777,P$190)+'СЕТ СН'!$F$12</f>
        <v>81.255247339999997</v>
      </c>
      <c r="Q208" s="36">
        <f>SUMIFS(СВЦЭМ!$F$34:$F$777,СВЦЭМ!$A$34:$A$777,$A208,СВЦЭМ!$B$34:$B$777,Q$190)+'СЕТ СН'!$F$12</f>
        <v>80.032424579999997</v>
      </c>
      <c r="R208" s="36">
        <f>SUMIFS(СВЦЭМ!$F$34:$F$777,СВЦЭМ!$A$34:$A$777,$A208,СВЦЭМ!$B$34:$B$777,R$190)+'СЕТ СН'!$F$12</f>
        <v>79.802168480000006</v>
      </c>
      <c r="S208" s="36">
        <f>SUMIFS(СВЦЭМ!$F$34:$F$777,СВЦЭМ!$A$34:$A$777,$A208,СВЦЭМ!$B$34:$B$777,S$190)+'СЕТ СН'!$F$12</f>
        <v>75.711195459999999</v>
      </c>
      <c r="T208" s="36">
        <f>SUMIFS(СВЦЭМ!$F$34:$F$777,СВЦЭМ!$A$34:$A$777,$A208,СВЦЭМ!$B$34:$B$777,T$190)+'СЕТ СН'!$F$12</f>
        <v>72.857277100000005</v>
      </c>
      <c r="U208" s="36">
        <f>SUMIFS(СВЦЭМ!$F$34:$F$777,СВЦЭМ!$A$34:$A$777,$A208,СВЦЭМ!$B$34:$B$777,U$190)+'СЕТ СН'!$F$12</f>
        <v>72.902803280000001</v>
      </c>
      <c r="V208" s="36">
        <f>SUMIFS(СВЦЭМ!$F$34:$F$777,СВЦЭМ!$A$34:$A$777,$A208,СВЦЭМ!$B$34:$B$777,V$190)+'СЕТ СН'!$F$12</f>
        <v>75.045443939999998</v>
      </c>
      <c r="W208" s="36">
        <f>SUMIFS(СВЦЭМ!$F$34:$F$777,СВЦЭМ!$A$34:$A$777,$A208,СВЦЭМ!$B$34:$B$777,W$190)+'СЕТ СН'!$F$12</f>
        <v>76.984351579999995</v>
      </c>
      <c r="X208" s="36">
        <f>SUMIFS(СВЦЭМ!$F$34:$F$777,СВЦЭМ!$A$34:$A$777,$A208,СВЦЭМ!$B$34:$B$777,X$190)+'СЕТ СН'!$F$12</f>
        <v>79.728459729999997</v>
      </c>
      <c r="Y208" s="36">
        <f>SUMIFS(СВЦЭМ!$F$34:$F$777,СВЦЭМ!$A$34:$A$777,$A208,СВЦЭМ!$B$34:$B$777,Y$190)+'СЕТ СН'!$F$12</f>
        <v>90.985683140000006</v>
      </c>
    </row>
    <row r="209" spans="1:25" ht="15.75" x14ac:dyDescent="0.2">
      <c r="A209" s="35">
        <f t="shared" si="5"/>
        <v>43423</v>
      </c>
      <c r="B209" s="36">
        <f>SUMIFS(СВЦЭМ!$F$34:$F$777,СВЦЭМ!$A$34:$A$777,$A209,СВЦЭМ!$B$34:$B$777,B$190)+'СЕТ СН'!$F$12</f>
        <v>96.50822934</v>
      </c>
      <c r="C209" s="36">
        <f>SUMIFS(СВЦЭМ!$F$34:$F$777,СВЦЭМ!$A$34:$A$777,$A209,СВЦЭМ!$B$34:$B$777,C$190)+'СЕТ СН'!$F$12</f>
        <v>100.64858339</v>
      </c>
      <c r="D209" s="36">
        <f>SUMIFS(СВЦЭМ!$F$34:$F$777,СВЦЭМ!$A$34:$A$777,$A209,СВЦЭМ!$B$34:$B$777,D$190)+'СЕТ СН'!$F$12</f>
        <v>109.29293149</v>
      </c>
      <c r="E209" s="36">
        <f>SUMIFS(СВЦЭМ!$F$34:$F$777,СВЦЭМ!$A$34:$A$777,$A209,СВЦЭМ!$B$34:$B$777,E$190)+'СЕТ СН'!$F$12</f>
        <v>109.63700715</v>
      </c>
      <c r="F209" s="36">
        <f>SUMIFS(СВЦЭМ!$F$34:$F$777,СВЦЭМ!$A$34:$A$777,$A209,СВЦЭМ!$B$34:$B$777,F$190)+'СЕТ СН'!$F$12</f>
        <v>109.67189740000001</v>
      </c>
      <c r="G209" s="36">
        <f>SUMIFS(СВЦЭМ!$F$34:$F$777,СВЦЭМ!$A$34:$A$777,$A209,СВЦЭМ!$B$34:$B$777,G$190)+'СЕТ СН'!$F$12</f>
        <v>110.6066706</v>
      </c>
      <c r="H209" s="36">
        <f>SUMIFS(СВЦЭМ!$F$34:$F$777,СВЦЭМ!$A$34:$A$777,$A209,СВЦЭМ!$B$34:$B$777,H$190)+'СЕТ СН'!$F$12</f>
        <v>108.31623121</v>
      </c>
      <c r="I209" s="36">
        <f>SUMIFS(СВЦЭМ!$F$34:$F$777,СВЦЭМ!$A$34:$A$777,$A209,СВЦЭМ!$B$34:$B$777,I$190)+'СЕТ СН'!$F$12</f>
        <v>104.74007229</v>
      </c>
      <c r="J209" s="36">
        <f>SUMIFS(СВЦЭМ!$F$34:$F$777,СВЦЭМ!$A$34:$A$777,$A209,СВЦЭМ!$B$34:$B$777,J$190)+'СЕТ СН'!$F$12</f>
        <v>101.99538099999999</v>
      </c>
      <c r="K209" s="36">
        <f>SUMIFS(СВЦЭМ!$F$34:$F$777,СВЦЭМ!$A$34:$A$777,$A209,СВЦЭМ!$B$34:$B$777,K$190)+'СЕТ СН'!$F$12</f>
        <v>99.734851710000001</v>
      </c>
      <c r="L209" s="36">
        <f>SUMIFS(СВЦЭМ!$F$34:$F$777,СВЦЭМ!$A$34:$A$777,$A209,СВЦЭМ!$B$34:$B$777,L$190)+'СЕТ СН'!$F$12</f>
        <v>99.995193990000004</v>
      </c>
      <c r="M209" s="36">
        <f>SUMIFS(СВЦЭМ!$F$34:$F$777,СВЦЭМ!$A$34:$A$777,$A209,СВЦЭМ!$B$34:$B$777,M$190)+'СЕТ СН'!$F$12</f>
        <v>99.97894599</v>
      </c>
      <c r="N209" s="36">
        <f>SUMIFS(СВЦЭМ!$F$34:$F$777,СВЦЭМ!$A$34:$A$777,$A209,СВЦЭМ!$B$34:$B$777,N$190)+'СЕТ СН'!$F$12</f>
        <v>97.624796099999998</v>
      </c>
      <c r="O209" s="36">
        <f>SUMIFS(СВЦЭМ!$F$34:$F$777,СВЦЭМ!$A$34:$A$777,$A209,СВЦЭМ!$B$34:$B$777,O$190)+'СЕТ СН'!$F$12</f>
        <v>90.240442689999995</v>
      </c>
      <c r="P209" s="36">
        <f>SUMIFS(СВЦЭМ!$F$34:$F$777,СВЦЭМ!$A$34:$A$777,$A209,СВЦЭМ!$B$34:$B$777,P$190)+'СЕТ СН'!$F$12</f>
        <v>83.431034670000003</v>
      </c>
      <c r="Q209" s="36">
        <f>SUMIFS(СВЦЭМ!$F$34:$F$777,СВЦЭМ!$A$34:$A$777,$A209,СВЦЭМ!$B$34:$B$777,Q$190)+'СЕТ СН'!$F$12</f>
        <v>83.206194780000004</v>
      </c>
      <c r="R209" s="36">
        <f>SUMIFS(СВЦЭМ!$F$34:$F$777,СВЦЭМ!$A$34:$A$777,$A209,СВЦЭМ!$B$34:$B$777,R$190)+'СЕТ СН'!$F$12</f>
        <v>84.763055120000004</v>
      </c>
      <c r="S209" s="36">
        <f>SUMIFS(СВЦЭМ!$F$34:$F$777,СВЦЭМ!$A$34:$A$777,$A209,СВЦЭМ!$B$34:$B$777,S$190)+'СЕТ СН'!$F$12</f>
        <v>81.705595110000004</v>
      </c>
      <c r="T209" s="36">
        <f>SUMIFS(СВЦЭМ!$F$34:$F$777,СВЦЭМ!$A$34:$A$777,$A209,СВЦЭМ!$B$34:$B$777,T$190)+'СЕТ СН'!$F$12</f>
        <v>80.732807840000007</v>
      </c>
      <c r="U209" s="36">
        <f>SUMIFS(СВЦЭМ!$F$34:$F$777,СВЦЭМ!$A$34:$A$777,$A209,СВЦЭМ!$B$34:$B$777,U$190)+'СЕТ СН'!$F$12</f>
        <v>79.368506229999994</v>
      </c>
      <c r="V209" s="36">
        <f>SUMIFS(СВЦЭМ!$F$34:$F$777,СВЦЭМ!$A$34:$A$777,$A209,СВЦЭМ!$B$34:$B$777,V$190)+'СЕТ СН'!$F$12</f>
        <v>81.479782540000002</v>
      </c>
      <c r="W209" s="36">
        <f>SUMIFS(СВЦЭМ!$F$34:$F$777,СВЦЭМ!$A$34:$A$777,$A209,СВЦЭМ!$B$34:$B$777,W$190)+'СЕТ СН'!$F$12</f>
        <v>83.329181989999995</v>
      </c>
      <c r="X209" s="36">
        <f>SUMIFS(СВЦЭМ!$F$34:$F$777,СВЦЭМ!$A$34:$A$777,$A209,СВЦЭМ!$B$34:$B$777,X$190)+'СЕТ СН'!$F$12</f>
        <v>85.7379763</v>
      </c>
      <c r="Y209" s="36">
        <f>SUMIFS(СВЦЭМ!$F$34:$F$777,СВЦЭМ!$A$34:$A$777,$A209,СВЦЭМ!$B$34:$B$777,Y$190)+'СЕТ СН'!$F$12</f>
        <v>94.269216209999996</v>
      </c>
    </row>
    <row r="210" spans="1:25" ht="15.75" x14ac:dyDescent="0.2">
      <c r="A210" s="35">
        <f t="shared" si="5"/>
        <v>43424</v>
      </c>
      <c r="B210" s="36">
        <f>SUMIFS(СВЦЭМ!$F$34:$F$777,СВЦЭМ!$A$34:$A$777,$A210,СВЦЭМ!$B$34:$B$777,B$190)+'СЕТ СН'!$F$12</f>
        <v>93.912009409999996</v>
      </c>
      <c r="C210" s="36">
        <f>SUMIFS(СВЦЭМ!$F$34:$F$777,СВЦЭМ!$A$34:$A$777,$A210,СВЦЭМ!$B$34:$B$777,C$190)+'СЕТ СН'!$F$12</f>
        <v>102.48306629</v>
      </c>
      <c r="D210" s="36">
        <f>SUMIFS(СВЦЭМ!$F$34:$F$777,СВЦЭМ!$A$34:$A$777,$A210,СВЦЭМ!$B$34:$B$777,D$190)+'СЕТ СН'!$F$12</f>
        <v>111.66365494</v>
      </c>
      <c r="E210" s="36">
        <f>SUMIFS(СВЦЭМ!$F$34:$F$777,СВЦЭМ!$A$34:$A$777,$A210,СВЦЭМ!$B$34:$B$777,E$190)+'СЕТ СН'!$F$12</f>
        <v>112.13092106000001</v>
      </c>
      <c r="F210" s="36">
        <f>SUMIFS(СВЦЭМ!$F$34:$F$777,СВЦЭМ!$A$34:$A$777,$A210,СВЦЭМ!$B$34:$B$777,F$190)+'СЕТ СН'!$F$12</f>
        <v>112.15089605</v>
      </c>
      <c r="G210" s="36">
        <f>SUMIFS(СВЦЭМ!$F$34:$F$777,СВЦЭМ!$A$34:$A$777,$A210,СВЦЭМ!$B$34:$B$777,G$190)+'СЕТ СН'!$F$12</f>
        <v>111.45211212</v>
      </c>
      <c r="H210" s="36">
        <f>SUMIFS(СВЦЭМ!$F$34:$F$777,СВЦЭМ!$A$34:$A$777,$A210,СВЦЭМ!$B$34:$B$777,H$190)+'СЕТ СН'!$F$12</f>
        <v>102.37845581000001</v>
      </c>
      <c r="I210" s="36">
        <f>SUMIFS(СВЦЭМ!$F$34:$F$777,СВЦЭМ!$A$34:$A$777,$A210,СВЦЭМ!$B$34:$B$777,I$190)+'СЕТ СН'!$F$12</f>
        <v>97.472183029999997</v>
      </c>
      <c r="J210" s="36">
        <f>SUMIFS(СВЦЭМ!$F$34:$F$777,СВЦЭМ!$A$34:$A$777,$A210,СВЦЭМ!$B$34:$B$777,J$190)+'СЕТ СН'!$F$12</f>
        <v>95.103629560000002</v>
      </c>
      <c r="K210" s="36">
        <f>SUMIFS(СВЦЭМ!$F$34:$F$777,СВЦЭМ!$A$34:$A$777,$A210,СВЦЭМ!$B$34:$B$777,K$190)+'СЕТ СН'!$F$12</f>
        <v>93.826599119999997</v>
      </c>
      <c r="L210" s="36">
        <f>SUMIFS(СВЦЭМ!$F$34:$F$777,СВЦЭМ!$A$34:$A$777,$A210,СВЦЭМ!$B$34:$B$777,L$190)+'СЕТ СН'!$F$12</f>
        <v>94.456643869999994</v>
      </c>
      <c r="M210" s="36">
        <f>SUMIFS(СВЦЭМ!$F$34:$F$777,СВЦЭМ!$A$34:$A$777,$A210,СВЦЭМ!$B$34:$B$777,M$190)+'СЕТ СН'!$F$12</f>
        <v>94.521597229999998</v>
      </c>
      <c r="N210" s="36">
        <f>SUMIFS(СВЦЭМ!$F$34:$F$777,СВЦЭМ!$A$34:$A$777,$A210,СВЦЭМ!$B$34:$B$777,N$190)+'СЕТ СН'!$F$12</f>
        <v>91.620016680000006</v>
      </c>
      <c r="O210" s="36">
        <f>SUMIFS(СВЦЭМ!$F$34:$F$777,СВЦЭМ!$A$34:$A$777,$A210,СВЦЭМ!$B$34:$B$777,O$190)+'СЕТ СН'!$F$12</f>
        <v>89.803209359999997</v>
      </c>
      <c r="P210" s="36">
        <f>SUMIFS(СВЦЭМ!$F$34:$F$777,СВЦЭМ!$A$34:$A$777,$A210,СВЦЭМ!$B$34:$B$777,P$190)+'СЕТ СН'!$F$12</f>
        <v>80.87196059</v>
      </c>
      <c r="Q210" s="36">
        <f>SUMIFS(СВЦЭМ!$F$34:$F$777,СВЦЭМ!$A$34:$A$777,$A210,СВЦЭМ!$B$34:$B$777,Q$190)+'СЕТ СН'!$F$12</f>
        <v>79.410543869999998</v>
      </c>
      <c r="R210" s="36">
        <f>SUMIFS(СВЦЭМ!$F$34:$F$777,СВЦЭМ!$A$34:$A$777,$A210,СВЦЭМ!$B$34:$B$777,R$190)+'СЕТ СН'!$F$12</f>
        <v>82.079249520000005</v>
      </c>
      <c r="S210" s="36">
        <f>SUMIFS(СВЦЭМ!$F$34:$F$777,СВЦЭМ!$A$34:$A$777,$A210,СВЦЭМ!$B$34:$B$777,S$190)+'СЕТ СН'!$F$12</f>
        <v>79.31319766</v>
      </c>
      <c r="T210" s="36">
        <f>SUMIFS(СВЦЭМ!$F$34:$F$777,СВЦЭМ!$A$34:$A$777,$A210,СВЦЭМ!$B$34:$B$777,T$190)+'СЕТ СН'!$F$12</f>
        <v>75.870309590000005</v>
      </c>
      <c r="U210" s="36">
        <f>SUMIFS(СВЦЭМ!$F$34:$F$777,СВЦЭМ!$A$34:$A$777,$A210,СВЦЭМ!$B$34:$B$777,U$190)+'СЕТ СН'!$F$12</f>
        <v>76.27438918</v>
      </c>
      <c r="V210" s="36">
        <f>SUMIFS(СВЦЭМ!$F$34:$F$777,СВЦЭМ!$A$34:$A$777,$A210,СВЦЭМ!$B$34:$B$777,V$190)+'СЕТ СН'!$F$12</f>
        <v>77.907074499999993</v>
      </c>
      <c r="W210" s="36">
        <f>SUMIFS(СВЦЭМ!$F$34:$F$777,СВЦЭМ!$A$34:$A$777,$A210,СВЦЭМ!$B$34:$B$777,W$190)+'СЕТ СН'!$F$12</f>
        <v>78.236989699999995</v>
      </c>
      <c r="X210" s="36">
        <f>SUMIFS(СВЦЭМ!$F$34:$F$777,СВЦЭМ!$A$34:$A$777,$A210,СВЦЭМ!$B$34:$B$777,X$190)+'СЕТ СН'!$F$12</f>
        <v>79.204520860000002</v>
      </c>
      <c r="Y210" s="36">
        <f>SUMIFS(СВЦЭМ!$F$34:$F$777,СВЦЭМ!$A$34:$A$777,$A210,СВЦЭМ!$B$34:$B$777,Y$190)+'СЕТ СН'!$F$12</f>
        <v>87.66467274</v>
      </c>
    </row>
    <row r="211" spans="1:25" ht="15.75" x14ac:dyDescent="0.2">
      <c r="A211" s="35">
        <f t="shared" si="5"/>
        <v>43425</v>
      </c>
      <c r="B211" s="36">
        <f>SUMIFS(СВЦЭМ!$F$34:$F$777,СВЦЭМ!$A$34:$A$777,$A211,СВЦЭМ!$B$34:$B$777,B$190)+'СЕТ СН'!$F$12</f>
        <v>93.093329010000005</v>
      </c>
      <c r="C211" s="36">
        <f>SUMIFS(СВЦЭМ!$F$34:$F$777,СВЦЭМ!$A$34:$A$777,$A211,СВЦЭМ!$B$34:$B$777,C$190)+'СЕТ СН'!$F$12</f>
        <v>101.22774269</v>
      </c>
      <c r="D211" s="36">
        <f>SUMIFS(СВЦЭМ!$F$34:$F$777,СВЦЭМ!$A$34:$A$777,$A211,СВЦЭМ!$B$34:$B$777,D$190)+'СЕТ СН'!$F$12</f>
        <v>110.96823249000001</v>
      </c>
      <c r="E211" s="36">
        <f>SUMIFS(СВЦЭМ!$F$34:$F$777,СВЦЭМ!$A$34:$A$777,$A211,СВЦЭМ!$B$34:$B$777,E$190)+'СЕТ СН'!$F$12</f>
        <v>111.00490779</v>
      </c>
      <c r="F211" s="36">
        <f>SUMIFS(СВЦЭМ!$F$34:$F$777,СВЦЭМ!$A$34:$A$777,$A211,СВЦЭМ!$B$34:$B$777,F$190)+'СЕТ СН'!$F$12</f>
        <v>111.16379462</v>
      </c>
      <c r="G211" s="36">
        <f>SUMIFS(СВЦЭМ!$F$34:$F$777,СВЦЭМ!$A$34:$A$777,$A211,СВЦЭМ!$B$34:$B$777,G$190)+'СЕТ СН'!$F$12</f>
        <v>111.84075694000001</v>
      </c>
      <c r="H211" s="36">
        <f>SUMIFS(СВЦЭМ!$F$34:$F$777,СВЦЭМ!$A$34:$A$777,$A211,СВЦЭМ!$B$34:$B$777,H$190)+'СЕТ СН'!$F$12</f>
        <v>108.18259718</v>
      </c>
      <c r="I211" s="36">
        <f>SUMIFS(СВЦЭМ!$F$34:$F$777,СВЦЭМ!$A$34:$A$777,$A211,СВЦЭМ!$B$34:$B$777,I$190)+'СЕТ СН'!$F$12</f>
        <v>102.34603412</v>
      </c>
      <c r="J211" s="36">
        <f>SUMIFS(СВЦЭМ!$F$34:$F$777,СВЦЭМ!$A$34:$A$777,$A211,СВЦЭМ!$B$34:$B$777,J$190)+'СЕТ СН'!$F$12</f>
        <v>100.97398979</v>
      </c>
      <c r="K211" s="36">
        <f>SUMIFS(СВЦЭМ!$F$34:$F$777,СВЦЭМ!$A$34:$A$777,$A211,СВЦЭМ!$B$34:$B$777,K$190)+'СЕТ СН'!$F$12</f>
        <v>100.52638057</v>
      </c>
      <c r="L211" s="36">
        <f>SUMIFS(СВЦЭМ!$F$34:$F$777,СВЦЭМ!$A$34:$A$777,$A211,СВЦЭМ!$B$34:$B$777,L$190)+'СЕТ СН'!$F$12</f>
        <v>100.41211212</v>
      </c>
      <c r="M211" s="36">
        <f>SUMIFS(СВЦЭМ!$F$34:$F$777,СВЦЭМ!$A$34:$A$777,$A211,СВЦЭМ!$B$34:$B$777,M$190)+'СЕТ СН'!$F$12</f>
        <v>99.551233640000007</v>
      </c>
      <c r="N211" s="36">
        <f>SUMIFS(СВЦЭМ!$F$34:$F$777,СВЦЭМ!$A$34:$A$777,$A211,СВЦЭМ!$B$34:$B$777,N$190)+'СЕТ СН'!$F$12</f>
        <v>95.411330190000001</v>
      </c>
      <c r="O211" s="36">
        <f>SUMIFS(СВЦЭМ!$F$34:$F$777,СВЦЭМ!$A$34:$A$777,$A211,СВЦЭМ!$B$34:$B$777,O$190)+'СЕТ СН'!$F$12</f>
        <v>88.596256679999996</v>
      </c>
      <c r="P211" s="36">
        <f>SUMIFS(СВЦЭМ!$F$34:$F$777,СВЦЭМ!$A$34:$A$777,$A211,СВЦЭМ!$B$34:$B$777,P$190)+'СЕТ СН'!$F$12</f>
        <v>80.406363060000004</v>
      </c>
      <c r="Q211" s="36">
        <f>SUMIFS(СВЦЭМ!$F$34:$F$777,СВЦЭМ!$A$34:$A$777,$A211,СВЦЭМ!$B$34:$B$777,Q$190)+'СЕТ СН'!$F$12</f>
        <v>78.378925760000001</v>
      </c>
      <c r="R211" s="36">
        <f>SUMIFS(СВЦЭМ!$F$34:$F$777,СВЦЭМ!$A$34:$A$777,$A211,СВЦЭМ!$B$34:$B$777,R$190)+'СЕТ СН'!$F$12</f>
        <v>79.674004460000006</v>
      </c>
      <c r="S211" s="36">
        <f>SUMIFS(СВЦЭМ!$F$34:$F$777,СВЦЭМ!$A$34:$A$777,$A211,СВЦЭМ!$B$34:$B$777,S$190)+'СЕТ СН'!$F$12</f>
        <v>77.813005270000005</v>
      </c>
      <c r="T211" s="36">
        <f>SUMIFS(СВЦЭМ!$F$34:$F$777,СВЦЭМ!$A$34:$A$777,$A211,СВЦЭМ!$B$34:$B$777,T$190)+'СЕТ СН'!$F$12</f>
        <v>73.947289949999998</v>
      </c>
      <c r="U211" s="36">
        <f>SUMIFS(СВЦЭМ!$F$34:$F$777,СВЦЭМ!$A$34:$A$777,$A211,СВЦЭМ!$B$34:$B$777,U$190)+'СЕТ СН'!$F$12</f>
        <v>74.085498779999995</v>
      </c>
      <c r="V211" s="36">
        <f>SUMIFS(СВЦЭМ!$F$34:$F$777,СВЦЭМ!$A$34:$A$777,$A211,СВЦЭМ!$B$34:$B$777,V$190)+'СЕТ СН'!$F$12</f>
        <v>76.106554689999996</v>
      </c>
      <c r="W211" s="36">
        <f>SUMIFS(СВЦЭМ!$F$34:$F$777,СВЦЭМ!$A$34:$A$777,$A211,СВЦЭМ!$B$34:$B$777,W$190)+'СЕТ СН'!$F$12</f>
        <v>77.087121909999993</v>
      </c>
      <c r="X211" s="36">
        <f>SUMIFS(СВЦЭМ!$F$34:$F$777,СВЦЭМ!$A$34:$A$777,$A211,СВЦЭМ!$B$34:$B$777,X$190)+'СЕТ СН'!$F$12</f>
        <v>79.303623579999993</v>
      </c>
      <c r="Y211" s="36">
        <f>SUMIFS(СВЦЭМ!$F$34:$F$777,СВЦЭМ!$A$34:$A$777,$A211,СВЦЭМ!$B$34:$B$777,Y$190)+'СЕТ СН'!$F$12</f>
        <v>88.487498680000002</v>
      </c>
    </row>
    <row r="212" spans="1:25" ht="15.75" x14ac:dyDescent="0.2">
      <c r="A212" s="35">
        <f t="shared" si="5"/>
        <v>43426</v>
      </c>
      <c r="B212" s="36">
        <f>SUMIFS(СВЦЭМ!$F$34:$F$777,СВЦЭМ!$A$34:$A$777,$A212,СВЦЭМ!$B$34:$B$777,B$190)+'СЕТ СН'!$F$12</f>
        <v>99.013356970000004</v>
      </c>
      <c r="C212" s="36">
        <f>SUMIFS(СВЦЭМ!$F$34:$F$777,СВЦЭМ!$A$34:$A$777,$A212,СВЦЭМ!$B$34:$B$777,C$190)+'СЕТ СН'!$F$12</f>
        <v>108.54350092999999</v>
      </c>
      <c r="D212" s="36">
        <f>SUMIFS(СВЦЭМ!$F$34:$F$777,СВЦЭМ!$A$34:$A$777,$A212,СВЦЭМ!$B$34:$B$777,D$190)+'СЕТ СН'!$F$12</f>
        <v>120.04597602</v>
      </c>
      <c r="E212" s="36">
        <f>SUMIFS(СВЦЭМ!$F$34:$F$777,СВЦЭМ!$A$34:$A$777,$A212,СВЦЭМ!$B$34:$B$777,E$190)+'СЕТ СН'!$F$12</f>
        <v>121.14476163</v>
      </c>
      <c r="F212" s="36">
        <f>SUMIFS(СВЦЭМ!$F$34:$F$777,СВЦЭМ!$A$34:$A$777,$A212,СВЦЭМ!$B$34:$B$777,F$190)+'СЕТ СН'!$F$12</f>
        <v>120.81690248</v>
      </c>
      <c r="G212" s="36">
        <f>SUMIFS(СВЦЭМ!$F$34:$F$777,СВЦЭМ!$A$34:$A$777,$A212,СВЦЭМ!$B$34:$B$777,G$190)+'СЕТ СН'!$F$12</f>
        <v>118.23752623999999</v>
      </c>
      <c r="H212" s="36">
        <f>SUMIFS(СВЦЭМ!$F$34:$F$777,СВЦЭМ!$A$34:$A$777,$A212,СВЦЭМ!$B$34:$B$777,H$190)+'СЕТ СН'!$F$12</f>
        <v>109.12584509</v>
      </c>
      <c r="I212" s="36">
        <f>SUMIFS(СВЦЭМ!$F$34:$F$777,СВЦЭМ!$A$34:$A$777,$A212,СВЦЭМ!$B$34:$B$777,I$190)+'СЕТ СН'!$F$12</f>
        <v>102.85053062</v>
      </c>
      <c r="J212" s="36">
        <f>SUMIFS(СВЦЭМ!$F$34:$F$777,СВЦЭМ!$A$34:$A$777,$A212,СВЦЭМ!$B$34:$B$777,J$190)+'СЕТ СН'!$F$12</f>
        <v>101.21968406000001</v>
      </c>
      <c r="K212" s="36">
        <f>SUMIFS(СВЦЭМ!$F$34:$F$777,СВЦЭМ!$A$34:$A$777,$A212,СВЦЭМ!$B$34:$B$777,K$190)+'СЕТ СН'!$F$12</f>
        <v>101.23293876</v>
      </c>
      <c r="L212" s="36">
        <f>SUMIFS(СВЦЭМ!$F$34:$F$777,СВЦЭМ!$A$34:$A$777,$A212,СВЦЭМ!$B$34:$B$777,L$190)+'СЕТ СН'!$F$12</f>
        <v>103.71730226</v>
      </c>
      <c r="M212" s="36">
        <f>SUMIFS(СВЦЭМ!$F$34:$F$777,СВЦЭМ!$A$34:$A$777,$A212,СВЦЭМ!$B$34:$B$777,M$190)+'СЕТ СН'!$F$12</f>
        <v>102.0494468</v>
      </c>
      <c r="N212" s="36">
        <f>SUMIFS(СВЦЭМ!$F$34:$F$777,СВЦЭМ!$A$34:$A$777,$A212,СВЦЭМ!$B$34:$B$777,N$190)+'СЕТ СН'!$F$12</f>
        <v>96.578385690000005</v>
      </c>
      <c r="O212" s="36">
        <f>SUMIFS(СВЦЭМ!$F$34:$F$777,СВЦЭМ!$A$34:$A$777,$A212,СВЦЭМ!$B$34:$B$777,O$190)+'СЕТ СН'!$F$12</f>
        <v>86.109954779999995</v>
      </c>
      <c r="P212" s="36">
        <f>SUMIFS(СВЦЭМ!$F$34:$F$777,СВЦЭМ!$A$34:$A$777,$A212,СВЦЭМ!$B$34:$B$777,P$190)+'СЕТ СН'!$F$12</f>
        <v>78.103154829999994</v>
      </c>
      <c r="Q212" s="36">
        <f>SUMIFS(СВЦЭМ!$F$34:$F$777,СВЦЭМ!$A$34:$A$777,$A212,СВЦЭМ!$B$34:$B$777,Q$190)+'СЕТ СН'!$F$12</f>
        <v>76.800307810000007</v>
      </c>
      <c r="R212" s="36">
        <f>SUMIFS(СВЦЭМ!$F$34:$F$777,СВЦЭМ!$A$34:$A$777,$A212,СВЦЭМ!$B$34:$B$777,R$190)+'СЕТ СН'!$F$12</f>
        <v>78.948713240000004</v>
      </c>
      <c r="S212" s="36">
        <f>SUMIFS(СВЦЭМ!$F$34:$F$777,СВЦЭМ!$A$34:$A$777,$A212,СВЦЭМ!$B$34:$B$777,S$190)+'СЕТ СН'!$F$12</f>
        <v>76.568996839999997</v>
      </c>
      <c r="T212" s="36">
        <f>SUMIFS(СВЦЭМ!$F$34:$F$777,СВЦЭМ!$A$34:$A$777,$A212,СВЦЭМ!$B$34:$B$777,T$190)+'СЕТ СН'!$F$12</f>
        <v>72.866897739999999</v>
      </c>
      <c r="U212" s="36">
        <f>SUMIFS(СВЦЭМ!$F$34:$F$777,СВЦЭМ!$A$34:$A$777,$A212,СВЦЭМ!$B$34:$B$777,U$190)+'СЕТ СН'!$F$12</f>
        <v>72.337146590000003</v>
      </c>
      <c r="V212" s="36">
        <f>SUMIFS(СВЦЭМ!$F$34:$F$777,СВЦЭМ!$A$34:$A$777,$A212,СВЦЭМ!$B$34:$B$777,V$190)+'СЕТ СН'!$F$12</f>
        <v>73.803513260000003</v>
      </c>
      <c r="W212" s="36">
        <f>SUMIFS(СВЦЭМ!$F$34:$F$777,СВЦЭМ!$A$34:$A$777,$A212,СВЦЭМ!$B$34:$B$777,W$190)+'СЕТ СН'!$F$12</f>
        <v>74.675052840000006</v>
      </c>
      <c r="X212" s="36">
        <f>SUMIFS(СВЦЭМ!$F$34:$F$777,СВЦЭМ!$A$34:$A$777,$A212,СВЦЭМ!$B$34:$B$777,X$190)+'СЕТ СН'!$F$12</f>
        <v>76.267913800000002</v>
      </c>
      <c r="Y212" s="36">
        <f>SUMIFS(СВЦЭМ!$F$34:$F$777,СВЦЭМ!$A$34:$A$777,$A212,СВЦЭМ!$B$34:$B$777,Y$190)+'СЕТ СН'!$F$12</f>
        <v>84.943226420000002</v>
      </c>
    </row>
    <row r="213" spans="1:25" ht="15.75" x14ac:dyDescent="0.2">
      <c r="A213" s="35">
        <f t="shared" si="5"/>
        <v>43427</v>
      </c>
      <c r="B213" s="36">
        <f>SUMIFS(СВЦЭМ!$F$34:$F$777,СВЦЭМ!$A$34:$A$777,$A213,СВЦЭМ!$B$34:$B$777,B$190)+'СЕТ СН'!$F$12</f>
        <v>100.28388133999999</v>
      </c>
      <c r="C213" s="36">
        <f>SUMIFS(СВЦЭМ!$F$34:$F$777,СВЦЭМ!$A$34:$A$777,$A213,СВЦЭМ!$B$34:$B$777,C$190)+'СЕТ СН'!$F$12</f>
        <v>105.79968802</v>
      </c>
      <c r="D213" s="36">
        <f>SUMIFS(СВЦЭМ!$F$34:$F$777,СВЦЭМ!$A$34:$A$777,$A213,СВЦЭМ!$B$34:$B$777,D$190)+'СЕТ СН'!$F$12</f>
        <v>109.94656347</v>
      </c>
      <c r="E213" s="36">
        <f>SUMIFS(СВЦЭМ!$F$34:$F$777,СВЦЭМ!$A$34:$A$777,$A213,СВЦЭМ!$B$34:$B$777,E$190)+'СЕТ СН'!$F$12</f>
        <v>110.45701758</v>
      </c>
      <c r="F213" s="36">
        <f>SUMIFS(СВЦЭМ!$F$34:$F$777,СВЦЭМ!$A$34:$A$777,$A213,СВЦЭМ!$B$34:$B$777,F$190)+'СЕТ СН'!$F$12</f>
        <v>110.19923476</v>
      </c>
      <c r="G213" s="36">
        <f>SUMIFS(СВЦЭМ!$F$34:$F$777,СВЦЭМ!$A$34:$A$777,$A213,СВЦЭМ!$B$34:$B$777,G$190)+'СЕТ СН'!$F$12</f>
        <v>107.28408898000001</v>
      </c>
      <c r="H213" s="36">
        <f>SUMIFS(СВЦЭМ!$F$34:$F$777,СВЦЭМ!$A$34:$A$777,$A213,СВЦЭМ!$B$34:$B$777,H$190)+'СЕТ СН'!$F$12</f>
        <v>100.31991775</v>
      </c>
      <c r="I213" s="36">
        <f>SUMIFS(СВЦЭМ!$F$34:$F$777,СВЦЭМ!$A$34:$A$777,$A213,СВЦЭМ!$B$34:$B$777,I$190)+'СЕТ СН'!$F$12</f>
        <v>94.461991870000006</v>
      </c>
      <c r="J213" s="36">
        <f>SUMIFS(СВЦЭМ!$F$34:$F$777,СВЦЭМ!$A$34:$A$777,$A213,СВЦЭМ!$B$34:$B$777,J$190)+'СЕТ СН'!$F$12</f>
        <v>92.380626050000004</v>
      </c>
      <c r="K213" s="36">
        <f>SUMIFS(СВЦЭМ!$F$34:$F$777,СВЦЭМ!$A$34:$A$777,$A213,СВЦЭМ!$B$34:$B$777,K$190)+'СЕТ СН'!$F$12</f>
        <v>90.970910720000006</v>
      </c>
      <c r="L213" s="36">
        <f>SUMIFS(СВЦЭМ!$F$34:$F$777,СВЦЭМ!$A$34:$A$777,$A213,СВЦЭМ!$B$34:$B$777,L$190)+'СЕТ СН'!$F$12</f>
        <v>90.096177789999999</v>
      </c>
      <c r="M213" s="36">
        <f>SUMIFS(СВЦЭМ!$F$34:$F$777,СВЦЭМ!$A$34:$A$777,$A213,СВЦЭМ!$B$34:$B$777,M$190)+'СЕТ СН'!$F$12</f>
        <v>90.468454829999999</v>
      </c>
      <c r="N213" s="36">
        <f>SUMIFS(СВЦЭМ!$F$34:$F$777,СВЦЭМ!$A$34:$A$777,$A213,СВЦЭМ!$B$34:$B$777,N$190)+'СЕТ СН'!$F$12</f>
        <v>91.779402930000003</v>
      </c>
      <c r="O213" s="36">
        <f>SUMIFS(СВЦЭМ!$F$34:$F$777,СВЦЭМ!$A$34:$A$777,$A213,СВЦЭМ!$B$34:$B$777,O$190)+'СЕТ СН'!$F$12</f>
        <v>92.951542529999998</v>
      </c>
      <c r="P213" s="36">
        <f>SUMIFS(СВЦЭМ!$F$34:$F$777,СВЦЭМ!$A$34:$A$777,$A213,СВЦЭМ!$B$34:$B$777,P$190)+'СЕТ СН'!$F$12</f>
        <v>94.237359380000001</v>
      </c>
      <c r="Q213" s="36">
        <f>SUMIFS(СВЦЭМ!$F$34:$F$777,СВЦЭМ!$A$34:$A$777,$A213,СВЦЭМ!$B$34:$B$777,Q$190)+'СЕТ СН'!$F$12</f>
        <v>94.204780150000005</v>
      </c>
      <c r="R213" s="36">
        <f>SUMIFS(СВЦЭМ!$F$34:$F$777,СВЦЭМ!$A$34:$A$777,$A213,СВЦЭМ!$B$34:$B$777,R$190)+'СЕТ СН'!$F$12</f>
        <v>96.230833160000003</v>
      </c>
      <c r="S213" s="36">
        <f>SUMIFS(СВЦЭМ!$F$34:$F$777,СВЦЭМ!$A$34:$A$777,$A213,СВЦЭМ!$B$34:$B$777,S$190)+'СЕТ СН'!$F$12</f>
        <v>91.968272670000005</v>
      </c>
      <c r="T213" s="36">
        <f>SUMIFS(СВЦЭМ!$F$34:$F$777,СВЦЭМ!$A$34:$A$777,$A213,СВЦЭМ!$B$34:$B$777,T$190)+'СЕТ СН'!$F$12</f>
        <v>87.916189650000007</v>
      </c>
      <c r="U213" s="36">
        <f>SUMIFS(СВЦЭМ!$F$34:$F$777,СВЦЭМ!$A$34:$A$777,$A213,СВЦЭМ!$B$34:$B$777,U$190)+'СЕТ СН'!$F$12</f>
        <v>87.663205390000002</v>
      </c>
      <c r="V213" s="36">
        <f>SUMIFS(СВЦЭМ!$F$34:$F$777,СВЦЭМ!$A$34:$A$777,$A213,СВЦЭМ!$B$34:$B$777,V$190)+'СЕТ СН'!$F$12</f>
        <v>89.790538600000005</v>
      </c>
      <c r="W213" s="36">
        <f>SUMIFS(СВЦЭМ!$F$34:$F$777,СВЦЭМ!$A$34:$A$777,$A213,СВЦЭМ!$B$34:$B$777,W$190)+'СЕТ СН'!$F$12</f>
        <v>90.432817330000006</v>
      </c>
      <c r="X213" s="36">
        <f>SUMIFS(СВЦЭМ!$F$34:$F$777,СВЦЭМ!$A$34:$A$777,$A213,СВЦЭМ!$B$34:$B$777,X$190)+'СЕТ СН'!$F$12</f>
        <v>92.699066110000004</v>
      </c>
      <c r="Y213" s="36">
        <f>SUMIFS(СВЦЭМ!$F$34:$F$777,СВЦЭМ!$A$34:$A$777,$A213,СВЦЭМ!$B$34:$B$777,Y$190)+'СЕТ СН'!$F$12</f>
        <v>95.034482359999998</v>
      </c>
    </row>
    <row r="214" spans="1:25" ht="15.75" x14ac:dyDescent="0.2">
      <c r="A214" s="35">
        <f t="shared" si="5"/>
        <v>43428</v>
      </c>
      <c r="B214" s="36">
        <f>SUMIFS(СВЦЭМ!$F$34:$F$777,СВЦЭМ!$A$34:$A$777,$A214,СВЦЭМ!$B$34:$B$777,B$190)+'СЕТ СН'!$F$12</f>
        <v>97.688000860000002</v>
      </c>
      <c r="C214" s="36">
        <f>SUMIFS(СВЦЭМ!$F$34:$F$777,СВЦЭМ!$A$34:$A$777,$A214,СВЦЭМ!$B$34:$B$777,C$190)+'СЕТ СН'!$F$12</f>
        <v>97.342424050000005</v>
      </c>
      <c r="D214" s="36">
        <f>SUMIFS(СВЦЭМ!$F$34:$F$777,СВЦЭМ!$A$34:$A$777,$A214,СВЦЭМ!$B$34:$B$777,D$190)+'СЕТ СН'!$F$12</f>
        <v>97.008574539999998</v>
      </c>
      <c r="E214" s="36">
        <f>SUMIFS(СВЦЭМ!$F$34:$F$777,СВЦЭМ!$A$34:$A$777,$A214,СВЦЭМ!$B$34:$B$777,E$190)+'СЕТ СН'!$F$12</f>
        <v>97.095205739999997</v>
      </c>
      <c r="F214" s="36">
        <f>SUMIFS(СВЦЭМ!$F$34:$F$777,СВЦЭМ!$A$34:$A$777,$A214,СВЦЭМ!$B$34:$B$777,F$190)+'СЕТ СН'!$F$12</f>
        <v>97.958921689999997</v>
      </c>
      <c r="G214" s="36">
        <f>SUMIFS(СВЦЭМ!$F$34:$F$777,СВЦЭМ!$A$34:$A$777,$A214,СВЦЭМ!$B$34:$B$777,G$190)+'СЕТ СН'!$F$12</f>
        <v>96.680777969999994</v>
      </c>
      <c r="H214" s="36">
        <f>SUMIFS(СВЦЭМ!$F$34:$F$777,СВЦЭМ!$A$34:$A$777,$A214,СВЦЭМ!$B$34:$B$777,H$190)+'СЕТ СН'!$F$12</f>
        <v>98.89910175</v>
      </c>
      <c r="I214" s="36">
        <f>SUMIFS(СВЦЭМ!$F$34:$F$777,СВЦЭМ!$A$34:$A$777,$A214,СВЦЭМ!$B$34:$B$777,I$190)+'СЕТ СН'!$F$12</f>
        <v>95.589582899999996</v>
      </c>
      <c r="J214" s="36">
        <f>SUMIFS(СВЦЭМ!$F$34:$F$777,СВЦЭМ!$A$34:$A$777,$A214,СВЦЭМ!$B$34:$B$777,J$190)+'СЕТ СН'!$F$12</f>
        <v>90.978825700000002</v>
      </c>
      <c r="K214" s="36">
        <f>SUMIFS(СВЦЭМ!$F$34:$F$777,СВЦЭМ!$A$34:$A$777,$A214,СВЦЭМ!$B$34:$B$777,K$190)+'СЕТ СН'!$F$12</f>
        <v>89.162273850000005</v>
      </c>
      <c r="L214" s="36">
        <f>SUMIFS(СВЦЭМ!$F$34:$F$777,СВЦЭМ!$A$34:$A$777,$A214,СВЦЭМ!$B$34:$B$777,L$190)+'СЕТ СН'!$F$12</f>
        <v>87.952743859999998</v>
      </c>
      <c r="M214" s="36">
        <f>SUMIFS(СВЦЭМ!$F$34:$F$777,СВЦЭМ!$A$34:$A$777,$A214,СВЦЭМ!$B$34:$B$777,M$190)+'СЕТ СН'!$F$12</f>
        <v>89.444099609999995</v>
      </c>
      <c r="N214" s="36">
        <f>SUMIFS(СВЦЭМ!$F$34:$F$777,СВЦЭМ!$A$34:$A$777,$A214,СВЦЭМ!$B$34:$B$777,N$190)+'СЕТ СН'!$F$12</f>
        <v>91.502438229999996</v>
      </c>
      <c r="O214" s="36">
        <f>SUMIFS(СВЦЭМ!$F$34:$F$777,СВЦЭМ!$A$34:$A$777,$A214,СВЦЭМ!$B$34:$B$777,O$190)+'СЕТ СН'!$F$12</f>
        <v>94.147450620000001</v>
      </c>
      <c r="P214" s="36">
        <f>SUMIFS(СВЦЭМ!$F$34:$F$777,СВЦЭМ!$A$34:$A$777,$A214,СВЦЭМ!$B$34:$B$777,P$190)+'СЕТ СН'!$F$12</f>
        <v>95.808948110000003</v>
      </c>
      <c r="Q214" s="36">
        <f>SUMIFS(СВЦЭМ!$F$34:$F$777,СВЦЭМ!$A$34:$A$777,$A214,СВЦЭМ!$B$34:$B$777,Q$190)+'СЕТ СН'!$F$12</f>
        <v>96.325984410000004</v>
      </c>
      <c r="R214" s="36">
        <f>SUMIFS(СВЦЭМ!$F$34:$F$777,СВЦЭМ!$A$34:$A$777,$A214,СВЦЭМ!$B$34:$B$777,R$190)+'СЕТ СН'!$F$12</f>
        <v>95.231829849999997</v>
      </c>
      <c r="S214" s="36">
        <f>SUMIFS(СВЦЭМ!$F$34:$F$777,СВЦЭМ!$A$34:$A$777,$A214,СВЦЭМ!$B$34:$B$777,S$190)+'СЕТ СН'!$F$12</f>
        <v>90.888689360000001</v>
      </c>
      <c r="T214" s="36">
        <f>SUMIFS(СВЦЭМ!$F$34:$F$777,СВЦЭМ!$A$34:$A$777,$A214,СВЦЭМ!$B$34:$B$777,T$190)+'СЕТ СН'!$F$12</f>
        <v>87.261030009999999</v>
      </c>
      <c r="U214" s="36">
        <f>SUMIFS(СВЦЭМ!$F$34:$F$777,СВЦЭМ!$A$34:$A$777,$A214,СВЦЭМ!$B$34:$B$777,U$190)+'СЕТ СН'!$F$12</f>
        <v>87.30486922</v>
      </c>
      <c r="V214" s="36">
        <f>SUMIFS(СВЦЭМ!$F$34:$F$777,СВЦЭМ!$A$34:$A$777,$A214,СВЦЭМ!$B$34:$B$777,V$190)+'СЕТ СН'!$F$12</f>
        <v>89.015942240000001</v>
      </c>
      <c r="W214" s="36">
        <f>SUMIFS(СВЦЭМ!$F$34:$F$777,СВЦЭМ!$A$34:$A$777,$A214,СВЦЭМ!$B$34:$B$777,W$190)+'СЕТ СН'!$F$12</f>
        <v>92.084752679999994</v>
      </c>
      <c r="X214" s="36">
        <f>SUMIFS(СВЦЭМ!$F$34:$F$777,СВЦЭМ!$A$34:$A$777,$A214,СВЦЭМ!$B$34:$B$777,X$190)+'СЕТ СН'!$F$12</f>
        <v>94.957850100000002</v>
      </c>
      <c r="Y214" s="36">
        <f>SUMIFS(СВЦЭМ!$F$34:$F$777,СВЦЭМ!$A$34:$A$777,$A214,СВЦЭМ!$B$34:$B$777,Y$190)+'СЕТ СН'!$F$12</f>
        <v>97.412576799999997</v>
      </c>
    </row>
    <row r="215" spans="1:25" ht="15.75" x14ac:dyDescent="0.2">
      <c r="A215" s="35">
        <f t="shared" si="5"/>
        <v>43429</v>
      </c>
      <c r="B215" s="36">
        <f>SUMIFS(СВЦЭМ!$F$34:$F$777,СВЦЭМ!$A$34:$A$777,$A215,СВЦЭМ!$B$34:$B$777,B$190)+'СЕТ СН'!$F$12</f>
        <v>99.154082489999993</v>
      </c>
      <c r="C215" s="36">
        <f>SUMIFS(СВЦЭМ!$F$34:$F$777,СВЦЭМ!$A$34:$A$777,$A215,СВЦЭМ!$B$34:$B$777,C$190)+'СЕТ СН'!$F$12</f>
        <v>105.46273866</v>
      </c>
      <c r="D215" s="36">
        <f>SUMIFS(СВЦЭМ!$F$34:$F$777,СВЦЭМ!$A$34:$A$777,$A215,СВЦЭМ!$B$34:$B$777,D$190)+'СЕТ СН'!$F$12</f>
        <v>113.10515959999999</v>
      </c>
      <c r="E215" s="36">
        <f>SUMIFS(СВЦЭМ!$F$34:$F$777,СВЦЭМ!$A$34:$A$777,$A215,СВЦЭМ!$B$34:$B$777,E$190)+'СЕТ СН'!$F$12</f>
        <v>112.76193578</v>
      </c>
      <c r="F215" s="36">
        <f>SUMIFS(СВЦЭМ!$F$34:$F$777,СВЦЭМ!$A$34:$A$777,$A215,СВЦЭМ!$B$34:$B$777,F$190)+'СЕТ СН'!$F$12</f>
        <v>112.66511140999999</v>
      </c>
      <c r="G215" s="36">
        <f>SUMIFS(СВЦЭМ!$F$34:$F$777,СВЦЭМ!$A$34:$A$777,$A215,СВЦЭМ!$B$34:$B$777,G$190)+'СЕТ СН'!$F$12</f>
        <v>113.15064836000001</v>
      </c>
      <c r="H215" s="36">
        <f>SUMIFS(СВЦЭМ!$F$34:$F$777,СВЦЭМ!$A$34:$A$777,$A215,СВЦЭМ!$B$34:$B$777,H$190)+'СЕТ СН'!$F$12</f>
        <v>110.85877797000001</v>
      </c>
      <c r="I215" s="36">
        <f>SUMIFS(СВЦЭМ!$F$34:$F$777,СВЦЭМ!$A$34:$A$777,$A215,СВЦЭМ!$B$34:$B$777,I$190)+'СЕТ СН'!$F$12</f>
        <v>104.21776262</v>
      </c>
      <c r="J215" s="36">
        <f>SUMIFS(СВЦЭМ!$F$34:$F$777,СВЦЭМ!$A$34:$A$777,$A215,СВЦЭМ!$B$34:$B$777,J$190)+'СЕТ СН'!$F$12</f>
        <v>102.14359782</v>
      </c>
      <c r="K215" s="36">
        <f>SUMIFS(СВЦЭМ!$F$34:$F$777,СВЦЭМ!$A$34:$A$777,$A215,СВЦЭМ!$B$34:$B$777,K$190)+'СЕТ СН'!$F$12</f>
        <v>95.784110479999995</v>
      </c>
      <c r="L215" s="36">
        <f>SUMIFS(СВЦЭМ!$F$34:$F$777,СВЦЭМ!$A$34:$A$777,$A215,СВЦЭМ!$B$34:$B$777,L$190)+'СЕТ СН'!$F$12</f>
        <v>96.502048090000002</v>
      </c>
      <c r="M215" s="36">
        <f>SUMIFS(СВЦЭМ!$F$34:$F$777,СВЦЭМ!$A$34:$A$777,$A215,СВЦЭМ!$B$34:$B$777,M$190)+'СЕТ СН'!$F$12</f>
        <v>96.058056199999996</v>
      </c>
      <c r="N215" s="36">
        <f>SUMIFS(СВЦЭМ!$F$34:$F$777,СВЦЭМ!$A$34:$A$777,$A215,СВЦЭМ!$B$34:$B$777,N$190)+'СЕТ СН'!$F$12</f>
        <v>97.239430760000005</v>
      </c>
      <c r="O215" s="36">
        <f>SUMIFS(СВЦЭМ!$F$34:$F$777,СВЦЭМ!$A$34:$A$777,$A215,СВЦЭМ!$B$34:$B$777,O$190)+'СЕТ СН'!$F$12</f>
        <v>93.540659860000005</v>
      </c>
      <c r="P215" s="36">
        <f>SUMIFS(СВЦЭМ!$F$34:$F$777,СВЦЭМ!$A$34:$A$777,$A215,СВЦЭМ!$B$34:$B$777,P$190)+'СЕТ СН'!$F$12</f>
        <v>87.992027030000003</v>
      </c>
      <c r="Q215" s="36">
        <f>SUMIFS(СВЦЭМ!$F$34:$F$777,СВЦЭМ!$A$34:$A$777,$A215,СВЦЭМ!$B$34:$B$777,Q$190)+'СЕТ СН'!$F$12</f>
        <v>86.744111079999996</v>
      </c>
      <c r="R215" s="36">
        <f>SUMIFS(СВЦЭМ!$F$34:$F$777,СВЦЭМ!$A$34:$A$777,$A215,СВЦЭМ!$B$34:$B$777,R$190)+'СЕТ СН'!$F$12</f>
        <v>86.373679499999994</v>
      </c>
      <c r="S215" s="36">
        <f>SUMIFS(СВЦЭМ!$F$34:$F$777,СВЦЭМ!$A$34:$A$777,$A215,СВЦЭМ!$B$34:$B$777,S$190)+'СЕТ СН'!$F$12</f>
        <v>82.639390939999998</v>
      </c>
      <c r="T215" s="36">
        <f>SUMIFS(СВЦЭМ!$F$34:$F$777,СВЦЭМ!$A$34:$A$777,$A215,СВЦЭМ!$B$34:$B$777,T$190)+'СЕТ СН'!$F$12</f>
        <v>77.93890365</v>
      </c>
      <c r="U215" s="36">
        <f>SUMIFS(СВЦЭМ!$F$34:$F$777,СВЦЭМ!$A$34:$A$777,$A215,СВЦЭМ!$B$34:$B$777,U$190)+'СЕТ СН'!$F$12</f>
        <v>78.456053870000005</v>
      </c>
      <c r="V215" s="36">
        <f>SUMIFS(СВЦЭМ!$F$34:$F$777,СВЦЭМ!$A$34:$A$777,$A215,СВЦЭМ!$B$34:$B$777,V$190)+'СЕТ СН'!$F$12</f>
        <v>80.064527720000001</v>
      </c>
      <c r="W215" s="36">
        <f>SUMIFS(СВЦЭМ!$F$34:$F$777,СВЦЭМ!$A$34:$A$777,$A215,СВЦЭМ!$B$34:$B$777,W$190)+'СЕТ СН'!$F$12</f>
        <v>81.522031389999995</v>
      </c>
      <c r="X215" s="36">
        <f>SUMIFS(СВЦЭМ!$F$34:$F$777,СВЦЭМ!$A$34:$A$777,$A215,СВЦЭМ!$B$34:$B$777,X$190)+'СЕТ СН'!$F$12</f>
        <v>84.443014640000001</v>
      </c>
      <c r="Y215" s="36">
        <f>SUMIFS(СВЦЭМ!$F$34:$F$777,СВЦЭМ!$A$34:$A$777,$A215,СВЦЭМ!$B$34:$B$777,Y$190)+'СЕТ СН'!$F$12</f>
        <v>93.772337100000001</v>
      </c>
    </row>
    <row r="216" spans="1:25" ht="15.75" x14ac:dyDescent="0.2">
      <c r="A216" s="35">
        <f t="shared" si="5"/>
        <v>43430</v>
      </c>
      <c r="B216" s="36">
        <f>SUMIFS(СВЦЭМ!$F$34:$F$777,СВЦЭМ!$A$34:$A$777,$A216,СВЦЭМ!$B$34:$B$777,B$190)+'СЕТ СН'!$F$12</f>
        <v>99.508101300000007</v>
      </c>
      <c r="C216" s="36">
        <f>SUMIFS(СВЦЭМ!$F$34:$F$777,СВЦЭМ!$A$34:$A$777,$A216,СВЦЭМ!$B$34:$B$777,C$190)+'СЕТ СН'!$F$12</f>
        <v>107.74080236</v>
      </c>
      <c r="D216" s="36">
        <f>SUMIFS(СВЦЭМ!$F$34:$F$777,СВЦЭМ!$A$34:$A$777,$A216,СВЦЭМ!$B$34:$B$777,D$190)+'СЕТ СН'!$F$12</f>
        <v>113.35875253</v>
      </c>
      <c r="E216" s="36">
        <f>SUMIFS(СВЦЭМ!$F$34:$F$777,СВЦЭМ!$A$34:$A$777,$A216,СВЦЭМ!$B$34:$B$777,E$190)+'СЕТ СН'!$F$12</f>
        <v>113.16850313</v>
      </c>
      <c r="F216" s="36">
        <f>SUMIFS(СВЦЭМ!$F$34:$F$777,СВЦЭМ!$A$34:$A$777,$A216,СВЦЭМ!$B$34:$B$777,F$190)+'СЕТ СН'!$F$12</f>
        <v>113.30199908</v>
      </c>
      <c r="G216" s="36">
        <f>SUMIFS(СВЦЭМ!$F$34:$F$777,СВЦЭМ!$A$34:$A$777,$A216,СВЦЭМ!$B$34:$B$777,G$190)+'СЕТ СН'!$F$12</f>
        <v>113.73464269999999</v>
      </c>
      <c r="H216" s="36">
        <f>SUMIFS(СВЦЭМ!$F$34:$F$777,СВЦЭМ!$A$34:$A$777,$A216,СВЦЭМ!$B$34:$B$777,H$190)+'СЕТ СН'!$F$12</f>
        <v>108.00167747</v>
      </c>
      <c r="I216" s="36">
        <f>SUMIFS(СВЦЭМ!$F$34:$F$777,СВЦЭМ!$A$34:$A$777,$A216,СВЦЭМ!$B$34:$B$777,I$190)+'СЕТ СН'!$F$12</f>
        <v>103.20972776000001</v>
      </c>
      <c r="J216" s="36">
        <f>SUMIFS(СВЦЭМ!$F$34:$F$777,СВЦЭМ!$A$34:$A$777,$A216,СВЦЭМ!$B$34:$B$777,J$190)+'СЕТ СН'!$F$12</f>
        <v>100.14379907</v>
      </c>
      <c r="K216" s="36">
        <f>SUMIFS(СВЦЭМ!$F$34:$F$777,СВЦЭМ!$A$34:$A$777,$A216,СВЦЭМ!$B$34:$B$777,K$190)+'СЕТ СН'!$F$12</f>
        <v>97.773601560000003</v>
      </c>
      <c r="L216" s="36">
        <f>SUMIFS(СВЦЭМ!$F$34:$F$777,СВЦЭМ!$A$34:$A$777,$A216,СВЦЭМ!$B$34:$B$777,L$190)+'СЕТ СН'!$F$12</f>
        <v>97.275608349999999</v>
      </c>
      <c r="M216" s="36">
        <f>SUMIFS(СВЦЭМ!$F$34:$F$777,СВЦЭМ!$A$34:$A$777,$A216,СВЦЭМ!$B$34:$B$777,M$190)+'СЕТ СН'!$F$12</f>
        <v>97.352810869999999</v>
      </c>
      <c r="N216" s="36">
        <f>SUMIFS(СВЦЭМ!$F$34:$F$777,СВЦЭМ!$A$34:$A$777,$A216,СВЦЭМ!$B$34:$B$777,N$190)+'СЕТ СН'!$F$12</f>
        <v>96.768833009999994</v>
      </c>
      <c r="O216" s="36">
        <f>SUMIFS(СВЦЭМ!$F$34:$F$777,СВЦЭМ!$A$34:$A$777,$A216,СВЦЭМ!$B$34:$B$777,O$190)+'СЕТ СН'!$F$12</f>
        <v>94.006373789999998</v>
      </c>
      <c r="P216" s="36">
        <f>SUMIFS(СВЦЭМ!$F$34:$F$777,СВЦЭМ!$A$34:$A$777,$A216,СВЦЭМ!$B$34:$B$777,P$190)+'СЕТ СН'!$F$12</f>
        <v>88.969046750000004</v>
      </c>
      <c r="Q216" s="36">
        <f>SUMIFS(СВЦЭМ!$F$34:$F$777,СВЦЭМ!$A$34:$A$777,$A216,СВЦЭМ!$B$34:$B$777,Q$190)+'СЕТ СН'!$F$12</f>
        <v>87.889788690000003</v>
      </c>
      <c r="R216" s="36">
        <f>SUMIFS(СВЦЭМ!$F$34:$F$777,СВЦЭМ!$A$34:$A$777,$A216,СВЦЭМ!$B$34:$B$777,R$190)+'СЕТ СН'!$F$12</f>
        <v>86.352942949999999</v>
      </c>
      <c r="S216" s="36">
        <f>SUMIFS(СВЦЭМ!$F$34:$F$777,СВЦЭМ!$A$34:$A$777,$A216,СВЦЭМ!$B$34:$B$777,S$190)+'СЕТ СН'!$F$12</f>
        <v>83.785736119999996</v>
      </c>
      <c r="T216" s="36">
        <f>SUMIFS(СВЦЭМ!$F$34:$F$777,СВЦЭМ!$A$34:$A$777,$A216,СВЦЭМ!$B$34:$B$777,T$190)+'СЕТ СН'!$F$12</f>
        <v>81.745560380000001</v>
      </c>
      <c r="U216" s="36">
        <f>SUMIFS(СВЦЭМ!$F$34:$F$777,СВЦЭМ!$A$34:$A$777,$A216,СВЦЭМ!$B$34:$B$777,U$190)+'СЕТ СН'!$F$12</f>
        <v>80.901117580000005</v>
      </c>
      <c r="V216" s="36">
        <f>SUMIFS(СВЦЭМ!$F$34:$F$777,СВЦЭМ!$A$34:$A$777,$A216,СВЦЭМ!$B$34:$B$777,V$190)+'СЕТ СН'!$F$12</f>
        <v>82.142225800000006</v>
      </c>
      <c r="W216" s="36">
        <f>SUMIFS(СВЦЭМ!$F$34:$F$777,СВЦЭМ!$A$34:$A$777,$A216,СВЦЭМ!$B$34:$B$777,W$190)+'СЕТ СН'!$F$12</f>
        <v>84.841491779999998</v>
      </c>
      <c r="X216" s="36">
        <f>SUMIFS(СВЦЭМ!$F$34:$F$777,СВЦЭМ!$A$34:$A$777,$A216,СВЦЭМ!$B$34:$B$777,X$190)+'СЕТ СН'!$F$12</f>
        <v>87.758315620000005</v>
      </c>
      <c r="Y216" s="36">
        <f>SUMIFS(СВЦЭМ!$F$34:$F$777,СВЦЭМ!$A$34:$A$777,$A216,СВЦЭМ!$B$34:$B$777,Y$190)+'СЕТ СН'!$F$12</f>
        <v>97.398402570000002</v>
      </c>
    </row>
    <row r="217" spans="1:25" ht="15.75" x14ac:dyDescent="0.2">
      <c r="A217" s="35">
        <f t="shared" si="5"/>
        <v>43431</v>
      </c>
      <c r="B217" s="36">
        <f>SUMIFS(СВЦЭМ!$F$34:$F$777,СВЦЭМ!$A$34:$A$777,$A217,СВЦЭМ!$B$34:$B$777,B$190)+'СЕТ СН'!$F$12</f>
        <v>103.49900035</v>
      </c>
      <c r="C217" s="36">
        <f>SUMIFS(СВЦЭМ!$F$34:$F$777,СВЦЭМ!$A$34:$A$777,$A217,СВЦЭМ!$B$34:$B$777,C$190)+'СЕТ СН'!$F$12</f>
        <v>108.22316718</v>
      </c>
      <c r="D217" s="36">
        <f>SUMIFS(СВЦЭМ!$F$34:$F$777,СВЦЭМ!$A$34:$A$777,$A217,СВЦЭМ!$B$34:$B$777,D$190)+'СЕТ СН'!$F$12</f>
        <v>113.31675516999999</v>
      </c>
      <c r="E217" s="36">
        <f>SUMIFS(СВЦЭМ!$F$34:$F$777,СВЦЭМ!$A$34:$A$777,$A217,СВЦЭМ!$B$34:$B$777,E$190)+'СЕТ СН'!$F$12</f>
        <v>113.11299128</v>
      </c>
      <c r="F217" s="36">
        <f>SUMIFS(СВЦЭМ!$F$34:$F$777,СВЦЭМ!$A$34:$A$777,$A217,СВЦЭМ!$B$34:$B$777,F$190)+'СЕТ СН'!$F$12</f>
        <v>113.18745276999999</v>
      </c>
      <c r="G217" s="36">
        <f>SUMIFS(СВЦЭМ!$F$34:$F$777,СВЦЭМ!$A$34:$A$777,$A217,СВЦЭМ!$B$34:$B$777,G$190)+'СЕТ СН'!$F$12</f>
        <v>113.23995447</v>
      </c>
      <c r="H217" s="36">
        <f>SUMIFS(СВЦЭМ!$F$34:$F$777,СВЦЭМ!$A$34:$A$777,$A217,СВЦЭМ!$B$34:$B$777,H$190)+'СЕТ СН'!$F$12</f>
        <v>107.98925567000001</v>
      </c>
      <c r="I217" s="36">
        <f>SUMIFS(СВЦЭМ!$F$34:$F$777,СВЦЭМ!$A$34:$A$777,$A217,СВЦЭМ!$B$34:$B$777,I$190)+'СЕТ СН'!$F$12</f>
        <v>106.56521484</v>
      </c>
      <c r="J217" s="36">
        <f>SUMIFS(СВЦЭМ!$F$34:$F$777,СВЦЭМ!$A$34:$A$777,$A217,СВЦЭМ!$B$34:$B$777,J$190)+'СЕТ СН'!$F$12</f>
        <v>102.41022433000001</v>
      </c>
      <c r="K217" s="36">
        <f>SUMIFS(СВЦЭМ!$F$34:$F$777,СВЦЭМ!$A$34:$A$777,$A217,СВЦЭМ!$B$34:$B$777,K$190)+'СЕТ СН'!$F$12</f>
        <v>100.92276914</v>
      </c>
      <c r="L217" s="36">
        <f>SUMIFS(СВЦЭМ!$F$34:$F$777,СВЦЭМ!$A$34:$A$777,$A217,СВЦЭМ!$B$34:$B$777,L$190)+'СЕТ СН'!$F$12</f>
        <v>101.19868228999999</v>
      </c>
      <c r="M217" s="36">
        <f>SUMIFS(СВЦЭМ!$F$34:$F$777,СВЦЭМ!$A$34:$A$777,$A217,СВЦЭМ!$B$34:$B$777,M$190)+'СЕТ СН'!$F$12</f>
        <v>102.43666648</v>
      </c>
      <c r="N217" s="36">
        <f>SUMIFS(СВЦЭМ!$F$34:$F$777,СВЦЭМ!$A$34:$A$777,$A217,СВЦЭМ!$B$34:$B$777,N$190)+'СЕТ СН'!$F$12</f>
        <v>99.198417000000006</v>
      </c>
      <c r="O217" s="36">
        <f>SUMIFS(СВЦЭМ!$F$34:$F$777,СВЦЭМ!$A$34:$A$777,$A217,СВЦЭМ!$B$34:$B$777,O$190)+'СЕТ СН'!$F$12</f>
        <v>93.611627249999998</v>
      </c>
      <c r="P217" s="36">
        <f>SUMIFS(СВЦЭМ!$F$34:$F$777,СВЦЭМ!$A$34:$A$777,$A217,СВЦЭМ!$B$34:$B$777,P$190)+'СЕТ СН'!$F$12</f>
        <v>87.705014989999995</v>
      </c>
      <c r="Q217" s="36">
        <f>SUMIFS(СВЦЭМ!$F$34:$F$777,СВЦЭМ!$A$34:$A$777,$A217,СВЦЭМ!$B$34:$B$777,Q$190)+'СЕТ СН'!$F$12</f>
        <v>86.287025619999994</v>
      </c>
      <c r="R217" s="36">
        <f>SUMIFS(СВЦЭМ!$F$34:$F$777,СВЦЭМ!$A$34:$A$777,$A217,СВЦЭМ!$B$34:$B$777,R$190)+'СЕТ СН'!$F$12</f>
        <v>86.93348417</v>
      </c>
      <c r="S217" s="36">
        <f>SUMIFS(СВЦЭМ!$F$34:$F$777,СВЦЭМ!$A$34:$A$777,$A217,СВЦЭМ!$B$34:$B$777,S$190)+'СЕТ СН'!$F$12</f>
        <v>84.548361679999999</v>
      </c>
      <c r="T217" s="36">
        <f>SUMIFS(СВЦЭМ!$F$34:$F$777,СВЦЭМ!$A$34:$A$777,$A217,СВЦЭМ!$B$34:$B$777,T$190)+'СЕТ СН'!$F$12</f>
        <v>80.226174209999996</v>
      </c>
      <c r="U217" s="36">
        <f>SUMIFS(СВЦЭМ!$F$34:$F$777,СВЦЭМ!$A$34:$A$777,$A217,СВЦЭМ!$B$34:$B$777,U$190)+'СЕТ СН'!$F$12</f>
        <v>81.106446129999995</v>
      </c>
      <c r="V217" s="36">
        <f>SUMIFS(СВЦЭМ!$F$34:$F$777,СВЦЭМ!$A$34:$A$777,$A217,СВЦЭМ!$B$34:$B$777,V$190)+'СЕТ СН'!$F$12</f>
        <v>82.694763750000007</v>
      </c>
      <c r="W217" s="36">
        <f>SUMIFS(СВЦЭМ!$F$34:$F$777,СВЦЭМ!$A$34:$A$777,$A217,СВЦЭМ!$B$34:$B$777,W$190)+'СЕТ СН'!$F$12</f>
        <v>83.826322820000001</v>
      </c>
      <c r="X217" s="36">
        <f>SUMIFS(СВЦЭМ!$F$34:$F$777,СВЦЭМ!$A$34:$A$777,$A217,СВЦЭМ!$B$34:$B$777,X$190)+'СЕТ СН'!$F$12</f>
        <v>86.197802199999998</v>
      </c>
      <c r="Y217" s="36">
        <f>SUMIFS(СВЦЭМ!$F$34:$F$777,СВЦЭМ!$A$34:$A$777,$A217,СВЦЭМ!$B$34:$B$777,Y$190)+'СЕТ СН'!$F$12</f>
        <v>94.467137460000004</v>
      </c>
    </row>
    <row r="218" spans="1:25" ht="15.75" x14ac:dyDescent="0.2">
      <c r="A218" s="35">
        <f t="shared" si="5"/>
        <v>43432</v>
      </c>
      <c r="B218" s="36">
        <f>SUMIFS(СВЦЭМ!$F$34:$F$777,СВЦЭМ!$A$34:$A$777,$A218,СВЦЭМ!$B$34:$B$777,B$190)+'СЕТ СН'!$F$12</f>
        <v>105.62655946</v>
      </c>
      <c r="C218" s="36">
        <f>SUMIFS(СВЦЭМ!$F$34:$F$777,СВЦЭМ!$A$34:$A$777,$A218,СВЦЭМ!$B$34:$B$777,C$190)+'СЕТ СН'!$F$12</f>
        <v>111.61825296000001</v>
      </c>
      <c r="D218" s="36">
        <f>SUMIFS(СВЦЭМ!$F$34:$F$777,СВЦЭМ!$A$34:$A$777,$A218,СВЦЭМ!$B$34:$B$777,D$190)+'СЕТ СН'!$F$12</f>
        <v>114.51545652</v>
      </c>
      <c r="E218" s="36">
        <f>SUMIFS(СВЦЭМ!$F$34:$F$777,СВЦЭМ!$A$34:$A$777,$A218,СВЦЭМ!$B$34:$B$777,E$190)+'СЕТ СН'!$F$12</f>
        <v>118.99645685</v>
      </c>
      <c r="F218" s="36">
        <f>SUMIFS(СВЦЭМ!$F$34:$F$777,СВЦЭМ!$A$34:$A$777,$A218,СВЦЭМ!$B$34:$B$777,F$190)+'СЕТ СН'!$F$12</f>
        <v>123.84122545</v>
      </c>
      <c r="G218" s="36">
        <f>SUMIFS(СВЦЭМ!$F$34:$F$777,СВЦЭМ!$A$34:$A$777,$A218,СВЦЭМ!$B$34:$B$777,G$190)+'СЕТ СН'!$F$12</f>
        <v>120.69530661</v>
      </c>
      <c r="H218" s="36">
        <f>SUMIFS(СВЦЭМ!$F$34:$F$777,СВЦЭМ!$A$34:$A$777,$A218,СВЦЭМ!$B$34:$B$777,H$190)+'СЕТ СН'!$F$12</f>
        <v>111.93582806000001</v>
      </c>
      <c r="I218" s="36">
        <f>SUMIFS(СВЦЭМ!$F$34:$F$777,СВЦЭМ!$A$34:$A$777,$A218,СВЦЭМ!$B$34:$B$777,I$190)+'СЕТ СН'!$F$12</f>
        <v>105.26102987</v>
      </c>
      <c r="J218" s="36">
        <f>SUMIFS(СВЦЭМ!$F$34:$F$777,СВЦЭМ!$A$34:$A$777,$A218,СВЦЭМ!$B$34:$B$777,J$190)+'СЕТ СН'!$F$12</f>
        <v>103.28692836</v>
      </c>
      <c r="K218" s="36">
        <f>SUMIFS(СВЦЭМ!$F$34:$F$777,СВЦЭМ!$A$34:$A$777,$A218,СВЦЭМ!$B$34:$B$777,K$190)+'СЕТ СН'!$F$12</f>
        <v>102.73848427999999</v>
      </c>
      <c r="L218" s="36">
        <f>SUMIFS(СВЦЭМ!$F$34:$F$777,СВЦЭМ!$A$34:$A$777,$A218,СВЦЭМ!$B$34:$B$777,L$190)+'СЕТ СН'!$F$12</f>
        <v>102.43463104</v>
      </c>
      <c r="M218" s="36">
        <f>SUMIFS(СВЦЭМ!$F$34:$F$777,СВЦЭМ!$A$34:$A$777,$A218,СВЦЭМ!$B$34:$B$777,M$190)+'СЕТ СН'!$F$12</f>
        <v>102.04891053999999</v>
      </c>
      <c r="N218" s="36">
        <f>SUMIFS(СВЦЭМ!$F$34:$F$777,СВЦЭМ!$A$34:$A$777,$A218,СВЦЭМ!$B$34:$B$777,N$190)+'СЕТ СН'!$F$12</f>
        <v>98.859092000000004</v>
      </c>
      <c r="O218" s="36">
        <f>SUMIFS(СВЦЭМ!$F$34:$F$777,СВЦЭМ!$A$34:$A$777,$A218,СВЦЭМ!$B$34:$B$777,O$190)+'СЕТ СН'!$F$12</f>
        <v>95.428868879999996</v>
      </c>
      <c r="P218" s="36">
        <f>SUMIFS(СВЦЭМ!$F$34:$F$777,СВЦЭМ!$A$34:$A$777,$A218,СВЦЭМ!$B$34:$B$777,P$190)+'СЕТ СН'!$F$12</f>
        <v>89.000102760000004</v>
      </c>
      <c r="Q218" s="36">
        <f>SUMIFS(СВЦЭМ!$F$34:$F$777,СВЦЭМ!$A$34:$A$777,$A218,СВЦЭМ!$B$34:$B$777,Q$190)+'СЕТ СН'!$F$12</f>
        <v>87.688827900000007</v>
      </c>
      <c r="R218" s="36">
        <f>SUMIFS(СВЦЭМ!$F$34:$F$777,СВЦЭМ!$A$34:$A$777,$A218,СВЦЭМ!$B$34:$B$777,R$190)+'СЕТ СН'!$F$12</f>
        <v>86.381439599999993</v>
      </c>
      <c r="S218" s="36">
        <f>SUMIFS(СВЦЭМ!$F$34:$F$777,СВЦЭМ!$A$34:$A$777,$A218,СВЦЭМ!$B$34:$B$777,S$190)+'СЕТ СН'!$F$12</f>
        <v>83.210101370000004</v>
      </c>
      <c r="T218" s="36">
        <f>SUMIFS(СВЦЭМ!$F$34:$F$777,СВЦЭМ!$A$34:$A$777,$A218,СВЦЭМ!$B$34:$B$777,T$190)+'СЕТ СН'!$F$12</f>
        <v>80.033703189999997</v>
      </c>
      <c r="U218" s="36">
        <f>SUMIFS(СВЦЭМ!$F$34:$F$777,СВЦЭМ!$A$34:$A$777,$A218,СВЦЭМ!$B$34:$B$777,U$190)+'СЕТ СН'!$F$12</f>
        <v>79.799005120000004</v>
      </c>
      <c r="V218" s="36">
        <f>SUMIFS(СВЦЭМ!$F$34:$F$777,СВЦЭМ!$A$34:$A$777,$A218,СВЦЭМ!$B$34:$B$777,V$190)+'СЕТ СН'!$F$12</f>
        <v>81.957920060000006</v>
      </c>
      <c r="W218" s="36">
        <f>SUMIFS(СВЦЭМ!$F$34:$F$777,СВЦЭМ!$A$34:$A$777,$A218,СВЦЭМ!$B$34:$B$777,W$190)+'СЕТ СН'!$F$12</f>
        <v>85.094968300000005</v>
      </c>
      <c r="X218" s="36">
        <f>SUMIFS(СВЦЭМ!$F$34:$F$777,СВЦЭМ!$A$34:$A$777,$A218,СВЦЭМ!$B$34:$B$777,X$190)+'СЕТ СН'!$F$12</f>
        <v>88.132025229999996</v>
      </c>
      <c r="Y218" s="36">
        <f>SUMIFS(СВЦЭМ!$F$34:$F$777,СВЦЭМ!$A$34:$A$777,$A218,СВЦЭМ!$B$34:$B$777,Y$190)+'СЕТ СН'!$F$12</f>
        <v>96.600211380000005</v>
      </c>
    </row>
    <row r="219" spans="1:25" ht="15.75" x14ac:dyDescent="0.2">
      <c r="A219" s="35">
        <f t="shared" si="5"/>
        <v>43433</v>
      </c>
      <c r="B219" s="36">
        <f>SUMIFS(СВЦЭМ!$F$34:$F$777,СВЦЭМ!$A$34:$A$777,$A219,СВЦЭМ!$B$34:$B$777,B$190)+'СЕТ СН'!$F$12</f>
        <v>104.88872151</v>
      </c>
      <c r="C219" s="36">
        <f>SUMIFS(СВЦЭМ!$F$34:$F$777,СВЦЭМ!$A$34:$A$777,$A219,СВЦЭМ!$B$34:$B$777,C$190)+'СЕТ СН'!$F$12</f>
        <v>114.79828980000001</v>
      </c>
      <c r="D219" s="36">
        <f>SUMIFS(СВЦЭМ!$F$34:$F$777,СВЦЭМ!$A$34:$A$777,$A219,СВЦЭМ!$B$34:$B$777,D$190)+'СЕТ СН'!$F$12</f>
        <v>121.36347232999999</v>
      </c>
      <c r="E219" s="36">
        <f>SUMIFS(СВЦЭМ!$F$34:$F$777,СВЦЭМ!$A$34:$A$777,$A219,СВЦЭМ!$B$34:$B$777,E$190)+'СЕТ СН'!$F$12</f>
        <v>121.8378598</v>
      </c>
      <c r="F219" s="36">
        <f>SUMIFS(СВЦЭМ!$F$34:$F$777,СВЦЭМ!$A$34:$A$777,$A219,СВЦЭМ!$B$34:$B$777,F$190)+'СЕТ СН'!$F$12</f>
        <v>121.48791731999999</v>
      </c>
      <c r="G219" s="36">
        <f>SUMIFS(СВЦЭМ!$F$34:$F$777,СВЦЭМ!$A$34:$A$777,$A219,СВЦЭМ!$B$34:$B$777,G$190)+'СЕТ СН'!$F$12</f>
        <v>118.99330865</v>
      </c>
      <c r="H219" s="36">
        <f>SUMIFS(СВЦЭМ!$F$34:$F$777,СВЦЭМ!$A$34:$A$777,$A219,СВЦЭМ!$B$34:$B$777,H$190)+'СЕТ СН'!$F$12</f>
        <v>111.02815975999999</v>
      </c>
      <c r="I219" s="36">
        <f>SUMIFS(СВЦЭМ!$F$34:$F$777,СВЦЭМ!$A$34:$A$777,$A219,СВЦЭМ!$B$34:$B$777,I$190)+'СЕТ СН'!$F$12</f>
        <v>106.12263703000001</v>
      </c>
      <c r="J219" s="36">
        <f>SUMIFS(СВЦЭМ!$F$34:$F$777,СВЦЭМ!$A$34:$A$777,$A219,СВЦЭМ!$B$34:$B$777,J$190)+'СЕТ СН'!$F$12</f>
        <v>101.01967645000001</v>
      </c>
      <c r="K219" s="36">
        <f>SUMIFS(СВЦЭМ!$F$34:$F$777,СВЦЭМ!$A$34:$A$777,$A219,СВЦЭМ!$B$34:$B$777,K$190)+'СЕТ СН'!$F$12</f>
        <v>98.867426620000003</v>
      </c>
      <c r="L219" s="36">
        <f>SUMIFS(СВЦЭМ!$F$34:$F$777,СВЦЭМ!$A$34:$A$777,$A219,СВЦЭМ!$B$34:$B$777,L$190)+'СЕТ СН'!$F$12</f>
        <v>98.623281129999995</v>
      </c>
      <c r="M219" s="36">
        <f>SUMIFS(СВЦЭМ!$F$34:$F$777,СВЦЭМ!$A$34:$A$777,$A219,СВЦЭМ!$B$34:$B$777,M$190)+'СЕТ СН'!$F$12</f>
        <v>99.168580410000004</v>
      </c>
      <c r="N219" s="36">
        <f>SUMIFS(СВЦЭМ!$F$34:$F$777,СВЦЭМ!$A$34:$A$777,$A219,СВЦЭМ!$B$34:$B$777,N$190)+'СЕТ СН'!$F$12</f>
        <v>96.55418822</v>
      </c>
      <c r="O219" s="36">
        <f>SUMIFS(СВЦЭМ!$F$34:$F$777,СВЦЭМ!$A$34:$A$777,$A219,СВЦЭМ!$B$34:$B$777,O$190)+'СЕТ СН'!$F$12</f>
        <v>93.559257560000006</v>
      </c>
      <c r="P219" s="36">
        <f>SUMIFS(СВЦЭМ!$F$34:$F$777,СВЦЭМ!$A$34:$A$777,$A219,СВЦЭМ!$B$34:$B$777,P$190)+'СЕТ СН'!$F$12</f>
        <v>88.624479399999998</v>
      </c>
      <c r="Q219" s="36">
        <f>SUMIFS(СВЦЭМ!$F$34:$F$777,СВЦЭМ!$A$34:$A$777,$A219,СВЦЭМ!$B$34:$B$777,Q$190)+'СЕТ СН'!$F$12</f>
        <v>86.904106159999998</v>
      </c>
      <c r="R219" s="36">
        <f>SUMIFS(СВЦЭМ!$F$34:$F$777,СВЦЭМ!$A$34:$A$777,$A219,СВЦЭМ!$B$34:$B$777,R$190)+'СЕТ СН'!$F$12</f>
        <v>86.465620939999994</v>
      </c>
      <c r="S219" s="36">
        <f>SUMIFS(СВЦЭМ!$F$34:$F$777,СВЦЭМ!$A$34:$A$777,$A219,СВЦЭМ!$B$34:$B$777,S$190)+'СЕТ СН'!$F$12</f>
        <v>82.570512980000004</v>
      </c>
      <c r="T219" s="36">
        <f>SUMIFS(СВЦЭМ!$F$34:$F$777,СВЦЭМ!$A$34:$A$777,$A219,СВЦЭМ!$B$34:$B$777,T$190)+'СЕТ СН'!$F$12</f>
        <v>79.177775819999994</v>
      </c>
      <c r="U219" s="36">
        <f>SUMIFS(СВЦЭМ!$F$34:$F$777,СВЦЭМ!$A$34:$A$777,$A219,СВЦЭМ!$B$34:$B$777,U$190)+'СЕТ СН'!$F$12</f>
        <v>80.854224200000004</v>
      </c>
      <c r="V219" s="36">
        <f>SUMIFS(СВЦЭМ!$F$34:$F$777,СВЦЭМ!$A$34:$A$777,$A219,СВЦЭМ!$B$34:$B$777,V$190)+'СЕТ СН'!$F$12</f>
        <v>82.497104820000004</v>
      </c>
      <c r="W219" s="36">
        <f>SUMIFS(СВЦЭМ!$F$34:$F$777,СВЦЭМ!$A$34:$A$777,$A219,СВЦЭМ!$B$34:$B$777,W$190)+'СЕТ СН'!$F$12</f>
        <v>85.104262410000004</v>
      </c>
      <c r="X219" s="36">
        <f>SUMIFS(СВЦЭМ!$F$34:$F$777,СВЦЭМ!$A$34:$A$777,$A219,СВЦЭМ!$B$34:$B$777,X$190)+'СЕТ СН'!$F$12</f>
        <v>88.480310709999998</v>
      </c>
      <c r="Y219" s="36">
        <f>SUMIFS(СВЦЭМ!$F$34:$F$777,СВЦЭМ!$A$34:$A$777,$A219,СВЦЭМ!$B$34:$B$777,Y$190)+'СЕТ СН'!$F$12</f>
        <v>96.294454029999997</v>
      </c>
    </row>
    <row r="220" spans="1:25" ht="15.75" x14ac:dyDescent="0.2">
      <c r="A220" s="35">
        <f t="shared" si="5"/>
        <v>43434</v>
      </c>
      <c r="B220" s="36">
        <f>SUMIFS(СВЦЭМ!$F$34:$F$777,СВЦЭМ!$A$34:$A$777,$A220,СВЦЭМ!$B$34:$B$777,B$190)+'СЕТ СН'!$F$12</f>
        <v>102.84783782</v>
      </c>
      <c r="C220" s="36">
        <f>SUMIFS(СВЦЭМ!$F$34:$F$777,СВЦЭМ!$A$34:$A$777,$A220,СВЦЭМ!$B$34:$B$777,C$190)+'СЕТ СН'!$F$12</f>
        <v>110.41302789</v>
      </c>
      <c r="D220" s="36">
        <f>SUMIFS(СВЦЭМ!$F$34:$F$777,СВЦЭМ!$A$34:$A$777,$A220,СВЦЭМ!$B$34:$B$777,D$190)+'СЕТ СН'!$F$12</f>
        <v>114.39741425</v>
      </c>
      <c r="E220" s="36">
        <f>SUMIFS(СВЦЭМ!$F$34:$F$777,СВЦЭМ!$A$34:$A$777,$A220,СВЦЭМ!$B$34:$B$777,E$190)+'СЕТ СН'!$F$12</f>
        <v>122.27352715000001</v>
      </c>
      <c r="F220" s="36">
        <f>SUMIFS(СВЦЭМ!$F$34:$F$777,СВЦЭМ!$A$34:$A$777,$A220,СВЦЭМ!$B$34:$B$777,F$190)+'СЕТ СН'!$F$12</f>
        <v>118.73353858</v>
      </c>
      <c r="G220" s="36">
        <f>SUMIFS(СВЦЭМ!$F$34:$F$777,СВЦЭМ!$A$34:$A$777,$A220,СВЦЭМ!$B$34:$B$777,G$190)+'СЕТ СН'!$F$12</f>
        <v>113.33776589999999</v>
      </c>
      <c r="H220" s="36">
        <f>SUMIFS(СВЦЭМ!$F$34:$F$777,СВЦЭМ!$A$34:$A$777,$A220,СВЦЭМ!$B$34:$B$777,H$190)+'СЕТ СН'!$F$12</f>
        <v>110.1973441</v>
      </c>
      <c r="I220" s="36">
        <f>SUMIFS(СВЦЭМ!$F$34:$F$777,СВЦЭМ!$A$34:$A$777,$A220,СВЦЭМ!$B$34:$B$777,I$190)+'СЕТ СН'!$F$12</f>
        <v>105.97658422000001</v>
      </c>
      <c r="J220" s="36">
        <f>SUMIFS(СВЦЭМ!$F$34:$F$777,СВЦЭМ!$A$34:$A$777,$A220,СВЦЭМ!$B$34:$B$777,J$190)+'СЕТ СН'!$F$12</f>
        <v>102.28987007000001</v>
      </c>
      <c r="K220" s="36">
        <f>SUMIFS(СВЦЭМ!$F$34:$F$777,СВЦЭМ!$A$34:$A$777,$A220,СВЦЭМ!$B$34:$B$777,K$190)+'СЕТ СН'!$F$12</f>
        <v>101.32121778</v>
      </c>
      <c r="L220" s="36">
        <f>SUMIFS(СВЦЭМ!$F$34:$F$777,СВЦЭМ!$A$34:$A$777,$A220,СВЦЭМ!$B$34:$B$777,L$190)+'СЕТ СН'!$F$12</f>
        <v>101.81980144000001</v>
      </c>
      <c r="M220" s="36">
        <f>SUMIFS(СВЦЭМ!$F$34:$F$777,СВЦЭМ!$A$34:$A$777,$A220,СВЦЭМ!$B$34:$B$777,M$190)+'СЕТ СН'!$F$12</f>
        <v>103.33907185</v>
      </c>
      <c r="N220" s="36">
        <f>SUMIFS(СВЦЭМ!$F$34:$F$777,СВЦЭМ!$A$34:$A$777,$A220,СВЦЭМ!$B$34:$B$777,N$190)+'СЕТ СН'!$F$12</f>
        <v>99.286898379999997</v>
      </c>
      <c r="O220" s="36">
        <f>SUMIFS(СВЦЭМ!$F$34:$F$777,СВЦЭМ!$A$34:$A$777,$A220,СВЦЭМ!$B$34:$B$777,O$190)+'СЕТ СН'!$F$12</f>
        <v>96.638517070000006</v>
      </c>
      <c r="P220" s="36">
        <f>SUMIFS(СВЦЭМ!$F$34:$F$777,СВЦЭМ!$A$34:$A$777,$A220,СВЦЭМ!$B$34:$B$777,P$190)+'СЕТ СН'!$F$12</f>
        <v>90.887287119999996</v>
      </c>
      <c r="Q220" s="36">
        <f>SUMIFS(СВЦЭМ!$F$34:$F$777,СВЦЭМ!$A$34:$A$777,$A220,СВЦЭМ!$B$34:$B$777,Q$190)+'СЕТ СН'!$F$12</f>
        <v>89.412955440000005</v>
      </c>
      <c r="R220" s="36">
        <f>SUMIFS(СВЦЭМ!$F$34:$F$777,СВЦЭМ!$A$34:$A$777,$A220,СВЦЭМ!$B$34:$B$777,R$190)+'СЕТ СН'!$F$12</f>
        <v>89.185451099999995</v>
      </c>
      <c r="S220" s="36">
        <f>SUMIFS(СВЦЭМ!$F$34:$F$777,СВЦЭМ!$A$34:$A$777,$A220,СВЦЭМ!$B$34:$B$777,S$190)+'СЕТ СН'!$F$12</f>
        <v>87.516271029999999</v>
      </c>
      <c r="T220" s="36">
        <f>SUMIFS(СВЦЭМ!$F$34:$F$777,СВЦЭМ!$A$34:$A$777,$A220,СВЦЭМ!$B$34:$B$777,T$190)+'СЕТ СН'!$F$12</f>
        <v>80.556476770000003</v>
      </c>
      <c r="U220" s="36">
        <f>SUMIFS(СВЦЭМ!$F$34:$F$777,СВЦЭМ!$A$34:$A$777,$A220,СВЦЭМ!$B$34:$B$777,U$190)+'СЕТ СН'!$F$12</f>
        <v>82.658811110000002</v>
      </c>
      <c r="V220" s="36">
        <f>SUMIFS(СВЦЭМ!$F$34:$F$777,СВЦЭМ!$A$34:$A$777,$A220,СВЦЭМ!$B$34:$B$777,V$190)+'СЕТ СН'!$F$12</f>
        <v>83.584020800000005</v>
      </c>
      <c r="W220" s="36">
        <f>SUMIFS(СВЦЭМ!$F$34:$F$777,СВЦЭМ!$A$34:$A$777,$A220,СВЦЭМ!$B$34:$B$777,W$190)+'СЕТ СН'!$F$12</f>
        <v>82.514301040000007</v>
      </c>
      <c r="X220" s="36">
        <f>SUMIFS(СВЦЭМ!$F$34:$F$777,СВЦЭМ!$A$34:$A$777,$A220,СВЦЭМ!$B$34:$B$777,X$190)+'СЕТ СН'!$F$12</f>
        <v>83.396393439999997</v>
      </c>
      <c r="Y220" s="36">
        <f>SUMIFS(СВЦЭМ!$F$34:$F$777,СВЦЭМ!$A$34:$A$777,$A220,СВЦЭМ!$B$34:$B$777,Y$190)+'СЕТ СН'!$F$12</f>
        <v>91.431574560000001</v>
      </c>
    </row>
    <row r="221" spans="1:25" ht="15.75" hidden="1" x14ac:dyDescent="0.2">
      <c r="A221" s="35">
        <f t="shared" si="5"/>
        <v>43435</v>
      </c>
      <c r="B221" s="36">
        <f>SUMIFS(СВЦЭМ!$F$34:$F$777,СВЦЭМ!$A$34:$A$777,$A221,СВЦЭМ!$B$34:$B$777,B$190)+'СЕТ СН'!$F$12</f>
        <v>0</v>
      </c>
      <c r="C221" s="36">
        <f>SUMIFS(СВЦЭМ!$F$34:$F$777,СВЦЭМ!$A$34:$A$777,$A221,СВЦЭМ!$B$34:$B$777,C$190)+'СЕТ СН'!$F$12</f>
        <v>0</v>
      </c>
      <c r="D221" s="36">
        <f>SUMIFS(СВЦЭМ!$F$34:$F$777,СВЦЭМ!$A$34:$A$777,$A221,СВЦЭМ!$B$34:$B$777,D$190)+'СЕТ СН'!$F$12</f>
        <v>0</v>
      </c>
      <c r="E221" s="36">
        <f>SUMIFS(СВЦЭМ!$F$34:$F$777,СВЦЭМ!$A$34:$A$777,$A221,СВЦЭМ!$B$34:$B$777,E$190)+'СЕТ СН'!$F$12</f>
        <v>0</v>
      </c>
      <c r="F221" s="36">
        <f>SUMIFS(СВЦЭМ!$F$34:$F$777,СВЦЭМ!$A$34:$A$777,$A221,СВЦЭМ!$B$34:$B$777,F$190)+'СЕТ СН'!$F$12</f>
        <v>0</v>
      </c>
      <c r="G221" s="36">
        <f>SUMIFS(СВЦЭМ!$F$34:$F$777,СВЦЭМ!$A$34:$A$777,$A221,СВЦЭМ!$B$34:$B$777,G$190)+'СЕТ СН'!$F$12</f>
        <v>0</v>
      </c>
      <c r="H221" s="36">
        <f>SUMIFS(СВЦЭМ!$F$34:$F$777,СВЦЭМ!$A$34:$A$777,$A221,СВЦЭМ!$B$34:$B$777,H$190)+'СЕТ СН'!$F$12</f>
        <v>0</v>
      </c>
      <c r="I221" s="36">
        <f>SUMIFS(СВЦЭМ!$F$34:$F$777,СВЦЭМ!$A$34:$A$777,$A221,СВЦЭМ!$B$34:$B$777,I$190)+'СЕТ СН'!$F$12</f>
        <v>0</v>
      </c>
      <c r="J221" s="36">
        <f>SUMIFS(СВЦЭМ!$F$34:$F$777,СВЦЭМ!$A$34:$A$777,$A221,СВЦЭМ!$B$34:$B$777,J$190)+'СЕТ СН'!$F$12</f>
        <v>0</v>
      </c>
      <c r="K221" s="36">
        <f>SUMIFS(СВЦЭМ!$F$34:$F$777,СВЦЭМ!$A$34:$A$777,$A221,СВЦЭМ!$B$34:$B$777,K$190)+'СЕТ СН'!$F$12</f>
        <v>0</v>
      </c>
      <c r="L221" s="36">
        <f>SUMIFS(СВЦЭМ!$F$34:$F$777,СВЦЭМ!$A$34:$A$777,$A221,СВЦЭМ!$B$34:$B$777,L$190)+'СЕТ СН'!$F$12</f>
        <v>0</v>
      </c>
      <c r="M221" s="36">
        <f>SUMIFS(СВЦЭМ!$F$34:$F$777,СВЦЭМ!$A$34:$A$777,$A221,СВЦЭМ!$B$34:$B$777,M$190)+'СЕТ СН'!$F$12</f>
        <v>0</v>
      </c>
      <c r="N221" s="36">
        <f>SUMIFS(СВЦЭМ!$F$34:$F$777,СВЦЭМ!$A$34:$A$777,$A221,СВЦЭМ!$B$34:$B$777,N$190)+'СЕТ СН'!$F$12</f>
        <v>0</v>
      </c>
      <c r="O221" s="36">
        <f>SUMIFS(СВЦЭМ!$F$34:$F$777,СВЦЭМ!$A$34:$A$777,$A221,СВЦЭМ!$B$34:$B$777,O$190)+'СЕТ СН'!$F$12</f>
        <v>0</v>
      </c>
      <c r="P221" s="36">
        <f>SUMIFS(СВЦЭМ!$F$34:$F$777,СВЦЭМ!$A$34:$A$777,$A221,СВЦЭМ!$B$34:$B$777,P$190)+'СЕТ СН'!$F$12</f>
        <v>0</v>
      </c>
      <c r="Q221" s="36">
        <f>SUMIFS(СВЦЭМ!$F$34:$F$777,СВЦЭМ!$A$34:$A$777,$A221,СВЦЭМ!$B$34:$B$777,Q$190)+'СЕТ СН'!$F$12</f>
        <v>0</v>
      </c>
      <c r="R221" s="36">
        <f>SUMIFS(СВЦЭМ!$F$34:$F$777,СВЦЭМ!$A$34:$A$777,$A221,СВЦЭМ!$B$34:$B$777,R$190)+'СЕТ СН'!$F$12</f>
        <v>0</v>
      </c>
      <c r="S221" s="36">
        <f>SUMIFS(СВЦЭМ!$F$34:$F$777,СВЦЭМ!$A$34:$A$777,$A221,СВЦЭМ!$B$34:$B$777,S$190)+'СЕТ СН'!$F$12</f>
        <v>0</v>
      </c>
      <c r="T221" s="36">
        <f>SUMIFS(СВЦЭМ!$F$34:$F$777,СВЦЭМ!$A$34:$A$777,$A221,СВЦЭМ!$B$34:$B$777,T$190)+'СЕТ СН'!$F$12</f>
        <v>0</v>
      </c>
      <c r="U221" s="36">
        <f>SUMIFS(СВЦЭМ!$F$34:$F$777,СВЦЭМ!$A$34:$A$777,$A221,СВЦЭМ!$B$34:$B$777,U$190)+'СЕТ СН'!$F$12</f>
        <v>0</v>
      </c>
      <c r="V221" s="36">
        <f>SUMIFS(СВЦЭМ!$F$34:$F$777,СВЦЭМ!$A$34:$A$777,$A221,СВЦЭМ!$B$34:$B$777,V$190)+'СЕТ СН'!$F$12</f>
        <v>0</v>
      </c>
      <c r="W221" s="36">
        <f>SUMIFS(СВЦЭМ!$F$34:$F$777,СВЦЭМ!$A$34:$A$777,$A221,СВЦЭМ!$B$34:$B$777,W$190)+'СЕТ СН'!$F$12</f>
        <v>0</v>
      </c>
      <c r="X221" s="36">
        <f>SUMIFS(СВЦЭМ!$F$34:$F$777,СВЦЭМ!$A$34:$A$777,$A221,СВЦЭМ!$B$34:$B$777,X$190)+'СЕТ СН'!$F$12</f>
        <v>0</v>
      </c>
      <c r="Y221" s="36">
        <f>SUMIFS(СВЦЭМ!$F$34:$F$777,СВЦЭМ!$A$34:$A$777,$A221,СВЦЭМ!$B$34:$B$777,Y$190)+'СЕТ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customHeight="1" x14ac:dyDescent="0.2">
      <c r="A223" s="117"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18"/>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6" customFormat="1" ht="12.75" customHeight="1" x14ac:dyDescent="0.2">
      <c r="A225" s="11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customHeight="1" x14ac:dyDescent="0.2">
      <c r="A226" s="35" t="str">
        <f>A191</f>
        <v>01.11.2018</v>
      </c>
      <c r="B226" s="36">
        <f>SUMIFS(СВЦЭМ!$G$34:$G$777,СВЦЭМ!$A$34:$A$777,$A226,СВЦЭМ!$B$34:$B$777,B$225)+'СЕТ СН'!$F$12</f>
        <v>252.92766478999999</v>
      </c>
      <c r="C226" s="36">
        <f>SUMIFS(СВЦЭМ!$G$34:$G$777,СВЦЭМ!$A$34:$A$777,$A226,СВЦЭМ!$B$34:$B$777,C$225)+'СЕТ СН'!$F$12</f>
        <v>278.01420087999998</v>
      </c>
      <c r="D226" s="36">
        <f>SUMIFS(СВЦЭМ!$G$34:$G$777,СВЦЭМ!$A$34:$A$777,$A226,СВЦЭМ!$B$34:$B$777,D$225)+'СЕТ СН'!$F$12</f>
        <v>297.54886421999998</v>
      </c>
      <c r="E226" s="36">
        <f>SUMIFS(СВЦЭМ!$G$34:$G$777,СВЦЭМ!$A$34:$A$777,$A226,СВЦЭМ!$B$34:$B$777,E$225)+'СЕТ СН'!$F$12</f>
        <v>298.32394957000002</v>
      </c>
      <c r="F226" s="36">
        <f>SUMIFS(СВЦЭМ!$G$34:$G$777,СВЦЭМ!$A$34:$A$777,$A226,СВЦЭМ!$B$34:$B$777,F$225)+'СЕТ СН'!$F$12</f>
        <v>293.99355567999999</v>
      </c>
      <c r="G226" s="36">
        <f>SUMIFS(СВЦЭМ!$G$34:$G$777,СВЦЭМ!$A$34:$A$777,$A226,СВЦЭМ!$B$34:$B$777,G$225)+'СЕТ СН'!$F$12</f>
        <v>288.56444665999999</v>
      </c>
      <c r="H226" s="36">
        <f>SUMIFS(СВЦЭМ!$G$34:$G$777,СВЦЭМ!$A$34:$A$777,$A226,СВЦЭМ!$B$34:$B$777,H$225)+'СЕТ СН'!$F$12</f>
        <v>277.30762181</v>
      </c>
      <c r="I226" s="36">
        <f>SUMIFS(СВЦЭМ!$G$34:$G$777,СВЦЭМ!$A$34:$A$777,$A226,СВЦЭМ!$B$34:$B$777,I$225)+'СЕТ СН'!$F$12</f>
        <v>264.86246320999999</v>
      </c>
      <c r="J226" s="36">
        <f>SUMIFS(СВЦЭМ!$G$34:$G$777,СВЦЭМ!$A$34:$A$777,$A226,СВЦЭМ!$B$34:$B$777,J$225)+'СЕТ СН'!$F$12</f>
        <v>261.59261967999998</v>
      </c>
      <c r="K226" s="36">
        <f>SUMIFS(СВЦЭМ!$G$34:$G$777,СВЦЭМ!$A$34:$A$777,$A226,СВЦЭМ!$B$34:$B$777,K$225)+'СЕТ СН'!$F$12</f>
        <v>258.36079268999998</v>
      </c>
      <c r="L226" s="36">
        <f>SUMIFS(СВЦЭМ!$G$34:$G$777,СВЦЭМ!$A$34:$A$777,$A226,СВЦЭМ!$B$34:$B$777,L$225)+'СЕТ СН'!$F$12</f>
        <v>257.50636911999999</v>
      </c>
      <c r="M226" s="36">
        <f>SUMIFS(СВЦЭМ!$G$34:$G$777,СВЦЭМ!$A$34:$A$777,$A226,СВЦЭМ!$B$34:$B$777,M$225)+'СЕТ СН'!$F$12</f>
        <v>258.82470219999999</v>
      </c>
      <c r="N226" s="36">
        <f>SUMIFS(СВЦЭМ!$G$34:$G$777,СВЦЭМ!$A$34:$A$777,$A226,СВЦЭМ!$B$34:$B$777,N$225)+'СЕТ СН'!$F$12</f>
        <v>254.08439247999999</v>
      </c>
      <c r="O226" s="36">
        <f>SUMIFS(СВЦЭМ!$G$34:$G$777,СВЦЭМ!$A$34:$A$777,$A226,СВЦЭМ!$B$34:$B$777,O$225)+'СЕТ СН'!$F$12</f>
        <v>236.85039538999999</v>
      </c>
      <c r="P226" s="36">
        <f>SUMIFS(СВЦЭМ!$G$34:$G$777,СВЦЭМ!$A$34:$A$777,$A226,СВЦЭМ!$B$34:$B$777,P$225)+'СЕТ СН'!$F$12</f>
        <v>221.2218762</v>
      </c>
      <c r="Q226" s="36">
        <f>SUMIFS(СВЦЭМ!$G$34:$G$777,СВЦЭМ!$A$34:$A$777,$A226,СВЦЭМ!$B$34:$B$777,Q$225)+'СЕТ СН'!$F$12</f>
        <v>219.23437371</v>
      </c>
      <c r="R226" s="36">
        <f>SUMIFS(СВЦЭМ!$G$34:$G$777,СВЦЭМ!$A$34:$A$777,$A226,СВЦЭМ!$B$34:$B$777,R$225)+'СЕТ СН'!$F$12</f>
        <v>218.83582691999999</v>
      </c>
      <c r="S226" s="36">
        <f>SUMIFS(СВЦЭМ!$G$34:$G$777,СВЦЭМ!$A$34:$A$777,$A226,СВЦЭМ!$B$34:$B$777,S$225)+'СЕТ СН'!$F$12</f>
        <v>213.20440550999999</v>
      </c>
      <c r="T226" s="36">
        <f>SUMIFS(СВЦЭМ!$G$34:$G$777,СВЦЭМ!$A$34:$A$777,$A226,СВЦЭМ!$B$34:$B$777,T$225)+'СЕТ СН'!$F$12</f>
        <v>202.39819256999999</v>
      </c>
      <c r="U226" s="36">
        <f>SUMIFS(СВЦЭМ!$G$34:$G$777,СВЦЭМ!$A$34:$A$777,$A226,СВЦЭМ!$B$34:$B$777,U$225)+'СЕТ СН'!$F$12</f>
        <v>202.37010355000001</v>
      </c>
      <c r="V226" s="36">
        <f>SUMIFS(СВЦЭМ!$G$34:$G$777,СВЦЭМ!$A$34:$A$777,$A226,СВЦЭМ!$B$34:$B$777,V$225)+'СЕТ СН'!$F$12</f>
        <v>205.61896383000001</v>
      </c>
      <c r="W226" s="36">
        <f>SUMIFS(СВЦЭМ!$G$34:$G$777,СВЦЭМ!$A$34:$A$777,$A226,СВЦЭМ!$B$34:$B$777,W$225)+'СЕТ СН'!$F$12</f>
        <v>213.86383427000001</v>
      </c>
      <c r="X226" s="36">
        <f>SUMIFS(СВЦЭМ!$G$34:$G$777,СВЦЭМ!$A$34:$A$777,$A226,СВЦЭМ!$B$34:$B$777,X$225)+'СЕТ СН'!$F$12</f>
        <v>221.01007480999999</v>
      </c>
      <c r="Y226" s="36">
        <f>SUMIFS(СВЦЭМ!$G$34:$G$777,СВЦЭМ!$A$34:$A$777,$A226,СВЦЭМ!$B$34:$B$777,Y$225)+'СЕТ СН'!$F$12</f>
        <v>247.13077287999999</v>
      </c>
      <c r="AA226" s="45"/>
    </row>
    <row r="227" spans="1:27" ht="15.75" x14ac:dyDescent="0.2">
      <c r="A227" s="35">
        <f>A226+1</f>
        <v>43406</v>
      </c>
      <c r="B227" s="36">
        <f>SUMIFS(СВЦЭМ!$G$34:$G$777,СВЦЭМ!$A$34:$A$777,$A227,СВЦЭМ!$B$34:$B$777,B$225)+'СЕТ СН'!$F$12</f>
        <v>252.01703979999999</v>
      </c>
      <c r="C227" s="36">
        <f>SUMIFS(СВЦЭМ!$G$34:$G$777,СВЦЭМ!$A$34:$A$777,$A227,СВЦЭМ!$B$34:$B$777,C$225)+'СЕТ СН'!$F$12</f>
        <v>277.90557316000002</v>
      </c>
      <c r="D227" s="36">
        <f>SUMIFS(СВЦЭМ!$G$34:$G$777,СВЦЭМ!$A$34:$A$777,$A227,СВЦЭМ!$B$34:$B$777,D$225)+'СЕТ СН'!$F$12</f>
        <v>291.35040658999998</v>
      </c>
      <c r="E227" s="36">
        <f>SUMIFS(СВЦЭМ!$G$34:$G$777,СВЦЭМ!$A$34:$A$777,$A227,СВЦЭМ!$B$34:$B$777,E$225)+'СЕТ СН'!$F$12</f>
        <v>291.06464383000002</v>
      </c>
      <c r="F227" s="36">
        <f>SUMIFS(СВЦЭМ!$G$34:$G$777,СВЦЭМ!$A$34:$A$777,$A227,СВЦЭМ!$B$34:$B$777,F$225)+'СЕТ СН'!$F$12</f>
        <v>290.28010209000001</v>
      </c>
      <c r="G227" s="36">
        <f>SUMIFS(СВЦЭМ!$G$34:$G$777,СВЦЭМ!$A$34:$A$777,$A227,СВЦЭМ!$B$34:$B$777,G$225)+'СЕТ СН'!$F$12</f>
        <v>271.5358458</v>
      </c>
      <c r="H227" s="36">
        <f>SUMIFS(СВЦЭМ!$G$34:$G$777,СВЦЭМ!$A$34:$A$777,$A227,СВЦЭМ!$B$34:$B$777,H$225)+'СЕТ СН'!$F$12</f>
        <v>264.10991469999999</v>
      </c>
      <c r="I227" s="36">
        <f>SUMIFS(СВЦЭМ!$G$34:$G$777,СВЦЭМ!$A$34:$A$777,$A227,СВЦЭМ!$B$34:$B$777,I$225)+'СЕТ СН'!$F$12</f>
        <v>262.41648800000002</v>
      </c>
      <c r="J227" s="36">
        <f>SUMIFS(СВЦЭМ!$G$34:$G$777,СВЦЭМ!$A$34:$A$777,$A227,СВЦЭМ!$B$34:$B$777,J$225)+'СЕТ СН'!$F$12</f>
        <v>253.83352916999999</v>
      </c>
      <c r="K227" s="36">
        <f>SUMIFS(СВЦЭМ!$G$34:$G$777,СВЦЭМ!$A$34:$A$777,$A227,СВЦЭМ!$B$34:$B$777,K$225)+'СЕТ СН'!$F$12</f>
        <v>251.50529786000001</v>
      </c>
      <c r="L227" s="36">
        <f>SUMIFS(СВЦЭМ!$G$34:$G$777,СВЦЭМ!$A$34:$A$777,$A227,СВЦЭМ!$B$34:$B$777,L$225)+'СЕТ СН'!$F$12</f>
        <v>251.47071671</v>
      </c>
      <c r="M227" s="36">
        <f>SUMIFS(СВЦЭМ!$G$34:$G$777,СВЦЭМ!$A$34:$A$777,$A227,СВЦЭМ!$B$34:$B$777,M$225)+'СЕТ СН'!$F$12</f>
        <v>251.9312855</v>
      </c>
      <c r="N227" s="36">
        <f>SUMIFS(СВЦЭМ!$G$34:$G$777,СВЦЭМ!$A$34:$A$777,$A227,СВЦЭМ!$B$34:$B$777,N$225)+'СЕТ СН'!$F$12</f>
        <v>243.24156205</v>
      </c>
      <c r="O227" s="36">
        <f>SUMIFS(СВЦЭМ!$G$34:$G$777,СВЦЭМ!$A$34:$A$777,$A227,СВЦЭМ!$B$34:$B$777,O$225)+'СЕТ СН'!$F$12</f>
        <v>228.34898516999999</v>
      </c>
      <c r="P227" s="36">
        <f>SUMIFS(СВЦЭМ!$G$34:$G$777,СВЦЭМ!$A$34:$A$777,$A227,СВЦЭМ!$B$34:$B$777,P$225)+'СЕТ СН'!$F$12</f>
        <v>213.58266179</v>
      </c>
      <c r="Q227" s="36">
        <f>SUMIFS(СВЦЭМ!$G$34:$G$777,СВЦЭМ!$A$34:$A$777,$A227,СВЦЭМ!$B$34:$B$777,Q$225)+'СЕТ СН'!$F$12</f>
        <v>209.68365478000001</v>
      </c>
      <c r="R227" s="36">
        <f>SUMIFS(СВЦЭМ!$G$34:$G$777,СВЦЭМ!$A$34:$A$777,$A227,СВЦЭМ!$B$34:$B$777,R$225)+'СЕТ СН'!$F$12</f>
        <v>210.29763441</v>
      </c>
      <c r="S227" s="36">
        <f>SUMIFS(СВЦЭМ!$G$34:$G$777,СВЦЭМ!$A$34:$A$777,$A227,СВЦЭМ!$B$34:$B$777,S$225)+'СЕТ СН'!$F$12</f>
        <v>203.27195014</v>
      </c>
      <c r="T227" s="36">
        <f>SUMIFS(СВЦЭМ!$G$34:$G$777,СВЦЭМ!$A$34:$A$777,$A227,СВЦЭМ!$B$34:$B$777,T$225)+'СЕТ СН'!$F$12</f>
        <v>190.83372446999999</v>
      </c>
      <c r="U227" s="36">
        <f>SUMIFS(СВЦЭМ!$G$34:$G$777,СВЦЭМ!$A$34:$A$777,$A227,СВЦЭМ!$B$34:$B$777,U$225)+'СЕТ СН'!$F$12</f>
        <v>191.52036514</v>
      </c>
      <c r="V227" s="36">
        <f>SUMIFS(СВЦЭМ!$G$34:$G$777,СВЦЭМ!$A$34:$A$777,$A227,СВЦЭМ!$B$34:$B$777,V$225)+'СЕТ СН'!$F$12</f>
        <v>194.9754849</v>
      </c>
      <c r="W227" s="36">
        <f>SUMIFS(СВЦЭМ!$G$34:$G$777,СВЦЭМ!$A$34:$A$777,$A227,СВЦЭМ!$B$34:$B$777,W$225)+'СЕТ СН'!$F$12</f>
        <v>202.17067073000001</v>
      </c>
      <c r="X227" s="36">
        <f>SUMIFS(СВЦЭМ!$G$34:$G$777,СВЦЭМ!$A$34:$A$777,$A227,СВЦЭМ!$B$34:$B$777,X$225)+'СЕТ СН'!$F$12</f>
        <v>205.90372626999999</v>
      </c>
      <c r="Y227" s="36">
        <f>SUMIFS(СВЦЭМ!$G$34:$G$777,СВЦЭМ!$A$34:$A$777,$A227,СВЦЭМ!$B$34:$B$777,Y$225)+'СЕТ СН'!$F$12</f>
        <v>227.42815322000001</v>
      </c>
    </row>
    <row r="228" spans="1:27" ht="15.75" x14ac:dyDescent="0.2">
      <c r="A228" s="35">
        <f t="shared" ref="A228:A256" si="6">A227+1</f>
        <v>43407</v>
      </c>
      <c r="B228" s="36">
        <f>SUMIFS(СВЦЭМ!$G$34:$G$777,СВЦЭМ!$A$34:$A$777,$A228,СВЦЭМ!$B$34:$B$777,B$225)+'СЕТ СН'!$F$12</f>
        <v>248.24964872000001</v>
      </c>
      <c r="C228" s="36">
        <f>SUMIFS(СВЦЭМ!$G$34:$G$777,СВЦЭМ!$A$34:$A$777,$A228,СВЦЭМ!$B$34:$B$777,C$225)+'СЕТ СН'!$F$12</f>
        <v>273.26614588000001</v>
      </c>
      <c r="D228" s="36">
        <f>SUMIFS(СВЦЭМ!$G$34:$G$777,СВЦЭМ!$A$34:$A$777,$A228,СВЦЭМ!$B$34:$B$777,D$225)+'СЕТ СН'!$F$12</f>
        <v>288.64381906</v>
      </c>
      <c r="E228" s="36">
        <f>SUMIFS(СВЦЭМ!$G$34:$G$777,СВЦЭМ!$A$34:$A$777,$A228,СВЦЭМ!$B$34:$B$777,E$225)+'СЕТ СН'!$F$12</f>
        <v>289.43864103999999</v>
      </c>
      <c r="F228" s="36">
        <f>SUMIFS(СВЦЭМ!$G$34:$G$777,СВЦЭМ!$A$34:$A$777,$A228,СВЦЭМ!$B$34:$B$777,F$225)+'СЕТ СН'!$F$12</f>
        <v>286.93913226000001</v>
      </c>
      <c r="G228" s="36">
        <f>SUMIFS(СВЦЭМ!$G$34:$G$777,СВЦЭМ!$A$34:$A$777,$A228,СВЦЭМ!$B$34:$B$777,G$225)+'СЕТ СН'!$F$12</f>
        <v>283.12025979999999</v>
      </c>
      <c r="H228" s="36">
        <f>SUMIFS(СВЦЭМ!$G$34:$G$777,СВЦЭМ!$A$34:$A$777,$A228,СВЦЭМ!$B$34:$B$777,H$225)+'СЕТ СН'!$F$12</f>
        <v>275.92759128</v>
      </c>
      <c r="I228" s="36">
        <f>SUMIFS(СВЦЭМ!$G$34:$G$777,СВЦЭМ!$A$34:$A$777,$A228,СВЦЭМ!$B$34:$B$777,I$225)+'СЕТ СН'!$F$12</f>
        <v>260.96448219000001</v>
      </c>
      <c r="J228" s="36">
        <f>SUMIFS(СВЦЭМ!$G$34:$G$777,СВЦЭМ!$A$34:$A$777,$A228,СВЦЭМ!$B$34:$B$777,J$225)+'СЕТ СН'!$F$12</f>
        <v>248.15389769999999</v>
      </c>
      <c r="K228" s="36">
        <f>SUMIFS(СВЦЭМ!$G$34:$G$777,СВЦЭМ!$A$34:$A$777,$A228,СВЦЭМ!$B$34:$B$777,K$225)+'СЕТ СН'!$F$12</f>
        <v>244.12367975000001</v>
      </c>
      <c r="L228" s="36">
        <f>SUMIFS(СВЦЭМ!$G$34:$G$777,СВЦЭМ!$A$34:$A$777,$A228,СВЦЭМ!$B$34:$B$777,L$225)+'СЕТ СН'!$F$12</f>
        <v>244.64739084000001</v>
      </c>
      <c r="M228" s="36">
        <f>SUMIFS(СВЦЭМ!$G$34:$G$777,СВЦЭМ!$A$34:$A$777,$A228,СВЦЭМ!$B$34:$B$777,M$225)+'СЕТ СН'!$F$12</f>
        <v>245.93645164</v>
      </c>
      <c r="N228" s="36">
        <f>SUMIFS(СВЦЭМ!$G$34:$G$777,СВЦЭМ!$A$34:$A$777,$A228,СВЦЭМ!$B$34:$B$777,N$225)+'СЕТ СН'!$F$12</f>
        <v>242.60885574</v>
      </c>
      <c r="O228" s="36">
        <f>SUMIFS(СВЦЭМ!$G$34:$G$777,СВЦЭМ!$A$34:$A$777,$A228,СВЦЭМ!$B$34:$B$777,O$225)+'СЕТ СН'!$F$12</f>
        <v>228.72553153000001</v>
      </c>
      <c r="P228" s="36">
        <f>SUMIFS(СВЦЭМ!$G$34:$G$777,СВЦЭМ!$A$34:$A$777,$A228,СВЦЭМ!$B$34:$B$777,P$225)+'СЕТ СН'!$F$12</f>
        <v>212.88162123999999</v>
      </c>
      <c r="Q228" s="36">
        <f>SUMIFS(СВЦЭМ!$G$34:$G$777,СВЦЭМ!$A$34:$A$777,$A228,СВЦЭМ!$B$34:$B$777,Q$225)+'СЕТ СН'!$F$12</f>
        <v>210.32436913000001</v>
      </c>
      <c r="R228" s="36">
        <f>SUMIFS(СВЦЭМ!$G$34:$G$777,СВЦЭМ!$A$34:$A$777,$A228,СВЦЭМ!$B$34:$B$777,R$225)+'СЕТ СН'!$F$12</f>
        <v>204.47808900999999</v>
      </c>
      <c r="S228" s="36">
        <f>SUMIFS(СВЦЭМ!$G$34:$G$777,СВЦЭМ!$A$34:$A$777,$A228,СВЦЭМ!$B$34:$B$777,S$225)+'СЕТ СН'!$F$12</f>
        <v>195.15947915000001</v>
      </c>
      <c r="T228" s="36">
        <f>SUMIFS(СВЦЭМ!$G$34:$G$777,СВЦЭМ!$A$34:$A$777,$A228,СВЦЭМ!$B$34:$B$777,T$225)+'СЕТ СН'!$F$12</f>
        <v>180.62154153</v>
      </c>
      <c r="U228" s="36">
        <f>SUMIFS(СВЦЭМ!$G$34:$G$777,СВЦЭМ!$A$34:$A$777,$A228,СВЦЭМ!$B$34:$B$777,U$225)+'СЕТ СН'!$F$12</f>
        <v>178.05233529</v>
      </c>
      <c r="V228" s="36">
        <f>SUMIFS(СВЦЭМ!$G$34:$G$777,СВЦЭМ!$A$34:$A$777,$A228,СВЦЭМ!$B$34:$B$777,V$225)+'СЕТ СН'!$F$12</f>
        <v>184.4951969</v>
      </c>
      <c r="W228" s="36">
        <f>SUMIFS(СВЦЭМ!$G$34:$G$777,СВЦЭМ!$A$34:$A$777,$A228,СВЦЭМ!$B$34:$B$777,W$225)+'СЕТ СН'!$F$12</f>
        <v>189.98889488</v>
      </c>
      <c r="X228" s="36">
        <f>SUMIFS(СВЦЭМ!$G$34:$G$777,СВЦЭМ!$A$34:$A$777,$A228,СВЦЭМ!$B$34:$B$777,X$225)+'СЕТ СН'!$F$12</f>
        <v>200.21020720999999</v>
      </c>
      <c r="Y228" s="36">
        <f>SUMIFS(СВЦЭМ!$G$34:$G$777,СВЦЭМ!$A$34:$A$777,$A228,СВЦЭМ!$B$34:$B$777,Y$225)+'СЕТ СН'!$F$12</f>
        <v>220.17771579000001</v>
      </c>
    </row>
    <row r="229" spans="1:27" ht="15.75" x14ac:dyDescent="0.2">
      <c r="A229" s="35">
        <f t="shared" si="6"/>
        <v>43408</v>
      </c>
      <c r="B229" s="36">
        <f>SUMIFS(СВЦЭМ!$G$34:$G$777,СВЦЭМ!$A$34:$A$777,$A229,СВЦЭМ!$B$34:$B$777,B$225)+'СЕТ СН'!$F$12</f>
        <v>238.37784038000001</v>
      </c>
      <c r="C229" s="36">
        <f>SUMIFS(СВЦЭМ!$G$34:$G$777,СВЦЭМ!$A$34:$A$777,$A229,СВЦЭМ!$B$34:$B$777,C$225)+'СЕТ СН'!$F$12</f>
        <v>263.93054666</v>
      </c>
      <c r="D229" s="36">
        <f>SUMIFS(СВЦЭМ!$G$34:$G$777,СВЦЭМ!$A$34:$A$777,$A229,СВЦЭМ!$B$34:$B$777,D$225)+'СЕТ СН'!$F$12</f>
        <v>287.18414210999998</v>
      </c>
      <c r="E229" s="36">
        <f>SUMIFS(СВЦЭМ!$G$34:$G$777,СВЦЭМ!$A$34:$A$777,$A229,СВЦЭМ!$B$34:$B$777,E$225)+'СЕТ СН'!$F$12</f>
        <v>299.52324577000002</v>
      </c>
      <c r="F229" s="36">
        <f>SUMIFS(СВЦЭМ!$G$34:$G$777,СВЦЭМ!$A$34:$A$777,$A229,СВЦЭМ!$B$34:$B$777,F$225)+'СЕТ СН'!$F$12</f>
        <v>297.71449416000002</v>
      </c>
      <c r="G229" s="36">
        <f>SUMIFS(СВЦЭМ!$G$34:$G$777,СВЦЭМ!$A$34:$A$777,$A229,СВЦЭМ!$B$34:$B$777,G$225)+'СЕТ СН'!$F$12</f>
        <v>294.10522147</v>
      </c>
      <c r="H229" s="36">
        <f>SUMIFS(СВЦЭМ!$G$34:$G$777,СВЦЭМ!$A$34:$A$777,$A229,СВЦЭМ!$B$34:$B$777,H$225)+'СЕТ СН'!$F$12</f>
        <v>288.56742616999998</v>
      </c>
      <c r="I229" s="36">
        <f>SUMIFS(СВЦЭМ!$G$34:$G$777,СВЦЭМ!$A$34:$A$777,$A229,СВЦЭМ!$B$34:$B$777,I$225)+'СЕТ СН'!$F$12</f>
        <v>278.31005148999998</v>
      </c>
      <c r="J229" s="36">
        <f>SUMIFS(СВЦЭМ!$G$34:$G$777,СВЦЭМ!$A$34:$A$777,$A229,СВЦЭМ!$B$34:$B$777,J$225)+'СЕТ СН'!$F$12</f>
        <v>265.41146127000002</v>
      </c>
      <c r="K229" s="36">
        <f>SUMIFS(СВЦЭМ!$G$34:$G$777,СВЦЭМ!$A$34:$A$777,$A229,СВЦЭМ!$B$34:$B$777,K$225)+'СЕТ СН'!$F$12</f>
        <v>254.60100826999999</v>
      </c>
      <c r="L229" s="36">
        <f>SUMIFS(СВЦЭМ!$G$34:$G$777,СВЦЭМ!$A$34:$A$777,$A229,СВЦЭМ!$B$34:$B$777,L$225)+'СЕТ СН'!$F$12</f>
        <v>246.11919889000001</v>
      </c>
      <c r="M229" s="36">
        <f>SUMIFS(СВЦЭМ!$G$34:$G$777,СВЦЭМ!$A$34:$A$777,$A229,СВЦЭМ!$B$34:$B$777,M$225)+'СЕТ СН'!$F$12</f>
        <v>244.09905408</v>
      </c>
      <c r="N229" s="36">
        <f>SUMIFS(СВЦЭМ!$G$34:$G$777,СВЦЭМ!$A$34:$A$777,$A229,СВЦЭМ!$B$34:$B$777,N$225)+'СЕТ СН'!$F$12</f>
        <v>236.47575952</v>
      </c>
      <c r="O229" s="36">
        <f>SUMIFS(СВЦЭМ!$G$34:$G$777,СВЦЭМ!$A$34:$A$777,$A229,СВЦЭМ!$B$34:$B$777,O$225)+'СЕТ СН'!$F$12</f>
        <v>226.88499780999999</v>
      </c>
      <c r="P229" s="36">
        <f>SUMIFS(СВЦЭМ!$G$34:$G$777,СВЦЭМ!$A$34:$A$777,$A229,СВЦЭМ!$B$34:$B$777,P$225)+'СЕТ СН'!$F$12</f>
        <v>210.13117650000001</v>
      </c>
      <c r="Q229" s="36">
        <f>SUMIFS(СВЦЭМ!$G$34:$G$777,СВЦЭМ!$A$34:$A$777,$A229,СВЦЭМ!$B$34:$B$777,Q$225)+'СЕТ СН'!$F$12</f>
        <v>205.8260957</v>
      </c>
      <c r="R229" s="36">
        <f>SUMIFS(СВЦЭМ!$G$34:$G$777,СВЦЭМ!$A$34:$A$777,$A229,СВЦЭМ!$B$34:$B$777,R$225)+'СЕТ СН'!$F$12</f>
        <v>202.4038267</v>
      </c>
      <c r="S229" s="36">
        <f>SUMIFS(СВЦЭМ!$G$34:$G$777,СВЦЭМ!$A$34:$A$777,$A229,СВЦЭМ!$B$34:$B$777,S$225)+'СЕТ СН'!$F$12</f>
        <v>195.37505053000001</v>
      </c>
      <c r="T229" s="36">
        <f>SUMIFS(СВЦЭМ!$G$34:$G$777,СВЦЭМ!$A$34:$A$777,$A229,СВЦЭМ!$B$34:$B$777,T$225)+'СЕТ СН'!$F$12</f>
        <v>182.86957419999999</v>
      </c>
      <c r="U229" s="36">
        <f>SUMIFS(СВЦЭМ!$G$34:$G$777,СВЦЭМ!$A$34:$A$777,$A229,СВЦЭМ!$B$34:$B$777,U$225)+'СЕТ СН'!$F$12</f>
        <v>181.36063995000001</v>
      </c>
      <c r="V229" s="36">
        <f>SUMIFS(СВЦЭМ!$G$34:$G$777,СВЦЭМ!$A$34:$A$777,$A229,СВЦЭМ!$B$34:$B$777,V$225)+'СЕТ СН'!$F$12</f>
        <v>174.92886256</v>
      </c>
      <c r="W229" s="36">
        <f>SUMIFS(СВЦЭМ!$G$34:$G$777,СВЦЭМ!$A$34:$A$777,$A229,СВЦЭМ!$B$34:$B$777,W$225)+'СЕТ СН'!$F$12</f>
        <v>180.26427035</v>
      </c>
      <c r="X229" s="36">
        <f>SUMIFS(СВЦЭМ!$G$34:$G$777,СВЦЭМ!$A$34:$A$777,$A229,СВЦЭМ!$B$34:$B$777,X$225)+'СЕТ СН'!$F$12</f>
        <v>188.28084688000001</v>
      </c>
      <c r="Y229" s="36">
        <f>SUMIFS(СВЦЭМ!$G$34:$G$777,СВЦЭМ!$A$34:$A$777,$A229,СВЦЭМ!$B$34:$B$777,Y$225)+'СЕТ СН'!$F$12</f>
        <v>209.67571749000001</v>
      </c>
    </row>
    <row r="230" spans="1:27" ht="15.75" x14ac:dyDescent="0.2">
      <c r="A230" s="35">
        <f t="shared" si="6"/>
        <v>43409</v>
      </c>
      <c r="B230" s="36">
        <f>SUMIFS(СВЦЭМ!$G$34:$G$777,СВЦЭМ!$A$34:$A$777,$A230,СВЦЭМ!$B$34:$B$777,B$225)+'СЕТ СН'!$F$12</f>
        <v>241.82720864999999</v>
      </c>
      <c r="C230" s="36">
        <f>SUMIFS(СВЦЭМ!$G$34:$G$777,СВЦЭМ!$A$34:$A$777,$A230,СВЦЭМ!$B$34:$B$777,C$225)+'СЕТ СН'!$F$12</f>
        <v>269.21458089999999</v>
      </c>
      <c r="D230" s="36">
        <f>SUMIFS(СВЦЭМ!$G$34:$G$777,СВЦЭМ!$A$34:$A$777,$A230,СВЦЭМ!$B$34:$B$777,D$225)+'СЕТ СН'!$F$12</f>
        <v>294.45834113000001</v>
      </c>
      <c r="E230" s="36">
        <f>SUMIFS(СВЦЭМ!$G$34:$G$777,СВЦЭМ!$A$34:$A$777,$A230,СВЦЭМ!$B$34:$B$777,E$225)+'СЕТ СН'!$F$12</f>
        <v>302.11605964</v>
      </c>
      <c r="F230" s="36">
        <f>SUMIFS(СВЦЭМ!$G$34:$G$777,СВЦЭМ!$A$34:$A$777,$A230,СВЦЭМ!$B$34:$B$777,F$225)+'СЕТ СН'!$F$12</f>
        <v>298.62857546999999</v>
      </c>
      <c r="G230" s="36">
        <f>SUMIFS(СВЦЭМ!$G$34:$G$777,СВЦЭМ!$A$34:$A$777,$A230,СВЦЭМ!$B$34:$B$777,G$225)+'СЕТ СН'!$F$12</f>
        <v>294.39412870000001</v>
      </c>
      <c r="H230" s="36">
        <f>SUMIFS(СВЦЭМ!$G$34:$G$777,СВЦЭМ!$A$34:$A$777,$A230,СВЦЭМ!$B$34:$B$777,H$225)+'СЕТ СН'!$F$12</f>
        <v>288.00621741999998</v>
      </c>
      <c r="I230" s="36">
        <f>SUMIFS(СВЦЭМ!$G$34:$G$777,СВЦЭМ!$A$34:$A$777,$A230,СВЦЭМ!$B$34:$B$777,I$225)+'СЕТ СН'!$F$12</f>
        <v>273.45257787000003</v>
      </c>
      <c r="J230" s="36">
        <f>SUMIFS(СВЦЭМ!$G$34:$G$777,СВЦЭМ!$A$34:$A$777,$A230,СВЦЭМ!$B$34:$B$777,J$225)+'СЕТ СН'!$F$12</f>
        <v>259.89457626000001</v>
      </c>
      <c r="K230" s="36">
        <f>SUMIFS(СВЦЭМ!$G$34:$G$777,СВЦЭМ!$A$34:$A$777,$A230,СВЦЭМ!$B$34:$B$777,K$225)+'СЕТ СН'!$F$12</f>
        <v>249.28823775999999</v>
      </c>
      <c r="L230" s="36">
        <f>SUMIFS(СВЦЭМ!$G$34:$G$777,СВЦЭМ!$A$34:$A$777,$A230,СВЦЭМ!$B$34:$B$777,L$225)+'СЕТ СН'!$F$12</f>
        <v>246.20152253000001</v>
      </c>
      <c r="M230" s="36">
        <f>SUMIFS(СВЦЭМ!$G$34:$G$777,СВЦЭМ!$A$34:$A$777,$A230,СВЦЭМ!$B$34:$B$777,M$225)+'СЕТ СН'!$F$12</f>
        <v>241.96100856000001</v>
      </c>
      <c r="N230" s="36">
        <f>SUMIFS(СВЦЭМ!$G$34:$G$777,СВЦЭМ!$A$34:$A$777,$A230,СВЦЭМ!$B$34:$B$777,N$225)+'СЕТ СН'!$F$12</f>
        <v>234.35611051000001</v>
      </c>
      <c r="O230" s="36">
        <f>SUMIFS(СВЦЭМ!$G$34:$G$777,СВЦЭМ!$A$34:$A$777,$A230,СВЦЭМ!$B$34:$B$777,O$225)+'СЕТ СН'!$F$12</f>
        <v>226.9011601</v>
      </c>
      <c r="P230" s="36">
        <f>SUMIFS(СВЦЭМ!$G$34:$G$777,СВЦЭМ!$A$34:$A$777,$A230,СВЦЭМ!$B$34:$B$777,P$225)+'СЕТ СН'!$F$12</f>
        <v>211.32522219000001</v>
      </c>
      <c r="Q230" s="36">
        <f>SUMIFS(СВЦЭМ!$G$34:$G$777,СВЦЭМ!$A$34:$A$777,$A230,СВЦЭМ!$B$34:$B$777,Q$225)+'СЕТ СН'!$F$12</f>
        <v>207.74857258</v>
      </c>
      <c r="R230" s="36">
        <f>SUMIFS(СВЦЭМ!$G$34:$G$777,СВЦЭМ!$A$34:$A$777,$A230,СВЦЭМ!$B$34:$B$777,R$225)+'СЕТ СН'!$F$12</f>
        <v>204.14587116999999</v>
      </c>
      <c r="S230" s="36">
        <f>SUMIFS(СВЦЭМ!$G$34:$G$777,СВЦЭМ!$A$34:$A$777,$A230,СВЦЭМ!$B$34:$B$777,S$225)+'СЕТ СН'!$F$12</f>
        <v>196.78242361</v>
      </c>
      <c r="T230" s="36">
        <f>SUMIFS(СВЦЭМ!$G$34:$G$777,СВЦЭМ!$A$34:$A$777,$A230,СВЦЭМ!$B$34:$B$777,T$225)+'СЕТ СН'!$F$12</f>
        <v>185.55430609999999</v>
      </c>
      <c r="U230" s="36">
        <f>SUMIFS(СВЦЭМ!$G$34:$G$777,СВЦЭМ!$A$34:$A$777,$A230,СВЦЭМ!$B$34:$B$777,U$225)+'СЕТ СН'!$F$12</f>
        <v>186.41187461000001</v>
      </c>
      <c r="V230" s="36">
        <f>SUMIFS(СВЦЭМ!$G$34:$G$777,СВЦЭМ!$A$34:$A$777,$A230,СВЦЭМ!$B$34:$B$777,V$225)+'СЕТ СН'!$F$12</f>
        <v>188.86577256999999</v>
      </c>
      <c r="W230" s="36">
        <f>SUMIFS(СВЦЭМ!$G$34:$G$777,СВЦЭМ!$A$34:$A$777,$A230,СВЦЭМ!$B$34:$B$777,W$225)+'СЕТ СН'!$F$12</f>
        <v>192.88088386999999</v>
      </c>
      <c r="X230" s="36">
        <f>SUMIFS(СВЦЭМ!$G$34:$G$777,СВЦЭМ!$A$34:$A$777,$A230,СВЦЭМ!$B$34:$B$777,X$225)+'СЕТ СН'!$F$12</f>
        <v>197.12605424</v>
      </c>
      <c r="Y230" s="36">
        <f>SUMIFS(СВЦЭМ!$G$34:$G$777,СВЦЭМ!$A$34:$A$777,$A230,СВЦЭМ!$B$34:$B$777,Y$225)+'СЕТ СН'!$F$12</f>
        <v>224.28732248</v>
      </c>
    </row>
    <row r="231" spans="1:27" ht="15.75" x14ac:dyDescent="0.2">
      <c r="A231" s="35">
        <f t="shared" si="6"/>
        <v>43410</v>
      </c>
      <c r="B231" s="36">
        <f>SUMIFS(СВЦЭМ!$G$34:$G$777,СВЦЭМ!$A$34:$A$777,$A231,СВЦЭМ!$B$34:$B$777,B$225)+'СЕТ СН'!$F$12</f>
        <v>256.13446004000002</v>
      </c>
      <c r="C231" s="36">
        <f>SUMIFS(СВЦЭМ!$G$34:$G$777,СВЦЭМ!$A$34:$A$777,$A231,СВЦЭМ!$B$34:$B$777,C$225)+'СЕТ СН'!$F$12</f>
        <v>278.20723987000002</v>
      </c>
      <c r="D231" s="36">
        <f>SUMIFS(СВЦЭМ!$G$34:$G$777,СВЦЭМ!$A$34:$A$777,$A231,СВЦЭМ!$B$34:$B$777,D$225)+'СЕТ СН'!$F$12</f>
        <v>291.88726829000001</v>
      </c>
      <c r="E231" s="36">
        <f>SUMIFS(СВЦЭМ!$G$34:$G$777,СВЦЭМ!$A$34:$A$777,$A231,СВЦЭМ!$B$34:$B$777,E$225)+'СЕТ СН'!$F$12</f>
        <v>293.64487811999999</v>
      </c>
      <c r="F231" s="36">
        <f>SUMIFS(СВЦЭМ!$G$34:$G$777,СВЦЭМ!$A$34:$A$777,$A231,СВЦЭМ!$B$34:$B$777,F$225)+'СЕТ СН'!$F$12</f>
        <v>290.78963971000002</v>
      </c>
      <c r="G231" s="36">
        <f>SUMIFS(СВЦЭМ!$G$34:$G$777,СВЦЭМ!$A$34:$A$777,$A231,СВЦЭМ!$B$34:$B$777,G$225)+'СЕТ СН'!$F$12</f>
        <v>287.84191454</v>
      </c>
      <c r="H231" s="36">
        <f>SUMIFS(СВЦЭМ!$G$34:$G$777,СВЦЭМ!$A$34:$A$777,$A231,СВЦЭМ!$B$34:$B$777,H$225)+'СЕТ СН'!$F$12</f>
        <v>279.05701637999999</v>
      </c>
      <c r="I231" s="36">
        <f>SUMIFS(СВЦЭМ!$G$34:$G$777,СВЦЭМ!$A$34:$A$777,$A231,СВЦЭМ!$B$34:$B$777,I$225)+'СЕТ СН'!$F$12</f>
        <v>256.11739878999998</v>
      </c>
      <c r="J231" s="36">
        <f>SUMIFS(СВЦЭМ!$G$34:$G$777,СВЦЭМ!$A$34:$A$777,$A231,СВЦЭМ!$B$34:$B$777,J$225)+'СЕТ СН'!$F$12</f>
        <v>246.96343805999999</v>
      </c>
      <c r="K231" s="36">
        <f>SUMIFS(СВЦЭМ!$G$34:$G$777,СВЦЭМ!$A$34:$A$777,$A231,СВЦЭМ!$B$34:$B$777,K$225)+'СЕТ СН'!$F$12</f>
        <v>250.00810562999999</v>
      </c>
      <c r="L231" s="36">
        <f>SUMIFS(СВЦЭМ!$G$34:$G$777,СВЦЭМ!$A$34:$A$777,$A231,СВЦЭМ!$B$34:$B$777,L$225)+'СЕТ СН'!$F$12</f>
        <v>252.96298046000001</v>
      </c>
      <c r="M231" s="36">
        <f>SUMIFS(СВЦЭМ!$G$34:$G$777,СВЦЭМ!$A$34:$A$777,$A231,СВЦЭМ!$B$34:$B$777,M$225)+'СЕТ СН'!$F$12</f>
        <v>248.01969321000001</v>
      </c>
      <c r="N231" s="36">
        <f>SUMIFS(СВЦЭМ!$G$34:$G$777,СВЦЭМ!$A$34:$A$777,$A231,СВЦЭМ!$B$34:$B$777,N$225)+'СЕТ СН'!$F$12</f>
        <v>238.37009981</v>
      </c>
      <c r="O231" s="36">
        <f>SUMIFS(СВЦЭМ!$G$34:$G$777,СВЦЭМ!$A$34:$A$777,$A231,СВЦЭМ!$B$34:$B$777,O$225)+'СЕТ СН'!$F$12</f>
        <v>227.38586541999999</v>
      </c>
      <c r="P231" s="36">
        <f>SUMIFS(СВЦЭМ!$G$34:$G$777,СВЦЭМ!$A$34:$A$777,$A231,СВЦЭМ!$B$34:$B$777,P$225)+'СЕТ СН'!$F$12</f>
        <v>210.94912231000001</v>
      </c>
      <c r="Q231" s="36">
        <f>SUMIFS(СВЦЭМ!$G$34:$G$777,СВЦЭМ!$A$34:$A$777,$A231,СВЦЭМ!$B$34:$B$777,Q$225)+'СЕТ СН'!$F$12</f>
        <v>205.69747255999999</v>
      </c>
      <c r="R231" s="36">
        <f>SUMIFS(СВЦЭМ!$G$34:$G$777,СВЦЭМ!$A$34:$A$777,$A231,СВЦЭМ!$B$34:$B$777,R$225)+'СЕТ СН'!$F$12</f>
        <v>206.31086235000001</v>
      </c>
      <c r="S231" s="36">
        <f>SUMIFS(СВЦЭМ!$G$34:$G$777,СВЦЭМ!$A$34:$A$777,$A231,СВЦЭМ!$B$34:$B$777,S$225)+'СЕТ СН'!$F$12</f>
        <v>203.81528133</v>
      </c>
      <c r="T231" s="36">
        <f>SUMIFS(СВЦЭМ!$G$34:$G$777,СВЦЭМ!$A$34:$A$777,$A231,СВЦЭМ!$B$34:$B$777,T$225)+'СЕТ СН'!$F$12</f>
        <v>197.57925384000001</v>
      </c>
      <c r="U231" s="36">
        <f>SUMIFS(СВЦЭМ!$G$34:$G$777,СВЦЭМ!$A$34:$A$777,$A231,СВЦЭМ!$B$34:$B$777,U$225)+'СЕТ СН'!$F$12</f>
        <v>199.71106603999999</v>
      </c>
      <c r="V231" s="36">
        <f>SUMIFS(СВЦЭМ!$G$34:$G$777,СВЦЭМ!$A$34:$A$777,$A231,СВЦЭМ!$B$34:$B$777,V$225)+'СЕТ СН'!$F$12</f>
        <v>203.17785307</v>
      </c>
      <c r="W231" s="36">
        <f>SUMIFS(СВЦЭМ!$G$34:$G$777,СВЦЭМ!$A$34:$A$777,$A231,СВЦЭМ!$B$34:$B$777,W$225)+'СЕТ СН'!$F$12</f>
        <v>205.32208119000001</v>
      </c>
      <c r="X231" s="36">
        <f>SUMIFS(СВЦЭМ!$G$34:$G$777,СВЦЭМ!$A$34:$A$777,$A231,СВЦЭМ!$B$34:$B$777,X$225)+'СЕТ СН'!$F$12</f>
        <v>209.25874999999999</v>
      </c>
      <c r="Y231" s="36">
        <f>SUMIFS(СВЦЭМ!$G$34:$G$777,СВЦЭМ!$A$34:$A$777,$A231,СВЦЭМ!$B$34:$B$777,Y$225)+'СЕТ СН'!$F$12</f>
        <v>233.97430885</v>
      </c>
    </row>
    <row r="232" spans="1:27" ht="15.75" x14ac:dyDescent="0.2">
      <c r="A232" s="35">
        <f t="shared" si="6"/>
        <v>43411</v>
      </c>
      <c r="B232" s="36">
        <f>SUMIFS(СВЦЭМ!$G$34:$G$777,СВЦЭМ!$A$34:$A$777,$A232,СВЦЭМ!$B$34:$B$777,B$225)+'СЕТ СН'!$F$12</f>
        <v>266.65210250000001</v>
      </c>
      <c r="C232" s="36">
        <f>SUMIFS(СВЦЭМ!$G$34:$G$777,СВЦЭМ!$A$34:$A$777,$A232,СВЦЭМ!$B$34:$B$777,C$225)+'СЕТ СН'!$F$12</f>
        <v>287.58119600999999</v>
      </c>
      <c r="D232" s="36">
        <f>SUMIFS(СВЦЭМ!$G$34:$G$777,СВЦЭМ!$A$34:$A$777,$A232,СВЦЭМ!$B$34:$B$777,D$225)+'СЕТ СН'!$F$12</f>
        <v>306.76165433</v>
      </c>
      <c r="E232" s="36">
        <f>SUMIFS(СВЦЭМ!$G$34:$G$777,СВЦЭМ!$A$34:$A$777,$A232,СВЦЭМ!$B$34:$B$777,E$225)+'СЕТ СН'!$F$12</f>
        <v>306.93736812999998</v>
      </c>
      <c r="F232" s="36">
        <f>SUMIFS(СВЦЭМ!$G$34:$G$777,СВЦЭМ!$A$34:$A$777,$A232,СВЦЭМ!$B$34:$B$777,F$225)+'СЕТ СН'!$F$12</f>
        <v>306.01777772000003</v>
      </c>
      <c r="G232" s="36">
        <f>SUMIFS(СВЦЭМ!$G$34:$G$777,СВЦЭМ!$A$34:$A$777,$A232,СВЦЭМ!$B$34:$B$777,G$225)+'СЕТ СН'!$F$12</f>
        <v>300.16415638000001</v>
      </c>
      <c r="H232" s="36">
        <f>SUMIFS(СВЦЭМ!$G$34:$G$777,СВЦЭМ!$A$34:$A$777,$A232,СВЦЭМ!$B$34:$B$777,H$225)+'СЕТ СН'!$F$12</f>
        <v>285.37990291</v>
      </c>
      <c r="I232" s="36">
        <f>SUMIFS(СВЦЭМ!$G$34:$G$777,СВЦЭМ!$A$34:$A$777,$A232,СВЦЭМ!$B$34:$B$777,I$225)+'СЕТ СН'!$F$12</f>
        <v>263.93502702000001</v>
      </c>
      <c r="J232" s="36">
        <f>SUMIFS(СВЦЭМ!$G$34:$G$777,СВЦЭМ!$A$34:$A$777,$A232,СВЦЭМ!$B$34:$B$777,J$225)+'СЕТ СН'!$F$12</f>
        <v>254.84607563</v>
      </c>
      <c r="K232" s="36">
        <f>SUMIFS(СВЦЭМ!$G$34:$G$777,СВЦЭМ!$A$34:$A$777,$A232,СВЦЭМ!$B$34:$B$777,K$225)+'СЕТ СН'!$F$12</f>
        <v>252.24828514999999</v>
      </c>
      <c r="L232" s="36">
        <f>SUMIFS(СВЦЭМ!$G$34:$G$777,СВЦЭМ!$A$34:$A$777,$A232,СВЦЭМ!$B$34:$B$777,L$225)+'СЕТ СН'!$F$12</f>
        <v>251.29445555999999</v>
      </c>
      <c r="M232" s="36">
        <f>SUMIFS(СВЦЭМ!$G$34:$G$777,СВЦЭМ!$A$34:$A$777,$A232,СВЦЭМ!$B$34:$B$777,M$225)+'СЕТ СН'!$F$12</f>
        <v>252.88852218</v>
      </c>
      <c r="N232" s="36">
        <f>SUMIFS(СВЦЭМ!$G$34:$G$777,СВЦЭМ!$A$34:$A$777,$A232,СВЦЭМ!$B$34:$B$777,N$225)+'СЕТ СН'!$F$12</f>
        <v>245.92717263</v>
      </c>
      <c r="O232" s="36">
        <f>SUMIFS(СВЦЭМ!$G$34:$G$777,СВЦЭМ!$A$34:$A$777,$A232,СВЦЭМ!$B$34:$B$777,O$225)+'СЕТ СН'!$F$12</f>
        <v>232.89466623999999</v>
      </c>
      <c r="P232" s="36">
        <f>SUMIFS(СВЦЭМ!$G$34:$G$777,СВЦЭМ!$A$34:$A$777,$A232,СВЦЭМ!$B$34:$B$777,P$225)+'СЕТ СН'!$F$12</f>
        <v>215.20006817999999</v>
      </c>
      <c r="Q232" s="36">
        <f>SUMIFS(СВЦЭМ!$G$34:$G$777,СВЦЭМ!$A$34:$A$777,$A232,СВЦЭМ!$B$34:$B$777,Q$225)+'СЕТ СН'!$F$12</f>
        <v>209.86913285</v>
      </c>
      <c r="R232" s="36">
        <f>SUMIFS(СВЦЭМ!$G$34:$G$777,СВЦЭМ!$A$34:$A$777,$A232,СВЦЭМ!$B$34:$B$777,R$225)+'СЕТ СН'!$F$12</f>
        <v>209.66931880000001</v>
      </c>
      <c r="S232" s="36">
        <f>SUMIFS(СВЦЭМ!$G$34:$G$777,СВЦЭМ!$A$34:$A$777,$A232,СВЦЭМ!$B$34:$B$777,S$225)+'СЕТ СН'!$F$12</f>
        <v>209.93531279999999</v>
      </c>
      <c r="T232" s="36">
        <f>SUMIFS(СВЦЭМ!$G$34:$G$777,СВЦЭМ!$A$34:$A$777,$A232,СВЦЭМ!$B$34:$B$777,T$225)+'СЕТ СН'!$F$12</f>
        <v>202.50709043000001</v>
      </c>
      <c r="U232" s="36">
        <f>SUMIFS(СВЦЭМ!$G$34:$G$777,СВЦЭМ!$A$34:$A$777,$A232,СВЦЭМ!$B$34:$B$777,U$225)+'СЕТ СН'!$F$12</f>
        <v>204.66188639999999</v>
      </c>
      <c r="V232" s="36">
        <f>SUMIFS(СВЦЭМ!$G$34:$G$777,СВЦЭМ!$A$34:$A$777,$A232,СВЦЭМ!$B$34:$B$777,V$225)+'СЕТ СН'!$F$12</f>
        <v>204.76862346999999</v>
      </c>
      <c r="W232" s="36">
        <f>SUMIFS(СВЦЭМ!$G$34:$G$777,СВЦЭМ!$A$34:$A$777,$A232,СВЦЭМ!$B$34:$B$777,W$225)+'СЕТ СН'!$F$12</f>
        <v>206.77020027</v>
      </c>
      <c r="X232" s="36">
        <f>SUMIFS(СВЦЭМ!$G$34:$G$777,СВЦЭМ!$A$34:$A$777,$A232,СВЦЭМ!$B$34:$B$777,X$225)+'СЕТ СН'!$F$12</f>
        <v>208.33664157999999</v>
      </c>
      <c r="Y232" s="36">
        <f>SUMIFS(СВЦЭМ!$G$34:$G$777,СВЦЭМ!$A$34:$A$777,$A232,СВЦЭМ!$B$34:$B$777,Y$225)+'СЕТ СН'!$F$12</f>
        <v>231.97986391000001</v>
      </c>
    </row>
    <row r="233" spans="1:27" ht="15.75" x14ac:dyDescent="0.2">
      <c r="A233" s="35">
        <f t="shared" si="6"/>
        <v>43412</v>
      </c>
      <c r="B233" s="36">
        <f>SUMIFS(СВЦЭМ!$G$34:$G$777,СВЦЭМ!$A$34:$A$777,$A233,СВЦЭМ!$B$34:$B$777,B$225)+'СЕТ СН'!$F$12</f>
        <v>260.88775833</v>
      </c>
      <c r="C233" s="36">
        <f>SUMIFS(СВЦЭМ!$G$34:$G$777,СВЦЭМ!$A$34:$A$777,$A233,СВЦЭМ!$B$34:$B$777,C$225)+'СЕТ СН'!$F$12</f>
        <v>287.16286616000002</v>
      </c>
      <c r="D233" s="36">
        <f>SUMIFS(СВЦЭМ!$G$34:$G$777,СВЦЭМ!$A$34:$A$777,$A233,СВЦЭМ!$B$34:$B$777,D$225)+'СЕТ СН'!$F$12</f>
        <v>297.25742700000001</v>
      </c>
      <c r="E233" s="36">
        <f>SUMIFS(СВЦЭМ!$G$34:$G$777,СВЦЭМ!$A$34:$A$777,$A233,СВЦЭМ!$B$34:$B$777,E$225)+'СЕТ СН'!$F$12</f>
        <v>296.13660680999999</v>
      </c>
      <c r="F233" s="36">
        <f>SUMIFS(СВЦЭМ!$G$34:$G$777,СВЦЭМ!$A$34:$A$777,$A233,СВЦЭМ!$B$34:$B$777,F$225)+'СЕТ СН'!$F$12</f>
        <v>296.45869503</v>
      </c>
      <c r="G233" s="36">
        <f>SUMIFS(СВЦЭМ!$G$34:$G$777,СВЦЭМ!$A$34:$A$777,$A233,СВЦЭМ!$B$34:$B$777,G$225)+'СЕТ СН'!$F$12</f>
        <v>296.66976105999998</v>
      </c>
      <c r="H233" s="36">
        <f>SUMIFS(СВЦЭМ!$G$34:$G$777,СВЦЭМ!$A$34:$A$777,$A233,СВЦЭМ!$B$34:$B$777,H$225)+'СЕТ СН'!$F$12</f>
        <v>279.52542086</v>
      </c>
      <c r="I233" s="36">
        <f>SUMIFS(СВЦЭМ!$G$34:$G$777,СВЦЭМ!$A$34:$A$777,$A233,СВЦЭМ!$B$34:$B$777,I$225)+'СЕТ СН'!$F$12</f>
        <v>253.29682951000001</v>
      </c>
      <c r="J233" s="36">
        <f>SUMIFS(СВЦЭМ!$G$34:$G$777,СВЦЭМ!$A$34:$A$777,$A233,СВЦЭМ!$B$34:$B$777,J$225)+'СЕТ СН'!$F$12</f>
        <v>249.0878137</v>
      </c>
      <c r="K233" s="36">
        <f>SUMIFS(СВЦЭМ!$G$34:$G$777,СВЦЭМ!$A$34:$A$777,$A233,СВЦЭМ!$B$34:$B$777,K$225)+'СЕТ СН'!$F$12</f>
        <v>247.08676634</v>
      </c>
      <c r="L233" s="36">
        <f>SUMIFS(СВЦЭМ!$G$34:$G$777,СВЦЭМ!$A$34:$A$777,$A233,СВЦЭМ!$B$34:$B$777,L$225)+'СЕТ СН'!$F$12</f>
        <v>246.58922924999999</v>
      </c>
      <c r="M233" s="36">
        <f>SUMIFS(СВЦЭМ!$G$34:$G$777,СВЦЭМ!$A$34:$A$777,$A233,СВЦЭМ!$B$34:$B$777,M$225)+'СЕТ СН'!$F$12</f>
        <v>247.59269549000001</v>
      </c>
      <c r="N233" s="36">
        <f>SUMIFS(СВЦЭМ!$G$34:$G$777,СВЦЭМ!$A$34:$A$777,$A233,СВЦЭМ!$B$34:$B$777,N$225)+'СЕТ СН'!$F$12</f>
        <v>241.72657505000001</v>
      </c>
      <c r="O233" s="36">
        <f>SUMIFS(СВЦЭМ!$G$34:$G$777,СВЦЭМ!$A$34:$A$777,$A233,СВЦЭМ!$B$34:$B$777,O$225)+'СЕТ СН'!$F$12</f>
        <v>225.2537078</v>
      </c>
      <c r="P233" s="36">
        <f>SUMIFS(СВЦЭМ!$G$34:$G$777,СВЦЭМ!$A$34:$A$777,$A233,СВЦЭМ!$B$34:$B$777,P$225)+'СЕТ СН'!$F$12</f>
        <v>210.24615281000001</v>
      </c>
      <c r="Q233" s="36">
        <f>SUMIFS(СВЦЭМ!$G$34:$G$777,СВЦЭМ!$A$34:$A$777,$A233,СВЦЭМ!$B$34:$B$777,Q$225)+'СЕТ СН'!$F$12</f>
        <v>207.74313397</v>
      </c>
      <c r="R233" s="36">
        <f>SUMIFS(СВЦЭМ!$G$34:$G$777,СВЦЭМ!$A$34:$A$777,$A233,СВЦЭМ!$B$34:$B$777,R$225)+'СЕТ СН'!$F$12</f>
        <v>208.90494052</v>
      </c>
      <c r="S233" s="36">
        <f>SUMIFS(СВЦЭМ!$G$34:$G$777,СВЦЭМ!$A$34:$A$777,$A233,СВЦЭМ!$B$34:$B$777,S$225)+'СЕТ СН'!$F$12</f>
        <v>206.17192595</v>
      </c>
      <c r="T233" s="36">
        <f>SUMIFS(СВЦЭМ!$G$34:$G$777,СВЦЭМ!$A$34:$A$777,$A233,СВЦЭМ!$B$34:$B$777,T$225)+'СЕТ СН'!$F$12</f>
        <v>197.67136468000001</v>
      </c>
      <c r="U233" s="36">
        <f>SUMIFS(СВЦЭМ!$G$34:$G$777,СВЦЭМ!$A$34:$A$777,$A233,СВЦЭМ!$B$34:$B$777,U$225)+'СЕТ СН'!$F$12</f>
        <v>202.40569973000001</v>
      </c>
      <c r="V233" s="36">
        <f>SUMIFS(СВЦЭМ!$G$34:$G$777,СВЦЭМ!$A$34:$A$777,$A233,СВЦЭМ!$B$34:$B$777,V$225)+'СЕТ СН'!$F$12</f>
        <v>204.89335406000001</v>
      </c>
      <c r="W233" s="36">
        <f>SUMIFS(СВЦЭМ!$G$34:$G$777,СВЦЭМ!$A$34:$A$777,$A233,СВЦЭМ!$B$34:$B$777,W$225)+'СЕТ СН'!$F$12</f>
        <v>204.63822873000001</v>
      </c>
      <c r="X233" s="36">
        <f>SUMIFS(СВЦЭМ!$G$34:$G$777,СВЦЭМ!$A$34:$A$777,$A233,СВЦЭМ!$B$34:$B$777,X$225)+'СЕТ СН'!$F$12</f>
        <v>210.06813618999999</v>
      </c>
      <c r="Y233" s="36">
        <f>SUMIFS(СВЦЭМ!$G$34:$G$777,СВЦЭМ!$A$34:$A$777,$A233,СВЦЭМ!$B$34:$B$777,Y$225)+'СЕТ СН'!$F$12</f>
        <v>236.33416745</v>
      </c>
    </row>
    <row r="234" spans="1:27" ht="15.75" x14ac:dyDescent="0.2">
      <c r="A234" s="35">
        <f t="shared" si="6"/>
        <v>43413</v>
      </c>
      <c r="B234" s="36">
        <f>SUMIFS(СВЦЭМ!$G$34:$G$777,СВЦЭМ!$A$34:$A$777,$A234,СВЦЭМ!$B$34:$B$777,B$225)+'СЕТ СН'!$F$12</f>
        <v>264.43519735000001</v>
      </c>
      <c r="C234" s="36">
        <f>SUMIFS(СВЦЭМ!$G$34:$G$777,СВЦЭМ!$A$34:$A$777,$A234,СВЦЭМ!$B$34:$B$777,C$225)+'СЕТ СН'!$F$12</f>
        <v>281.11325433000002</v>
      </c>
      <c r="D234" s="36">
        <f>SUMIFS(СВЦЭМ!$G$34:$G$777,СВЦЭМ!$A$34:$A$777,$A234,СВЦЭМ!$B$34:$B$777,D$225)+'СЕТ СН'!$F$12</f>
        <v>300.61791856999997</v>
      </c>
      <c r="E234" s="36">
        <f>SUMIFS(СВЦЭМ!$G$34:$G$777,СВЦЭМ!$A$34:$A$777,$A234,СВЦЭМ!$B$34:$B$777,E$225)+'СЕТ СН'!$F$12</f>
        <v>303.46702051</v>
      </c>
      <c r="F234" s="36">
        <f>SUMIFS(СВЦЭМ!$G$34:$G$777,СВЦЭМ!$A$34:$A$777,$A234,СВЦЭМ!$B$34:$B$777,F$225)+'СЕТ СН'!$F$12</f>
        <v>299.42769054000001</v>
      </c>
      <c r="G234" s="36">
        <f>SUMIFS(СВЦЭМ!$G$34:$G$777,СВЦЭМ!$A$34:$A$777,$A234,СВЦЭМ!$B$34:$B$777,G$225)+'СЕТ СН'!$F$12</f>
        <v>293.55753375</v>
      </c>
      <c r="H234" s="36">
        <f>SUMIFS(СВЦЭМ!$G$34:$G$777,СВЦЭМ!$A$34:$A$777,$A234,СВЦЭМ!$B$34:$B$777,H$225)+'СЕТ СН'!$F$12</f>
        <v>278.83544767000001</v>
      </c>
      <c r="I234" s="36">
        <f>SUMIFS(СВЦЭМ!$G$34:$G$777,СВЦЭМ!$A$34:$A$777,$A234,СВЦЭМ!$B$34:$B$777,I$225)+'СЕТ СН'!$F$12</f>
        <v>259.49133105999999</v>
      </c>
      <c r="J234" s="36">
        <f>SUMIFS(СВЦЭМ!$G$34:$G$777,СВЦЭМ!$A$34:$A$777,$A234,СВЦЭМ!$B$34:$B$777,J$225)+'СЕТ СН'!$F$12</f>
        <v>254.90508624</v>
      </c>
      <c r="K234" s="36">
        <f>SUMIFS(СВЦЭМ!$G$34:$G$777,СВЦЭМ!$A$34:$A$777,$A234,СВЦЭМ!$B$34:$B$777,K$225)+'СЕТ СН'!$F$12</f>
        <v>252.18851015000001</v>
      </c>
      <c r="L234" s="36">
        <f>SUMIFS(СВЦЭМ!$G$34:$G$777,СВЦЭМ!$A$34:$A$777,$A234,СВЦЭМ!$B$34:$B$777,L$225)+'СЕТ СН'!$F$12</f>
        <v>249.33717497999999</v>
      </c>
      <c r="M234" s="36">
        <f>SUMIFS(СВЦЭМ!$G$34:$G$777,СВЦЭМ!$A$34:$A$777,$A234,СВЦЭМ!$B$34:$B$777,M$225)+'СЕТ СН'!$F$12</f>
        <v>246.31179233</v>
      </c>
      <c r="N234" s="36">
        <f>SUMIFS(СВЦЭМ!$G$34:$G$777,СВЦЭМ!$A$34:$A$777,$A234,СВЦЭМ!$B$34:$B$777,N$225)+'СЕТ СН'!$F$12</f>
        <v>235.13420171000001</v>
      </c>
      <c r="O234" s="36">
        <f>SUMIFS(СВЦЭМ!$G$34:$G$777,СВЦЭМ!$A$34:$A$777,$A234,СВЦЭМ!$B$34:$B$777,O$225)+'СЕТ СН'!$F$12</f>
        <v>219.70674563</v>
      </c>
      <c r="P234" s="36">
        <f>SUMIFS(СВЦЭМ!$G$34:$G$777,СВЦЭМ!$A$34:$A$777,$A234,СВЦЭМ!$B$34:$B$777,P$225)+'СЕТ СН'!$F$12</f>
        <v>203.40625362</v>
      </c>
      <c r="Q234" s="36">
        <f>SUMIFS(СВЦЭМ!$G$34:$G$777,СВЦЭМ!$A$34:$A$777,$A234,СВЦЭМ!$B$34:$B$777,Q$225)+'СЕТ СН'!$F$12</f>
        <v>200.91784376999999</v>
      </c>
      <c r="R234" s="36">
        <f>SUMIFS(СВЦЭМ!$G$34:$G$777,СВЦЭМ!$A$34:$A$777,$A234,СВЦЭМ!$B$34:$B$777,R$225)+'СЕТ СН'!$F$12</f>
        <v>201.43980145</v>
      </c>
      <c r="S234" s="36">
        <f>SUMIFS(СВЦЭМ!$G$34:$G$777,СВЦЭМ!$A$34:$A$777,$A234,СВЦЭМ!$B$34:$B$777,S$225)+'СЕТ СН'!$F$12</f>
        <v>198.81847275999999</v>
      </c>
      <c r="T234" s="36">
        <f>SUMIFS(СВЦЭМ!$G$34:$G$777,СВЦЭМ!$A$34:$A$777,$A234,СВЦЭМ!$B$34:$B$777,T$225)+'СЕТ СН'!$F$12</f>
        <v>198.03850804000001</v>
      </c>
      <c r="U234" s="36">
        <f>SUMIFS(СВЦЭМ!$G$34:$G$777,СВЦЭМ!$A$34:$A$777,$A234,СВЦЭМ!$B$34:$B$777,U$225)+'СЕТ СН'!$F$12</f>
        <v>199.36578064</v>
      </c>
      <c r="V234" s="36">
        <f>SUMIFS(СВЦЭМ!$G$34:$G$777,СВЦЭМ!$A$34:$A$777,$A234,СВЦЭМ!$B$34:$B$777,V$225)+'СЕТ СН'!$F$12</f>
        <v>198.93841818999999</v>
      </c>
      <c r="W234" s="36">
        <f>SUMIFS(СВЦЭМ!$G$34:$G$777,СВЦЭМ!$A$34:$A$777,$A234,СВЦЭМ!$B$34:$B$777,W$225)+'СЕТ СН'!$F$12</f>
        <v>200.97484162999999</v>
      </c>
      <c r="X234" s="36">
        <f>SUMIFS(СВЦЭМ!$G$34:$G$777,СВЦЭМ!$A$34:$A$777,$A234,СВЦЭМ!$B$34:$B$777,X$225)+'СЕТ СН'!$F$12</f>
        <v>203.21019373999999</v>
      </c>
      <c r="Y234" s="36">
        <f>SUMIFS(СВЦЭМ!$G$34:$G$777,СВЦЭМ!$A$34:$A$777,$A234,СВЦЭМ!$B$34:$B$777,Y$225)+'СЕТ СН'!$F$12</f>
        <v>227.37410412</v>
      </c>
    </row>
    <row r="235" spans="1:27" ht="15.75" x14ac:dyDescent="0.2">
      <c r="A235" s="35">
        <f t="shared" si="6"/>
        <v>43414</v>
      </c>
      <c r="B235" s="36">
        <f>SUMIFS(СВЦЭМ!$G$34:$G$777,СВЦЭМ!$A$34:$A$777,$A235,СВЦЭМ!$B$34:$B$777,B$225)+'СЕТ СН'!$F$12</f>
        <v>245.39838537</v>
      </c>
      <c r="C235" s="36">
        <f>SUMIFS(СВЦЭМ!$G$34:$G$777,СВЦЭМ!$A$34:$A$777,$A235,СВЦЭМ!$B$34:$B$777,C$225)+'СЕТ СН'!$F$12</f>
        <v>264.85184537999999</v>
      </c>
      <c r="D235" s="36">
        <f>SUMIFS(СВЦЭМ!$G$34:$G$777,СВЦЭМ!$A$34:$A$777,$A235,СВЦЭМ!$B$34:$B$777,D$225)+'СЕТ СН'!$F$12</f>
        <v>272.56131513000003</v>
      </c>
      <c r="E235" s="36">
        <f>SUMIFS(СВЦЭМ!$G$34:$G$777,СВЦЭМ!$A$34:$A$777,$A235,СВЦЭМ!$B$34:$B$777,E$225)+'СЕТ СН'!$F$12</f>
        <v>283.21079379999998</v>
      </c>
      <c r="F235" s="36">
        <f>SUMIFS(СВЦЭМ!$G$34:$G$777,СВЦЭМ!$A$34:$A$777,$A235,СВЦЭМ!$B$34:$B$777,F$225)+'СЕТ СН'!$F$12</f>
        <v>282.71600093000001</v>
      </c>
      <c r="G235" s="36">
        <f>SUMIFS(СВЦЭМ!$G$34:$G$777,СВЦЭМ!$A$34:$A$777,$A235,СВЦЭМ!$B$34:$B$777,G$225)+'СЕТ СН'!$F$12</f>
        <v>277.24982756999998</v>
      </c>
      <c r="H235" s="36">
        <f>SUMIFS(СВЦЭМ!$G$34:$G$777,СВЦЭМ!$A$34:$A$777,$A235,СВЦЭМ!$B$34:$B$777,H$225)+'СЕТ СН'!$F$12</f>
        <v>264.61374798000003</v>
      </c>
      <c r="I235" s="36">
        <f>SUMIFS(СВЦЭМ!$G$34:$G$777,СВЦЭМ!$A$34:$A$777,$A235,СВЦЭМ!$B$34:$B$777,I$225)+'СЕТ СН'!$F$12</f>
        <v>249.43040543999999</v>
      </c>
      <c r="J235" s="36">
        <f>SUMIFS(СВЦЭМ!$G$34:$G$777,СВЦЭМ!$A$34:$A$777,$A235,СВЦЭМ!$B$34:$B$777,J$225)+'СЕТ СН'!$F$12</f>
        <v>235.50735544</v>
      </c>
      <c r="K235" s="36">
        <f>SUMIFS(СВЦЭМ!$G$34:$G$777,СВЦЭМ!$A$34:$A$777,$A235,СВЦЭМ!$B$34:$B$777,K$225)+'СЕТ СН'!$F$12</f>
        <v>232.18133058999999</v>
      </c>
      <c r="L235" s="36">
        <f>SUMIFS(СВЦЭМ!$G$34:$G$777,СВЦЭМ!$A$34:$A$777,$A235,СВЦЭМ!$B$34:$B$777,L$225)+'СЕТ СН'!$F$12</f>
        <v>234.79173502</v>
      </c>
      <c r="M235" s="36">
        <f>SUMIFS(СВЦЭМ!$G$34:$G$777,СВЦЭМ!$A$34:$A$777,$A235,СВЦЭМ!$B$34:$B$777,M$225)+'СЕТ СН'!$F$12</f>
        <v>232.24448329000001</v>
      </c>
      <c r="N235" s="36">
        <f>SUMIFS(СВЦЭМ!$G$34:$G$777,СВЦЭМ!$A$34:$A$777,$A235,СВЦЭМ!$B$34:$B$777,N$225)+'СЕТ СН'!$F$12</f>
        <v>224.47486846999999</v>
      </c>
      <c r="O235" s="36">
        <f>SUMIFS(СВЦЭМ!$G$34:$G$777,СВЦЭМ!$A$34:$A$777,$A235,СВЦЭМ!$B$34:$B$777,O$225)+'СЕТ СН'!$F$12</f>
        <v>215.08739979000001</v>
      </c>
      <c r="P235" s="36">
        <f>SUMIFS(СВЦЭМ!$G$34:$G$777,СВЦЭМ!$A$34:$A$777,$A235,СВЦЭМ!$B$34:$B$777,P$225)+'СЕТ СН'!$F$12</f>
        <v>199.11131723</v>
      </c>
      <c r="Q235" s="36">
        <f>SUMIFS(СВЦЭМ!$G$34:$G$777,СВЦЭМ!$A$34:$A$777,$A235,СВЦЭМ!$B$34:$B$777,Q$225)+'СЕТ СН'!$F$12</f>
        <v>196.49209021999999</v>
      </c>
      <c r="R235" s="36">
        <f>SUMIFS(СВЦЭМ!$G$34:$G$777,СВЦЭМ!$A$34:$A$777,$A235,СВЦЭМ!$B$34:$B$777,R$225)+'СЕТ СН'!$F$12</f>
        <v>193.58806319999999</v>
      </c>
      <c r="S235" s="36">
        <f>SUMIFS(СВЦЭМ!$G$34:$G$777,СВЦЭМ!$A$34:$A$777,$A235,СВЦЭМ!$B$34:$B$777,S$225)+'СЕТ СН'!$F$12</f>
        <v>186.67596212999999</v>
      </c>
      <c r="T235" s="36">
        <f>SUMIFS(СВЦЭМ!$G$34:$G$777,СВЦЭМ!$A$34:$A$777,$A235,СВЦЭМ!$B$34:$B$777,T$225)+'СЕТ СН'!$F$12</f>
        <v>177.70466741000001</v>
      </c>
      <c r="U235" s="36">
        <f>SUMIFS(СВЦЭМ!$G$34:$G$777,СВЦЭМ!$A$34:$A$777,$A235,СВЦЭМ!$B$34:$B$777,U$225)+'СЕТ СН'!$F$12</f>
        <v>178.22596759000001</v>
      </c>
      <c r="V235" s="36">
        <f>SUMIFS(СВЦЭМ!$G$34:$G$777,СВЦЭМ!$A$34:$A$777,$A235,СВЦЭМ!$B$34:$B$777,V$225)+'СЕТ СН'!$F$12</f>
        <v>182.20391458</v>
      </c>
      <c r="W235" s="36">
        <f>SUMIFS(СВЦЭМ!$G$34:$G$777,СВЦЭМ!$A$34:$A$777,$A235,СВЦЭМ!$B$34:$B$777,W$225)+'СЕТ СН'!$F$12</f>
        <v>187.80573136000001</v>
      </c>
      <c r="X235" s="36">
        <f>SUMIFS(СВЦЭМ!$G$34:$G$777,СВЦЭМ!$A$34:$A$777,$A235,СВЦЭМ!$B$34:$B$777,X$225)+'СЕТ СН'!$F$12</f>
        <v>195.41842467000001</v>
      </c>
      <c r="Y235" s="36">
        <f>SUMIFS(СВЦЭМ!$G$34:$G$777,СВЦЭМ!$A$34:$A$777,$A235,СВЦЭМ!$B$34:$B$777,Y$225)+'СЕТ СН'!$F$12</f>
        <v>221.74536695</v>
      </c>
    </row>
    <row r="236" spans="1:27" ht="15.75" x14ac:dyDescent="0.2">
      <c r="A236" s="35">
        <f t="shared" si="6"/>
        <v>43415</v>
      </c>
      <c r="B236" s="36">
        <f>SUMIFS(СВЦЭМ!$G$34:$G$777,СВЦЭМ!$A$34:$A$777,$A236,СВЦЭМ!$B$34:$B$777,B$225)+'СЕТ СН'!$F$12</f>
        <v>238.90379823999999</v>
      </c>
      <c r="C236" s="36">
        <f>SUMIFS(СВЦЭМ!$G$34:$G$777,СВЦЭМ!$A$34:$A$777,$A236,СВЦЭМ!$B$34:$B$777,C$225)+'СЕТ СН'!$F$12</f>
        <v>261.23019754000001</v>
      </c>
      <c r="D236" s="36">
        <f>SUMIFS(СВЦЭМ!$G$34:$G$777,СВЦЭМ!$A$34:$A$777,$A236,СВЦЭМ!$B$34:$B$777,D$225)+'СЕТ СН'!$F$12</f>
        <v>274.29111827000003</v>
      </c>
      <c r="E236" s="36">
        <f>SUMIFS(СВЦЭМ!$G$34:$G$777,СВЦЭМ!$A$34:$A$777,$A236,СВЦЭМ!$B$34:$B$777,E$225)+'СЕТ СН'!$F$12</f>
        <v>273.19693021</v>
      </c>
      <c r="F236" s="36">
        <f>SUMIFS(СВЦЭМ!$G$34:$G$777,СВЦЭМ!$A$34:$A$777,$A236,СВЦЭМ!$B$34:$B$777,F$225)+'СЕТ СН'!$F$12</f>
        <v>272.49793169999998</v>
      </c>
      <c r="G236" s="36">
        <f>SUMIFS(СВЦЭМ!$G$34:$G$777,СВЦЭМ!$A$34:$A$777,$A236,СВЦЭМ!$B$34:$B$777,G$225)+'СЕТ СН'!$F$12</f>
        <v>269.97023166999998</v>
      </c>
      <c r="H236" s="36">
        <f>SUMIFS(СВЦЭМ!$G$34:$G$777,СВЦЭМ!$A$34:$A$777,$A236,СВЦЭМ!$B$34:$B$777,H$225)+'СЕТ СН'!$F$12</f>
        <v>266.88296742</v>
      </c>
      <c r="I236" s="36">
        <f>SUMIFS(СВЦЭМ!$G$34:$G$777,СВЦЭМ!$A$34:$A$777,$A236,СВЦЭМ!$B$34:$B$777,I$225)+'СЕТ СН'!$F$12</f>
        <v>258.47009223999999</v>
      </c>
      <c r="J236" s="36">
        <f>SUMIFS(СВЦЭМ!$G$34:$G$777,СВЦЭМ!$A$34:$A$777,$A236,СВЦЭМ!$B$34:$B$777,J$225)+'СЕТ СН'!$F$12</f>
        <v>246.23918623</v>
      </c>
      <c r="K236" s="36">
        <f>SUMIFS(СВЦЭМ!$G$34:$G$777,СВЦЭМ!$A$34:$A$777,$A236,СВЦЭМ!$B$34:$B$777,K$225)+'СЕТ СН'!$F$12</f>
        <v>239.12646287999999</v>
      </c>
      <c r="L236" s="36">
        <f>SUMIFS(СВЦЭМ!$G$34:$G$777,СВЦЭМ!$A$34:$A$777,$A236,СВЦЭМ!$B$34:$B$777,L$225)+'СЕТ СН'!$F$12</f>
        <v>235.88346224</v>
      </c>
      <c r="M236" s="36">
        <f>SUMIFS(СВЦЭМ!$G$34:$G$777,СВЦЭМ!$A$34:$A$777,$A236,СВЦЭМ!$B$34:$B$777,M$225)+'СЕТ СН'!$F$12</f>
        <v>236.08212932000001</v>
      </c>
      <c r="N236" s="36">
        <f>SUMIFS(СВЦЭМ!$G$34:$G$777,СВЦЭМ!$A$34:$A$777,$A236,СВЦЭМ!$B$34:$B$777,N$225)+'СЕТ СН'!$F$12</f>
        <v>229.63327274</v>
      </c>
      <c r="O236" s="36">
        <f>SUMIFS(СВЦЭМ!$G$34:$G$777,СВЦЭМ!$A$34:$A$777,$A236,СВЦЭМ!$B$34:$B$777,O$225)+'СЕТ СН'!$F$12</f>
        <v>215.55055286999999</v>
      </c>
      <c r="P236" s="36">
        <f>SUMIFS(СВЦЭМ!$G$34:$G$777,СВЦЭМ!$A$34:$A$777,$A236,СВЦЭМ!$B$34:$B$777,P$225)+'СЕТ СН'!$F$12</f>
        <v>201.27362077000001</v>
      </c>
      <c r="Q236" s="36">
        <f>SUMIFS(СВЦЭМ!$G$34:$G$777,СВЦЭМ!$A$34:$A$777,$A236,СВЦЭМ!$B$34:$B$777,Q$225)+'СЕТ СН'!$F$12</f>
        <v>198.33603195000001</v>
      </c>
      <c r="R236" s="36">
        <f>SUMIFS(СВЦЭМ!$G$34:$G$777,СВЦЭМ!$A$34:$A$777,$A236,СВЦЭМ!$B$34:$B$777,R$225)+'СЕТ СН'!$F$12</f>
        <v>195.74655530000001</v>
      </c>
      <c r="S236" s="36">
        <f>SUMIFS(СВЦЭМ!$G$34:$G$777,СВЦЭМ!$A$34:$A$777,$A236,СВЦЭМ!$B$34:$B$777,S$225)+'СЕТ СН'!$F$12</f>
        <v>187.74803875000001</v>
      </c>
      <c r="T236" s="36">
        <f>SUMIFS(СВЦЭМ!$G$34:$G$777,СВЦЭМ!$A$34:$A$777,$A236,СВЦЭМ!$B$34:$B$777,T$225)+'СЕТ СН'!$F$12</f>
        <v>179.95650126999999</v>
      </c>
      <c r="U236" s="36">
        <f>SUMIFS(СВЦЭМ!$G$34:$G$777,СВЦЭМ!$A$34:$A$777,$A236,СВЦЭМ!$B$34:$B$777,U$225)+'СЕТ СН'!$F$12</f>
        <v>179.67054046999999</v>
      </c>
      <c r="V236" s="36">
        <f>SUMIFS(СВЦЭМ!$G$34:$G$777,СВЦЭМ!$A$34:$A$777,$A236,СВЦЭМ!$B$34:$B$777,V$225)+'СЕТ СН'!$F$12</f>
        <v>184.31694327</v>
      </c>
      <c r="W236" s="36">
        <f>SUMIFS(СВЦЭМ!$G$34:$G$777,СВЦЭМ!$A$34:$A$777,$A236,СВЦЭМ!$B$34:$B$777,W$225)+'СЕТ СН'!$F$12</f>
        <v>190.53424262999999</v>
      </c>
      <c r="X236" s="36">
        <f>SUMIFS(СВЦЭМ!$G$34:$G$777,СВЦЭМ!$A$34:$A$777,$A236,СВЦЭМ!$B$34:$B$777,X$225)+'СЕТ СН'!$F$12</f>
        <v>196.56587415000001</v>
      </c>
      <c r="Y236" s="36">
        <f>SUMIFS(СВЦЭМ!$G$34:$G$777,СВЦЭМ!$A$34:$A$777,$A236,СВЦЭМ!$B$34:$B$777,Y$225)+'СЕТ СН'!$F$12</f>
        <v>221.42007726</v>
      </c>
    </row>
    <row r="237" spans="1:27" ht="15.75" x14ac:dyDescent="0.2">
      <c r="A237" s="35">
        <f t="shared" si="6"/>
        <v>43416</v>
      </c>
      <c r="B237" s="36">
        <f>SUMIFS(СВЦЭМ!$G$34:$G$777,СВЦЭМ!$A$34:$A$777,$A237,СВЦЭМ!$B$34:$B$777,B$225)+'СЕТ СН'!$F$12</f>
        <v>238.11415314000001</v>
      </c>
      <c r="C237" s="36">
        <f>SUMIFS(СВЦЭМ!$G$34:$G$777,СВЦЭМ!$A$34:$A$777,$A237,СВЦЭМ!$B$34:$B$777,C$225)+'СЕТ СН'!$F$12</f>
        <v>261.66780791999997</v>
      </c>
      <c r="D237" s="36">
        <f>SUMIFS(СВЦЭМ!$G$34:$G$777,СВЦЭМ!$A$34:$A$777,$A237,СВЦЭМ!$B$34:$B$777,D$225)+'СЕТ СН'!$F$12</f>
        <v>277.08992713999999</v>
      </c>
      <c r="E237" s="36">
        <f>SUMIFS(СВЦЭМ!$G$34:$G$777,СВЦЭМ!$A$34:$A$777,$A237,СВЦЭМ!$B$34:$B$777,E$225)+'СЕТ СН'!$F$12</f>
        <v>276.40905663000001</v>
      </c>
      <c r="F237" s="36">
        <f>SUMIFS(СВЦЭМ!$G$34:$G$777,СВЦЭМ!$A$34:$A$777,$A237,СВЦЭМ!$B$34:$B$777,F$225)+'СЕТ СН'!$F$12</f>
        <v>275.82669987999998</v>
      </c>
      <c r="G237" s="36">
        <f>SUMIFS(СВЦЭМ!$G$34:$G$777,СВЦЭМ!$A$34:$A$777,$A237,СВЦЭМ!$B$34:$B$777,G$225)+'СЕТ СН'!$F$12</f>
        <v>275.45121</v>
      </c>
      <c r="H237" s="36">
        <f>SUMIFS(СВЦЭМ!$G$34:$G$777,СВЦЭМ!$A$34:$A$777,$A237,СВЦЭМ!$B$34:$B$777,H$225)+'СЕТ СН'!$F$12</f>
        <v>265.34545408000002</v>
      </c>
      <c r="I237" s="36">
        <f>SUMIFS(СВЦЭМ!$G$34:$G$777,СВЦЭМ!$A$34:$A$777,$A237,СВЦЭМ!$B$34:$B$777,I$225)+'СЕТ СН'!$F$12</f>
        <v>251.36144148</v>
      </c>
      <c r="J237" s="36">
        <f>SUMIFS(СВЦЭМ!$G$34:$G$777,СВЦЭМ!$A$34:$A$777,$A237,СВЦЭМ!$B$34:$B$777,J$225)+'СЕТ СН'!$F$12</f>
        <v>242.08588404</v>
      </c>
      <c r="K237" s="36">
        <f>SUMIFS(СВЦЭМ!$G$34:$G$777,СВЦЭМ!$A$34:$A$777,$A237,СВЦЭМ!$B$34:$B$777,K$225)+'СЕТ СН'!$F$12</f>
        <v>241.77092364999999</v>
      </c>
      <c r="L237" s="36">
        <f>SUMIFS(СВЦЭМ!$G$34:$G$777,СВЦЭМ!$A$34:$A$777,$A237,СВЦЭМ!$B$34:$B$777,L$225)+'СЕТ СН'!$F$12</f>
        <v>239.30505837000001</v>
      </c>
      <c r="M237" s="36">
        <f>SUMIFS(СВЦЭМ!$G$34:$G$777,СВЦЭМ!$A$34:$A$777,$A237,СВЦЭМ!$B$34:$B$777,M$225)+'СЕТ СН'!$F$12</f>
        <v>238.35820887</v>
      </c>
      <c r="N237" s="36">
        <f>SUMIFS(СВЦЭМ!$G$34:$G$777,СВЦЭМ!$A$34:$A$777,$A237,СВЦЭМ!$B$34:$B$777,N$225)+'СЕТ СН'!$F$12</f>
        <v>230.81803918</v>
      </c>
      <c r="O237" s="36">
        <f>SUMIFS(СВЦЭМ!$G$34:$G$777,СВЦЭМ!$A$34:$A$777,$A237,СВЦЭМ!$B$34:$B$777,O$225)+'СЕТ СН'!$F$12</f>
        <v>220.53176268000001</v>
      </c>
      <c r="P237" s="36">
        <f>SUMIFS(СВЦЭМ!$G$34:$G$777,СВЦЭМ!$A$34:$A$777,$A237,СВЦЭМ!$B$34:$B$777,P$225)+'СЕТ СН'!$F$12</f>
        <v>203.46431977</v>
      </c>
      <c r="Q237" s="36">
        <f>SUMIFS(СВЦЭМ!$G$34:$G$777,СВЦЭМ!$A$34:$A$777,$A237,СВЦЭМ!$B$34:$B$777,Q$225)+'СЕТ СН'!$F$12</f>
        <v>200.74292119</v>
      </c>
      <c r="R237" s="36">
        <f>SUMIFS(СВЦЭМ!$G$34:$G$777,СВЦЭМ!$A$34:$A$777,$A237,СВЦЭМ!$B$34:$B$777,R$225)+'СЕТ СН'!$F$12</f>
        <v>197.92891352999999</v>
      </c>
      <c r="S237" s="36">
        <f>SUMIFS(СВЦЭМ!$G$34:$G$777,СВЦЭМ!$A$34:$A$777,$A237,СВЦЭМ!$B$34:$B$777,S$225)+'СЕТ СН'!$F$12</f>
        <v>191.26762174000001</v>
      </c>
      <c r="T237" s="36">
        <f>SUMIFS(СВЦЭМ!$G$34:$G$777,СВЦЭМ!$A$34:$A$777,$A237,СВЦЭМ!$B$34:$B$777,T$225)+'СЕТ СН'!$F$12</f>
        <v>187.64138650000001</v>
      </c>
      <c r="U237" s="36">
        <f>SUMIFS(СВЦЭМ!$G$34:$G$777,СВЦЭМ!$A$34:$A$777,$A237,СВЦЭМ!$B$34:$B$777,U$225)+'СЕТ СН'!$F$12</f>
        <v>187.99506477</v>
      </c>
      <c r="V237" s="36">
        <f>SUMIFS(СВЦЭМ!$G$34:$G$777,СВЦЭМ!$A$34:$A$777,$A237,СВЦЭМ!$B$34:$B$777,V$225)+'СЕТ СН'!$F$12</f>
        <v>188.38997201999999</v>
      </c>
      <c r="W237" s="36">
        <f>SUMIFS(СВЦЭМ!$G$34:$G$777,СВЦЭМ!$A$34:$A$777,$A237,СВЦЭМ!$B$34:$B$777,W$225)+'СЕТ СН'!$F$12</f>
        <v>190.19725803</v>
      </c>
      <c r="X237" s="36">
        <f>SUMIFS(СВЦЭМ!$G$34:$G$777,СВЦЭМ!$A$34:$A$777,$A237,СВЦЭМ!$B$34:$B$777,X$225)+'СЕТ СН'!$F$12</f>
        <v>198.10954050999999</v>
      </c>
      <c r="Y237" s="36">
        <f>SUMIFS(СВЦЭМ!$G$34:$G$777,СВЦЭМ!$A$34:$A$777,$A237,СВЦЭМ!$B$34:$B$777,Y$225)+'СЕТ СН'!$F$12</f>
        <v>223.76811236</v>
      </c>
    </row>
    <row r="238" spans="1:27" ht="15.75" x14ac:dyDescent="0.2">
      <c r="A238" s="35">
        <f t="shared" si="6"/>
        <v>43417</v>
      </c>
      <c r="B238" s="36">
        <f>SUMIFS(СВЦЭМ!$G$34:$G$777,СВЦЭМ!$A$34:$A$777,$A238,СВЦЭМ!$B$34:$B$777,B$225)+'СЕТ СН'!$F$12</f>
        <v>245.65648935999999</v>
      </c>
      <c r="C238" s="36">
        <f>SUMIFS(СВЦЭМ!$G$34:$G$777,СВЦЭМ!$A$34:$A$777,$A238,СВЦЭМ!$B$34:$B$777,C$225)+'СЕТ СН'!$F$12</f>
        <v>264.16510571999999</v>
      </c>
      <c r="D238" s="36">
        <f>SUMIFS(СВЦЭМ!$G$34:$G$777,СВЦЭМ!$A$34:$A$777,$A238,СВЦЭМ!$B$34:$B$777,D$225)+'СЕТ СН'!$F$12</f>
        <v>270.88109157000002</v>
      </c>
      <c r="E238" s="36">
        <f>SUMIFS(СВЦЭМ!$G$34:$G$777,СВЦЭМ!$A$34:$A$777,$A238,СВЦЭМ!$B$34:$B$777,E$225)+'СЕТ СН'!$F$12</f>
        <v>270.24277486</v>
      </c>
      <c r="F238" s="36">
        <f>SUMIFS(СВЦЭМ!$G$34:$G$777,СВЦЭМ!$A$34:$A$777,$A238,СВЦЭМ!$B$34:$B$777,F$225)+'СЕТ СН'!$F$12</f>
        <v>270.46442697999998</v>
      </c>
      <c r="G238" s="36">
        <f>SUMIFS(СВЦЭМ!$G$34:$G$777,СВЦЭМ!$A$34:$A$777,$A238,СВЦЭМ!$B$34:$B$777,G$225)+'СЕТ СН'!$F$12</f>
        <v>272.15315935000001</v>
      </c>
      <c r="H238" s="36">
        <f>SUMIFS(СВЦЭМ!$G$34:$G$777,СВЦЭМ!$A$34:$A$777,$A238,СВЦЭМ!$B$34:$B$777,H$225)+'СЕТ СН'!$F$12</f>
        <v>263.27947913000003</v>
      </c>
      <c r="I238" s="36">
        <f>SUMIFS(СВЦЭМ!$G$34:$G$777,СВЦЭМ!$A$34:$A$777,$A238,СВЦЭМ!$B$34:$B$777,I$225)+'СЕТ СН'!$F$12</f>
        <v>246.93468723000001</v>
      </c>
      <c r="J238" s="36">
        <f>SUMIFS(СВЦЭМ!$G$34:$G$777,СВЦЭМ!$A$34:$A$777,$A238,СВЦЭМ!$B$34:$B$777,J$225)+'СЕТ СН'!$F$12</f>
        <v>243.12692000000001</v>
      </c>
      <c r="K238" s="36">
        <f>SUMIFS(СВЦЭМ!$G$34:$G$777,СВЦЭМ!$A$34:$A$777,$A238,СВЦЭМ!$B$34:$B$777,K$225)+'СЕТ СН'!$F$12</f>
        <v>239.56303378000001</v>
      </c>
      <c r="L238" s="36">
        <f>SUMIFS(СВЦЭМ!$G$34:$G$777,СВЦЭМ!$A$34:$A$777,$A238,СВЦЭМ!$B$34:$B$777,L$225)+'СЕТ СН'!$F$12</f>
        <v>238.46509685000001</v>
      </c>
      <c r="M238" s="36">
        <f>SUMIFS(СВЦЭМ!$G$34:$G$777,СВЦЭМ!$A$34:$A$777,$A238,СВЦЭМ!$B$34:$B$777,M$225)+'СЕТ СН'!$F$12</f>
        <v>238.23046607000001</v>
      </c>
      <c r="N238" s="36">
        <f>SUMIFS(СВЦЭМ!$G$34:$G$777,СВЦЭМ!$A$34:$A$777,$A238,СВЦЭМ!$B$34:$B$777,N$225)+'СЕТ СН'!$F$12</f>
        <v>229.92905483999999</v>
      </c>
      <c r="O238" s="36">
        <f>SUMIFS(СВЦЭМ!$G$34:$G$777,СВЦЭМ!$A$34:$A$777,$A238,СВЦЭМ!$B$34:$B$777,O$225)+'СЕТ СН'!$F$12</f>
        <v>218.99067821</v>
      </c>
      <c r="P238" s="36">
        <f>SUMIFS(СВЦЭМ!$G$34:$G$777,СВЦЭМ!$A$34:$A$777,$A238,СВЦЭМ!$B$34:$B$777,P$225)+'СЕТ СН'!$F$12</f>
        <v>203.46836261000001</v>
      </c>
      <c r="Q238" s="36">
        <f>SUMIFS(СВЦЭМ!$G$34:$G$777,СВЦЭМ!$A$34:$A$777,$A238,СВЦЭМ!$B$34:$B$777,Q$225)+'СЕТ СН'!$F$12</f>
        <v>200.68025316000001</v>
      </c>
      <c r="R238" s="36">
        <f>SUMIFS(СВЦЭМ!$G$34:$G$777,СВЦЭМ!$A$34:$A$777,$A238,СВЦЭМ!$B$34:$B$777,R$225)+'СЕТ СН'!$F$12</f>
        <v>203.42967504000001</v>
      </c>
      <c r="S238" s="36">
        <f>SUMIFS(СВЦЭМ!$G$34:$G$777,СВЦЭМ!$A$34:$A$777,$A238,СВЦЭМ!$B$34:$B$777,S$225)+'СЕТ СН'!$F$12</f>
        <v>197.39956709000001</v>
      </c>
      <c r="T238" s="36">
        <f>SUMIFS(СВЦЭМ!$G$34:$G$777,СВЦЭМ!$A$34:$A$777,$A238,СВЦЭМ!$B$34:$B$777,T$225)+'СЕТ СН'!$F$12</f>
        <v>186.87323714999999</v>
      </c>
      <c r="U238" s="36">
        <f>SUMIFS(СВЦЭМ!$G$34:$G$777,СВЦЭМ!$A$34:$A$777,$A238,СВЦЭМ!$B$34:$B$777,U$225)+'СЕТ СН'!$F$12</f>
        <v>187.16147071</v>
      </c>
      <c r="V238" s="36">
        <f>SUMIFS(СВЦЭМ!$G$34:$G$777,СВЦЭМ!$A$34:$A$777,$A238,СВЦЭМ!$B$34:$B$777,V$225)+'СЕТ СН'!$F$12</f>
        <v>188.49035488000001</v>
      </c>
      <c r="W238" s="36">
        <f>SUMIFS(СВЦЭМ!$G$34:$G$777,СВЦЭМ!$A$34:$A$777,$A238,СВЦЭМ!$B$34:$B$777,W$225)+'СЕТ СН'!$F$12</f>
        <v>189.96318262</v>
      </c>
      <c r="X238" s="36">
        <f>SUMIFS(СВЦЭМ!$G$34:$G$777,СВЦЭМ!$A$34:$A$777,$A238,СВЦЭМ!$B$34:$B$777,X$225)+'СЕТ СН'!$F$12</f>
        <v>198.46088976999999</v>
      </c>
      <c r="Y238" s="36">
        <f>SUMIFS(СВЦЭМ!$G$34:$G$777,СВЦЭМ!$A$34:$A$777,$A238,СВЦЭМ!$B$34:$B$777,Y$225)+'СЕТ СН'!$F$12</f>
        <v>223.48467133</v>
      </c>
    </row>
    <row r="239" spans="1:27" ht="15.75" x14ac:dyDescent="0.2">
      <c r="A239" s="35">
        <f t="shared" si="6"/>
        <v>43418</v>
      </c>
      <c r="B239" s="36">
        <f>SUMIFS(СВЦЭМ!$G$34:$G$777,СВЦЭМ!$A$34:$A$777,$A239,СВЦЭМ!$B$34:$B$777,B$225)+'СЕТ СН'!$F$12</f>
        <v>246.69193482</v>
      </c>
      <c r="C239" s="36">
        <f>SUMIFS(СВЦЭМ!$G$34:$G$777,СВЦЭМ!$A$34:$A$777,$A239,СВЦЭМ!$B$34:$B$777,C$225)+'СЕТ СН'!$F$12</f>
        <v>266.0869897</v>
      </c>
      <c r="D239" s="36">
        <f>SUMIFS(СВЦЭМ!$G$34:$G$777,СВЦЭМ!$A$34:$A$777,$A239,СВЦЭМ!$B$34:$B$777,D$225)+'СЕТ СН'!$F$12</f>
        <v>270.64327268</v>
      </c>
      <c r="E239" s="36">
        <f>SUMIFS(СВЦЭМ!$G$34:$G$777,СВЦЭМ!$A$34:$A$777,$A239,СВЦЭМ!$B$34:$B$777,E$225)+'СЕТ СН'!$F$12</f>
        <v>270.39341732000003</v>
      </c>
      <c r="F239" s="36">
        <f>SUMIFS(СВЦЭМ!$G$34:$G$777,СВЦЭМ!$A$34:$A$777,$A239,СВЦЭМ!$B$34:$B$777,F$225)+'СЕТ СН'!$F$12</f>
        <v>270.60409389</v>
      </c>
      <c r="G239" s="36">
        <f>SUMIFS(СВЦЭМ!$G$34:$G$777,СВЦЭМ!$A$34:$A$777,$A239,СВЦЭМ!$B$34:$B$777,G$225)+'СЕТ СН'!$F$12</f>
        <v>272.31772103999998</v>
      </c>
      <c r="H239" s="36">
        <f>SUMIFS(СВЦЭМ!$G$34:$G$777,СВЦЭМ!$A$34:$A$777,$A239,СВЦЭМ!$B$34:$B$777,H$225)+'СЕТ СН'!$F$12</f>
        <v>263.36692025000002</v>
      </c>
      <c r="I239" s="36">
        <f>SUMIFS(СВЦЭМ!$G$34:$G$777,СВЦЭМ!$A$34:$A$777,$A239,СВЦЭМ!$B$34:$B$777,I$225)+'СЕТ СН'!$F$12</f>
        <v>244.71336582999999</v>
      </c>
      <c r="J239" s="36">
        <f>SUMIFS(СВЦЭМ!$G$34:$G$777,СВЦЭМ!$A$34:$A$777,$A239,СВЦЭМ!$B$34:$B$777,J$225)+'СЕТ СН'!$F$12</f>
        <v>243.10637849</v>
      </c>
      <c r="K239" s="36">
        <f>SUMIFS(СВЦЭМ!$G$34:$G$777,СВЦЭМ!$A$34:$A$777,$A239,СВЦЭМ!$B$34:$B$777,K$225)+'СЕТ СН'!$F$12</f>
        <v>241.62855363</v>
      </c>
      <c r="L239" s="36">
        <f>SUMIFS(СВЦЭМ!$G$34:$G$777,СВЦЭМ!$A$34:$A$777,$A239,СВЦЭМ!$B$34:$B$777,L$225)+'СЕТ СН'!$F$12</f>
        <v>242.83135096999999</v>
      </c>
      <c r="M239" s="36">
        <f>SUMIFS(СВЦЭМ!$G$34:$G$777,СВЦЭМ!$A$34:$A$777,$A239,СВЦЭМ!$B$34:$B$777,M$225)+'СЕТ СН'!$F$12</f>
        <v>244.16904081999999</v>
      </c>
      <c r="N239" s="36">
        <f>SUMIFS(СВЦЭМ!$G$34:$G$777,СВЦЭМ!$A$34:$A$777,$A239,СВЦЭМ!$B$34:$B$777,N$225)+'СЕТ СН'!$F$12</f>
        <v>231.94943318</v>
      </c>
      <c r="O239" s="36">
        <f>SUMIFS(СВЦЭМ!$G$34:$G$777,СВЦЭМ!$A$34:$A$777,$A239,СВЦЭМ!$B$34:$B$777,O$225)+'СЕТ СН'!$F$12</f>
        <v>224.9389457</v>
      </c>
      <c r="P239" s="36">
        <f>SUMIFS(СВЦЭМ!$G$34:$G$777,СВЦЭМ!$A$34:$A$777,$A239,СВЦЭМ!$B$34:$B$777,P$225)+'СЕТ СН'!$F$12</f>
        <v>209.50143066000001</v>
      </c>
      <c r="Q239" s="36">
        <f>SUMIFS(СВЦЭМ!$G$34:$G$777,СВЦЭМ!$A$34:$A$777,$A239,СВЦЭМ!$B$34:$B$777,Q$225)+'СЕТ СН'!$F$12</f>
        <v>203.44035658000001</v>
      </c>
      <c r="R239" s="36">
        <f>SUMIFS(СВЦЭМ!$G$34:$G$777,СВЦЭМ!$A$34:$A$777,$A239,СВЦЭМ!$B$34:$B$777,R$225)+'СЕТ СН'!$F$12</f>
        <v>204.32859325000001</v>
      </c>
      <c r="S239" s="36">
        <f>SUMIFS(СВЦЭМ!$G$34:$G$777,СВЦЭМ!$A$34:$A$777,$A239,СВЦЭМ!$B$34:$B$777,S$225)+'СЕТ СН'!$F$12</f>
        <v>197.03426594999999</v>
      </c>
      <c r="T239" s="36">
        <f>SUMIFS(СВЦЭМ!$G$34:$G$777,СВЦЭМ!$A$34:$A$777,$A239,СВЦЭМ!$B$34:$B$777,T$225)+'СЕТ СН'!$F$12</f>
        <v>185.22756783</v>
      </c>
      <c r="U239" s="36">
        <f>SUMIFS(СВЦЭМ!$G$34:$G$777,СВЦЭМ!$A$34:$A$777,$A239,СВЦЭМ!$B$34:$B$777,U$225)+'СЕТ СН'!$F$12</f>
        <v>189.18927509</v>
      </c>
      <c r="V239" s="36">
        <f>SUMIFS(СВЦЭМ!$G$34:$G$777,СВЦЭМ!$A$34:$A$777,$A239,СВЦЭМ!$B$34:$B$777,V$225)+'СЕТ СН'!$F$12</f>
        <v>193.81168299000001</v>
      </c>
      <c r="W239" s="36">
        <f>SUMIFS(СВЦЭМ!$G$34:$G$777,СВЦЭМ!$A$34:$A$777,$A239,СВЦЭМ!$B$34:$B$777,W$225)+'СЕТ СН'!$F$12</f>
        <v>187.72493197</v>
      </c>
      <c r="X239" s="36">
        <f>SUMIFS(СВЦЭМ!$G$34:$G$777,СВЦЭМ!$A$34:$A$777,$A239,СВЦЭМ!$B$34:$B$777,X$225)+'СЕТ СН'!$F$12</f>
        <v>193.38803232000001</v>
      </c>
      <c r="Y239" s="36">
        <f>SUMIFS(СВЦЭМ!$G$34:$G$777,СВЦЭМ!$A$34:$A$777,$A239,СВЦЭМ!$B$34:$B$777,Y$225)+'СЕТ СН'!$F$12</f>
        <v>217.24345381000001</v>
      </c>
    </row>
    <row r="240" spans="1:27" ht="15.75" x14ac:dyDescent="0.2">
      <c r="A240" s="35">
        <f t="shared" si="6"/>
        <v>43419</v>
      </c>
      <c r="B240" s="36">
        <f>SUMIFS(СВЦЭМ!$G$34:$G$777,СВЦЭМ!$A$34:$A$777,$A240,СВЦЭМ!$B$34:$B$777,B$225)+'СЕТ СН'!$F$12</f>
        <v>243.04629444</v>
      </c>
      <c r="C240" s="36">
        <f>SUMIFS(СВЦЭМ!$G$34:$G$777,СВЦЭМ!$A$34:$A$777,$A240,СВЦЭМ!$B$34:$B$777,C$225)+'СЕТ СН'!$F$12</f>
        <v>265.93944217000001</v>
      </c>
      <c r="D240" s="36">
        <f>SUMIFS(СВЦЭМ!$G$34:$G$777,СВЦЭМ!$A$34:$A$777,$A240,СВЦЭМ!$B$34:$B$777,D$225)+'СЕТ СН'!$F$12</f>
        <v>271.29439366999998</v>
      </c>
      <c r="E240" s="36">
        <f>SUMIFS(СВЦЭМ!$G$34:$G$777,СВЦЭМ!$A$34:$A$777,$A240,СВЦЭМ!$B$34:$B$777,E$225)+'СЕТ СН'!$F$12</f>
        <v>270.22258058</v>
      </c>
      <c r="F240" s="36">
        <f>SUMIFS(СВЦЭМ!$G$34:$G$777,СВЦЭМ!$A$34:$A$777,$A240,СВЦЭМ!$B$34:$B$777,F$225)+'СЕТ СН'!$F$12</f>
        <v>270.16172834000002</v>
      </c>
      <c r="G240" s="36">
        <f>SUMIFS(СВЦЭМ!$G$34:$G$777,СВЦЭМ!$A$34:$A$777,$A240,СВЦЭМ!$B$34:$B$777,G$225)+'СЕТ СН'!$F$12</f>
        <v>272.06089933999999</v>
      </c>
      <c r="H240" s="36">
        <f>SUMIFS(СВЦЭМ!$G$34:$G$777,СВЦЭМ!$A$34:$A$777,$A240,СВЦЭМ!$B$34:$B$777,H$225)+'СЕТ СН'!$F$12</f>
        <v>262.96003366000002</v>
      </c>
      <c r="I240" s="36">
        <f>SUMIFS(СВЦЭМ!$G$34:$G$777,СВЦЭМ!$A$34:$A$777,$A240,СВЦЭМ!$B$34:$B$777,I$225)+'СЕТ СН'!$F$12</f>
        <v>243.65690746999999</v>
      </c>
      <c r="J240" s="36">
        <f>SUMIFS(СВЦЭМ!$G$34:$G$777,СВЦЭМ!$A$34:$A$777,$A240,СВЦЭМ!$B$34:$B$777,J$225)+'СЕТ СН'!$F$12</f>
        <v>241.34022920999999</v>
      </c>
      <c r="K240" s="36">
        <f>SUMIFS(СВЦЭМ!$G$34:$G$777,СВЦЭМ!$A$34:$A$777,$A240,СВЦЭМ!$B$34:$B$777,K$225)+'СЕТ СН'!$F$12</f>
        <v>241.93548587999999</v>
      </c>
      <c r="L240" s="36">
        <f>SUMIFS(СВЦЭМ!$G$34:$G$777,СВЦЭМ!$A$34:$A$777,$A240,СВЦЭМ!$B$34:$B$777,L$225)+'СЕТ СН'!$F$12</f>
        <v>241.84028459999999</v>
      </c>
      <c r="M240" s="36">
        <f>SUMIFS(СВЦЭМ!$G$34:$G$777,СВЦЭМ!$A$34:$A$777,$A240,СВЦЭМ!$B$34:$B$777,M$225)+'СЕТ СН'!$F$12</f>
        <v>243.05452706</v>
      </c>
      <c r="N240" s="36">
        <f>SUMIFS(СВЦЭМ!$G$34:$G$777,СВЦЭМ!$A$34:$A$777,$A240,СВЦЭМ!$B$34:$B$777,N$225)+'СЕТ СН'!$F$12</f>
        <v>229.00242978</v>
      </c>
      <c r="O240" s="36">
        <f>SUMIFS(СВЦЭМ!$G$34:$G$777,СВЦЭМ!$A$34:$A$777,$A240,СВЦЭМ!$B$34:$B$777,O$225)+'СЕТ СН'!$F$12</f>
        <v>218.88146229</v>
      </c>
      <c r="P240" s="36">
        <f>SUMIFS(СВЦЭМ!$G$34:$G$777,СВЦЭМ!$A$34:$A$777,$A240,СВЦЭМ!$B$34:$B$777,P$225)+'СЕТ СН'!$F$12</f>
        <v>203.52067966000001</v>
      </c>
      <c r="Q240" s="36">
        <f>SUMIFS(СВЦЭМ!$G$34:$G$777,СВЦЭМ!$A$34:$A$777,$A240,СВЦЭМ!$B$34:$B$777,Q$225)+'СЕТ СН'!$F$12</f>
        <v>198.34103712999999</v>
      </c>
      <c r="R240" s="36">
        <f>SUMIFS(СВЦЭМ!$G$34:$G$777,СВЦЭМ!$A$34:$A$777,$A240,СВЦЭМ!$B$34:$B$777,R$225)+'СЕТ СН'!$F$12</f>
        <v>200.6054293</v>
      </c>
      <c r="S240" s="36">
        <f>SUMIFS(СВЦЭМ!$G$34:$G$777,СВЦЭМ!$A$34:$A$777,$A240,СВЦЭМ!$B$34:$B$777,S$225)+'СЕТ СН'!$F$12</f>
        <v>193.83908077000001</v>
      </c>
      <c r="T240" s="36">
        <f>SUMIFS(СВЦЭМ!$G$34:$G$777,СВЦЭМ!$A$34:$A$777,$A240,СВЦЭМ!$B$34:$B$777,T$225)+'СЕТ СН'!$F$12</f>
        <v>182.27633582000001</v>
      </c>
      <c r="U240" s="36">
        <f>SUMIFS(СВЦЭМ!$G$34:$G$777,СВЦЭМ!$A$34:$A$777,$A240,СВЦЭМ!$B$34:$B$777,U$225)+'СЕТ СН'!$F$12</f>
        <v>182.64757967</v>
      </c>
      <c r="V240" s="36">
        <f>SUMIFS(СВЦЭМ!$G$34:$G$777,СВЦЭМ!$A$34:$A$777,$A240,СВЦЭМ!$B$34:$B$777,V$225)+'СЕТ СН'!$F$12</f>
        <v>189.20314862999999</v>
      </c>
      <c r="W240" s="36">
        <f>SUMIFS(СВЦЭМ!$G$34:$G$777,СВЦЭМ!$A$34:$A$777,$A240,СВЦЭМ!$B$34:$B$777,W$225)+'СЕТ СН'!$F$12</f>
        <v>193.75348216</v>
      </c>
      <c r="X240" s="36">
        <f>SUMIFS(СВЦЭМ!$G$34:$G$777,СВЦЭМ!$A$34:$A$777,$A240,СВЦЭМ!$B$34:$B$777,X$225)+'СЕТ СН'!$F$12</f>
        <v>199.38691696999999</v>
      </c>
      <c r="Y240" s="36">
        <f>SUMIFS(СВЦЭМ!$G$34:$G$777,СВЦЭМ!$A$34:$A$777,$A240,СВЦЭМ!$B$34:$B$777,Y$225)+'СЕТ СН'!$F$12</f>
        <v>225.18065340999999</v>
      </c>
    </row>
    <row r="241" spans="1:25" ht="15.75" x14ac:dyDescent="0.2">
      <c r="A241" s="35">
        <f t="shared" si="6"/>
        <v>43420</v>
      </c>
      <c r="B241" s="36">
        <f>SUMIFS(СВЦЭМ!$G$34:$G$777,СВЦЭМ!$A$34:$A$777,$A241,СВЦЭМ!$B$34:$B$777,B$225)+'СЕТ СН'!$F$12</f>
        <v>247.14701792</v>
      </c>
      <c r="C241" s="36">
        <f>SUMIFS(СВЦЭМ!$G$34:$G$777,СВЦЭМ!$A$34:$A$777,$A241,СВЦЭМ!$B$34:$B$777,C$225)+'СЕТ СН'!$F$12</f>
        <v>254.51327726</v>
      </c>
      <c r="D241" s="36">
        <f>SUMIFS(СВЦЭМ!$G$34:$G$777,СВЦЭМ!$A$34:$A$777,$A241,СВЦЭМ!$B$34:$B$777,D$225)+'СЕТ СН'!$F$12</f>
        <v>270.49152544999998</v>
      </c>
      <c r="E241" s="36">
        <f>SUMIFS(СВЦЭМ!$G$34:$G$777,СВЦЭМ!$A$34:$A$777,$A241,СВЦЭМ!$B$34:$B$777,E$225)+'СЕТ СН'!$F$12</f>
        <v>269.57340306999998</v>
      </c>
      <c r="F241" s="36">
        <f>SUMIFS(СВЦЭМ!$G$34:$G$777,СВЦЭМ!$A$34:$A$777,$A241,СВЦЭМ!$B$34:$B$777,F$225)+'СЕТ СН'!$F$12</f>
        <v>270.12744273999999</v>
      </c>
      <c r="G241" s="36">
        <f>SUMIFS(СВЦЭМ!$G$34:$G$777,СВЦЭМ!$A$34:$A$777,$A241,СВЦЭМ!$B$34:$B$777,G$225)+'СЕТ СН'!$F$12</f>
        <v>268.16679377000003</v>
      </c>
      <c r="H241" s="36">
        <f>SUMIFS(СВЦЭМ!$G$34:$G$777,СВЦЭМ!$A$34:$A$777,$A241,СВЦЭМ!$B$34:$B$777,H$225)+'СЕТ СН'!$F$12</f>
        <v>251.63511312</v>
      </c>
      <c r="I241" s="36">
        <f>SUMIFS(СВЦЭМ!$G$34:$G$777,СВЦЭМ!$A$34:$A$777,$A241,СВЦЭМ!$B$34:$B$777,I$225)+'СЕТ СН'!$F$12</f>
        <v>250.03976428000001</v>
      </c>
      <c r="J241" s="36">
        <f>SUMIFS(СВЦЭМ!$G$34:$G$777,СВЦЭМ!$A$34:$A$777,$A241,СВЦЭМ!$B$34:$B$777,J$225)+'СЕТ СН'!$F$12</f>
        <v>247.80128683000001</v>
      </c>
      <c r="K241" s="36">
        <f>SUMIFS(СВЦЭМ!$G$34:$G$777,СВЦЭМ!$A$34:$A$777,$A241,СВЦЭМ!$B$34:$B$777,K$225)+'СЕТ СН'!$F$12</f>
        <v>249.04050687</v>
      </c>
      <c r="L241" s="36">
        <f>SUMIFS(СВЦЭМ!$G$34:$G$777,СВЦЭМ!$A$34:$A$777,$A241,СВЦЭМ!$B$34:$B$777,L$225)+'СЕТ СН'!$F$12</f>
        <v>248.95227227999999</v>
      </c>
      <c r="M241" s="36">
        <f>SUMIFS(СВЦЭМ!$G$34:$G$777,СВЦЭМ!$A$34:$A$777,$A241,СВЦЭМ!$B$34:$B$777,M$225)+'СЕТ СН'!$F$12</f>
        <v>247.63917092</v>
      </c>
      <c r="N241" s="36">
        <f>SUMIFS(СВЦЭМ!$G$34:$G$777,СВЦЭМ!$A$34:$A$777,$A241,СВЦЭМ!$B$34:$B$777,N$225)+'СЕТ СН'!$F$12</f>
        <v>244.34096597999999</v>
      </c>
      <c r="O241" s="36">
        <f>SUMIFS(СВЦЭМ!$G$34:$G$777,СВЦЭМ!$A$34:$A$777,$A241,СВЦЭМ!$B$34:$B$777,O$225)+'СЕТ СН'!$F$12</f>
        <v>225.79399171</v>
      </c>
      <c r="P241" s="36">
        <f>SUMIFS(СВЦЭМ!$G$34:$G$777,СВЦЭМ!$A$34:$A$777,$A241,СВЦЭМ!$B$34:$B$777,P$225)+'СЕТ СН'!$F$12</f>
        <v>211.43308173</v>
      </c>
      <c r="Q241" s="36">
        <f>SUMIFS(СВЦЭМ!$G$34:$G$777,СВЦЭМ!$A$34:$A$777,$A241,СВЦЭМ!$B$34:$B$777,Q$225)+'СЕТ СН'!$F$12</f>
        <v>209.69446199000001</v>
      </c>
      <c r="R241" s="36">
        <f>SUMIFS(СВЦЭМ!$G$34:$G$777,СВЦЭМ!$A$34:$A$777,$A241,СВЦЭМ!$B$34:$B$777,R$225)+'СЕТ СН'!$F$12</f>
        <v>211.88402316</v>
      </c>
      <c r="S241" s="36">
        <f>SUMIFS(СВЦЭМ!$G$34:$G$777,СВЦЭМ!$A$34:$A$777,$A241,СВЦЭМ!$B$34:$B$777,S$225)+'СЕТ СН'!$F$12</f>
        <v>201.20062064000001</v>
      </c>
      <c r="T241" s="36">
        <f>SUMIFS(СВЦЭМ!$G$34:$G$777,СВЦЭМ!$A$34:$A$777,$A241,СВЦЭМ!$B$34:$B$777,T$225)+'СЕТ СН'!$F$12</f>
        <v>199.34150681</v>
      </c>
      <c r="U241" s="36">
        <f>SUMIFS(СВЦЭМ!$G$34:$G$777,СВЦЭМ!$A$34:$A$777,$A241,СВЦЭМ!$B$34:$B$777,U$225)+'СЕТ СН'!$F$12</f>
        <v>197.93499499000001</v>
      </c>
      <c r="V241" s="36">
        <f>SUMIFS(СВЦЭМ!$G$34:$G$777,СВЦЭМ!$A$34:$A$777,$A241,СВЦЭМ!$B$34:$B$777,V$225)+'СЕТ СН'!$F$12</f>
        <v>203.09434117000001</v>
      </c>
      <c r="W241" s="36">
        <f>SUMIFS(СВЦЭМ!$G$34:$G$777,СВЦЭМ!$A$34:$A$777,$A241,СВЦЭМ!$B$34:$B$777,W$225)+'СЕТ СН'!$F$12</f>
        <v>204.41864401999999</v>
      </c>
      <c r="X241" s="36">
        <f>SUMIFS(СВЦЭМ!$G$34:$G$777,СВЦЭМ!$A$34:$A$777,$A241,СВЦЭМ!$B$34:$B$777,X$225)+'СЕТ СН'!$F$12</f>
        <v>206.49879454000001</v>
      </c>
      <c r="Y241" s="36">
        <f>SUMIFS(СВЦЭМ!$G$34:$G$777,СВЦЭМ!$A$34:$A$777,$A241,СВЦЭМ!$B$34:$B$777,Y$225)+'СЕТ СН'!$F$12</f>
        <v>230.41296947000001</v>
      </c>
    </row>
    <row r="242" spans="1:25" ht="15.75" x14ac:dyDescent="0.2">
      <c r="A242" s="35">
        <f t="shared" si="6"/>
        <v>43421</v>
      </c>
      <c r="B242" s="36">
        <f>SUMIFS(СВЦЭМ!$G$34:$G$777,СВЦЭМ!$A$34:$A$777,$A242,СВЦЭМ!$B$34:$B$777,B$225)+'СЕТ СН'!$F$12</f>
        <v>241.25368714999999</v>
      </c>
      <c r="C242" s="36">
        <f>SUMIFS(СВЦЭМ!$G$34:$G$777,СВЦЭМ!$A$34:$A$777,$A242,СВЦЭМ!$B$34:$B$777,C$225)+'СЕТ СН'!$F$12</f>
        <v>259.45390557000002</v>
      </c>
      <c r="D242" s="36">
        <f>SUMIFS(СВЦЭМ!$G$34:$G$777,СВЦЭМ!$A$34:$A$777,$A242,СВЦЭМ!$B$34:$B$777,D$225)+'СЕТ СН'!$F$12</f>
        <v>271.99048155999998</v>
      </c>
      <c r="E242" s="36">
        <f>SUMIFS(СВЦЭМ!$G$34:$G$777,СВЦЭМ!$A$34:$A$777,$A242,СВЦЭМ!$B$34:$B$777,E$225)+'СЕТ СН'!$F$12</f>
        <v>270.98833887000001</v>
      </c>
      <c r="F242" s="36">
        <f>SUMIFS(СВЦЭМ!$G$34:$G$777,СВЦЭМ!$A$34:$A$777,$A242,СВЦЭМ!$B$34:$B$777,F$225)+'СЕТ СН'!$F$12</f>
        <v>270.52690618999998</v>
      </c>
      <c r="G242" s="36">
        <f>SUMIFS(СВЦЭМ!$G$34:$G$777,СВЦЭМ!$A$34:$A$777,$A242,СВЦЭМ!$B$34:$B$777,G$225)+'СЕТ СН'!$F$12</f>
        <v>269.00139201000002</v>
      </c>
      <c r="H242" s="36">
        <f>SUMIFS(СВЦЭМ!$G$34:$G$777,СВЦЭМ!$A$34:$A$777,$A242,СВЦЭМ!$B$34:$B$777,H$225)+'СЕТ СН'!$F$12</f>
        <v>262.79497937999997</v>
      </c>
      <c r="I242" s="36">
        <f>SUMIFS(СВЦЭМ!$G$34:$G$777,СВЦЭМ!$A$34:$A$777,$A242,СВЦЭМ!$B$34:$B$777,I$225)+'СЕТ СН'!$F$12</f>
        <v>254.12560549</v>
      </c>
      <c r="J242" s="36">
        <f>SUMIFS(СВЦЭМ!$G$34:$G$777,СВЦЭМ!$A$34:$A$777,$A242,СВЦЭМ!$B$34:$B$777,J$225)+'СЕТ СН'!$F$12</f>
        <v>245.85495467000001</v>
      </c>
      <c r="K242" s="36">
        <f>SUMIFS(СВЦЭМ!$G$34:$G$777,СВЦЭМ!$A$34:$A$777,$A242,СВЦЭМ!$B$34:$B$777,K$225)+'СЕТ СН'!$F$12</f>
        <v>239.92140789999999</v>
      </c>
      <c r="L242" s="36">
        <f>SUMIFS(СВЦЭМ!$G$34:$G$777,СВЦЭМ!$A$34:$A$777,$A242,СВЦЭМ!$B$34:$B$777,L$225)+'СЕТ СН'!$F$12</f>
        <v>240.56438924</v>
      </c>
      <c r="M242" s="36">
        <f>SUMIFS(СВЦЭМ!$G$34:$G$777,СВЦЭМ!$A$34:$A$777,$A242,СВЦЭМ!$B$34:$B$777,M$225)+'СЕТ СН'!$F$12</f>
        <v>240.60353171</v>
      </c>
      <c r="N242" s="36">
        <f>SUMIFS(СВЦЭМ!$G$34:$G$777,СВЦЭМ!$A$34:$A$777,$A242,СВЦЭМ!$B$34:$B$777,N$225)+'СЕТ СН'!$F$12</f>
        <v>232.65350932999999</v>
      </c>
      <c r="O242" s="36">
        <f>SUMIFS(СВЦЭМ!$G$34:$G$777,СВЦЭМ!$A$34:$A$777,$A242,СВЦЭМ!$B$34:$B$777,O$225)+'СЕТ СН'!$F$12</f>
        <v>220.72119834</v>
      </c>
      <c r="P242" s="36">
        <f>SUMIFS(СВЦЭМ!$G$34:$G$777,СВЦЭМ!$A$34:$A$777,$A242,СВЦЭМ!$B$34:$B$777,P$225)+'СЕТ СН'!$F$12</f>
        <v>201.30002121999999</v>
      </c>
      <c r="Q242" s="36">
        <f>SUMIFS(СВЦЭМ!$G$34:$G$777,СВЦЭМ!$A$34:$A$777,$A242,СВЦЭМ!$B$34:$B$777,Q$225)+'СЕТ СН'!$F$12</f>
        <v>197.80089247000001</v>
      </c>
      <c r="R242" s="36">
        <f>SUMIFS(СВЦЭМ!$G$34:$G$777,СВЦЭМ!$A$34:$A$777,$A242,СВЦЭМ!$B$34:$B$777,R$225)+'СЕТ СН'!$F$12</f>
        <v>197.61941830999999</v>
      </c>
      <c r="S242" s="36">
        <f>SUMIFS(СВЦЭМ!$G$34:$G$777,СВЦЭМ!$A$34:$A$777,$A242,СВЦЭМ!$B$34:$B$777,S$225)+'СЕТ СН'!$F$12</f>
        <v>188.92762791000001</v>
      </c>
      <c r="T242" s="36">
        <f>SUMIFS(СВЦЭМ!$G$34:$G$777,СВЦЭМ!$A$34:$A$777,$A242,СВЦЭМ!$B$34:$B$777,T$225)+'СЕТ СН'!$F$12</f>
        <v>181.73609698000001</v>
      </c>
      <c r="U242" s="36">
        <f>SUMIFS(СВЦЭМ!$G$34:$G$777,СВЦЭМ!$A$34:$A$777,$A242,СВЦЭМ!$B$34:$B$777,U$225)+'СЕТ СН'!$F$12</f>
        <v>179.52030970999999</v>
      </c>
      <c r="V242" s="36">
        <f>SUMIFS(СВЦЭМ!$G$34:$G$777,СВЦЭМ!$A$34:$A$777,$A242,СВЦЭМ!$B$34:$B$777,V$225)+'СЕТ СН'!$F$12</f>
        <v>185.76922554999999</v>
      </c>
      <c r="W242" s="36">
        <f>SUMIFS(СВЦЭМ!$G$34:$G$777,СВЦЭМ!$A$34:$A$777,$A242,СВЦЭМ!$B$34:$B$777,W$225)+'СЕТ СН'!$F$12</f>
        <v>188.88721326999999</v>
      </c>
      <c r="X242" s="36">
        <f>SUMIFS(СВЦЭМ!$G$34:$G$777,СВЦЭМ!$A$34:$A$777,$A242,СВЦЭМ!$B$34:$B$777,X$225)+'СЕТ СН'!$F$12</f>
        <v>195.98375938999999</v>
      </c>
      <c r="Y242" s="36">
        <f>SUMIFS(СВЦЭМ!$G$34:$G$777,СВЦЭМ!$A$34:$A$777,$A242,СВЦЭМ!$B$34:$B$777,Y$225)+'СЕТ СН'!$F$12</f>
        <v>217.60617350000001</v>
      </c>
    </row>
    <row r="243" spans="1:25" ht="15.75" x14ac:dyDescent="0.2">
      <c r="A243" s="35">
        <f t="shared" si="6"/>
        <v>43422</v>
      </c>
      <c r="B243" s="36">
        <f>SUMIFS(СВЦЭМ!$G$34:$G$777,СВЦЭМ!$A$34:$A$777,$A243,СВЦЭМ!$B$34:$B$777,B$225)+'СЕТ СН'!$F$12</f>
        <v>245.90383141999999</v>
      </c>
      <c r="C243" s="36">
        <f>SUMIFS(СВЦЭМ!$G$34:$G$777,СВЦЭМ!$A$34:$A$777,$A243,СВЦЭМ!$B$34:$B$777,C$225)+'СЕТ СН'!$F$12</f>
        <v>263.58636476999999</v>
      </c>
      <c r="D243" s="36">
        <f>SUMIFS(СВЦЭМ!$G$34:$G$777,СВЦЭМ!$A$34:$A$777,$A243,СВЦЭМ!$B$34:$B$777,D$225)+'СЕТ СН'!$F$12</f>
        <v>279.32797842000002</v>
      </c>
      <c r="E243" s="36">
        <f>SUMIFS(СВЦЭМ!$G$34:$G$777,СВЦЭМ!$A$34:$A$777,$A243,СВЦЭМ!$B$34:$B$777,E$225)+'СЕТ СН'!$F$12</f>
        <v>278.21560865999999</v>
      </c>
      <c r="F243" s="36">
        <f>SUMIFS(СВЦЭМ!$G$34:$G$777,СВЦЭМ!$A$34:$A$777,$A243,СВЦЭМ!$B$34:$B$777,F$225)+'СЕТ СН'!$F$12</f>
        <v>277.55889969999998</v>
      </c>
      <c r="G243" s="36">
        <f>SUMIFS(СВЦЭМ!$G$34:$G$777,СВЦЭМ!$A$34:$A$777,$A243,СВЦЭМ!$B$34:$B$777,G$225)+'СЕТ СН'!$F$12</f>
        <v>276.42230583999998</v>
      </c>
      <c r="H243" s="36">
        <f>SUMIFS(СВЦЭМ!$G$34:$G$777,СВЦЭМ!$A$34:$A$777,$A243,СВЦЭМ!$B$34:$B$777,H$225)+'СЕТ СН'!$F$12</f>
        <v>277.91068336000001</v>
      </c>
      <c r="I243" s="36">
        <f>SUMIFS(СВЦЭМ!$G$34:$G$777,СВЦЭМ!$A$34:$A$777,$A243,СВЦЭМ!$B$34:$B$777,I$225)+'СЕТ СН'!$F$12</f>
        <v>274.07317991000002</v>
      </c>
      <c r="J243" s="36">
        <f>SUMIFS(СВЦЭМ!$G$34:$G$777,СВЦЭМ!$A$34:$A$777,$A243,СВЦЭМ!$B$34:$B$777,J$225)+'СЕТ СН'!$F$12</f>
        <v>259.04997586000002</v>
      </c>
      <c r="K243" s="36">
        <f>SUMIFS(СВЦЭМ!$G$34:$G$777,СВЦЭМ!$A$34:$A$777,$A243,СВЦЭМ!$B$34:$B$777,K$225)+'СЕТ СН'!$F$12</f>
        <v>251.04331033</v>
      </c>
      <c r="L243" s="36">
        <f>SUMIFS(СВЦЭМ!$G$34:$G$777,СВЦЭМ!$A$34:$A$777,$A243,СВЦЭМ!$B$34:$B$777,L$225)+'СЕТ СН'!$F$12</f>
        <v>246.61556768</v>
      </c>
      <c r="M243" s="36">
        <f>SUMIFS(СВЦЭМ!$G$34:$G$777,СВЦЭМ!$A$34:$A$777,$A243,СВЦЭМ!$B$34:$B$777,M$225)+'СЕТ СН'!$F$12</f>
        <v>244.13201745999999</v>
      </c>
      <c r="N243" s="36">
        <f>SUMIFS(СВЦЭМ!$G$34:$G$777,СВЦЭМ!$A$34:$A$777,$A243,СВЦЭМ!$B$34:$B$777,N$225)+'СЕТ СН'!$F$12</f>
        <v>234.64527179000001</v>
      </c>
      <c r="O243" s="36">
        <f>SUMIFS(СВЦЭМ!$G$34:$G$777,СВЦЭМ!$A$34:$A$777,$A243,СВЦЭМ!$B$34:$B$777,O$225)+'СЕТ СН'!$F$12</f>
        <v>220.30522427</v>
      </c>
      <c r="P243" s="36">
        <f>SUMIFS(СВЦЭМ!$G$34:$G$777,СВЦЭМ!$A$34:$A$777,$A243,СВЦЭМ!$B$34:$B$777,P$225)+'СЕТ СН'!$F$12</f>
        <v>203.13811835999999</v>
      </c>
      <c r="Q243" s="36">
        <f>SUMIFS(СВЦЭМ!$G$34:$G$777,СВЦЭМ!$A$34:$A$777,$A243,СВЦЭМ!$B$34:$B$777,Q$225)+'СЕТ СН'!$F$12</f>
        <v>200.08106144999999</v>
      </c>
      <c r="R243" s="36">
        <f>SUMIFS(СВЦЭМ!$G$34:$G$777,СВЦЭМ!$A$34:$A$777,$A243,СВЦЭМ!$B$34:$B$777,R$225)+'СЕТ СН'!$F$12</f>
        <v>199.50542118999999</v>
      </c>
      <c r="S243" s="36">
        <f>SUMIFS(СВЦЭМ!$G$34:$G$777,СВЦЭМ!$A$34:$A$777,$A243,СВЦЭМ!$B$34:$B$777,S$225)+'СЕТ СН'!$F$12</f>
        <v>189.27798865</v>
      </c>
      <c r="T243" s="36">
        <f>SUMIFS(СВЦЭМ!$G$34:$G$777,СВЦЭМ!$A$34:$A$777,$A243,СВЦЭМ!$B$34:$B$777,T$225)+'СЕТ СН'!$F$12</f>
        <v>182.14319273999999</v>
      </c>
      <c r="U243" s="36">
        <f>SUMIFS(СВЦЭМ!$G$34:$G$777,СВЦЭМ!$A$34:$A$777,$A243,СВЦЭМ!$B$34:$B$777,U$225)+'СЕТ СН'!$F$12</f>
        <v>182.25700821000001</v>
      </c>
      <c r="V243" s="36">
        <f>SUMIFS(СВЦЭМ!$G$34:$G$777,СВЦЭМ!$A$34:$A$777,$A243,СВЦЭМ!$B$34:$B$777,V$225)+'СЕТ СН'!$F$12</f>
        <v>187.61360984999999</v>
      </c>
      <c r="W243" s="36">
        <f>SUMIFS(СВЦЭМ!$G$34:$G$777,СВЦЭМ!$A$34:$A$777,$A243,СВЦЭМ!$B$34:$B$777,W$225)+'СЕТ СН'!$F$12</f>
        <v>192.46087894999999</v>
      </c>
      <c r="X243" s="36">
        <f>SUMIFS(СВЦЭМ!$G$34:$G$777,СВЦЭМ!$A$34:$A$777,$A243,СВЦЭМ!$B$34:$B$777,X$225)+'СЕТ СН'!$F$12</f>
        <v>199.32114933</v>
      </c>
      <c r="Y243" s="36">
        <f>SUMIFS(СВЦЭМ!$G$34:$G$777,СВЦЭМ!$A$34:$A$777,$A243,СВЦЭМ!$B$34:$B$777,Y$225)+'СЕТ СН'!$F$12</f>
        <v>227.46420785000001</v>
      </c>
    </row>
    <row r="244" spans="1:25" ht="15.75" x14ac:dyDescent="0.2">
      <c r="A244" s="35">
        <f t="shared" si="6"/>
        <v>43423</v>
      </c>
      <c r="B244" s="36">
        <f>SUMIFS(СВЦЭМ!$G$34:$G$777,СВЦЭМ!$A$34:$A$777,$A244,СВЦЭМ!$B$34:$B$777,B$225)+'СЕТ СН'!$F$12</f>
        <v>241.27057335000001</v>
      </c>
      <c r="C244" s="36">
        <f>SUMIFS(СВЦЭМ!$G$34:$G$777,СВЦЭМ!$A$34:$A$777,$A244,СВЦЭМ!$B$34:$B$777,C$225)+'СЕТ СН'!$F$12</f>
        <v>251.62145846000001</v>
      </c>
      <c r="D244" s="36">
        <f>SUMIFS(СВЦЭМ!$G$34:$G$777,СВЦЭМ!$A$34:$A$777,$A244,СВЦЭМ!$B$34:$B$777,D$225)+'СЕТ СН'!$F$12</f>
        <v>273.23232874000001</v>
      </c>
      <c r="E244" s="36">
        <f>SUMIFS(СВЦЭМ!$G$34:$G$777,СВЦЭМ!$A$34:$A$777,$A244,СВЦЭМ!$B$34:$B$777,E$225)+'СЕТ СН'!$F$12</f>
        <v>274.09251786999999</v>
      </c>
      <c r="F244" s="36">
        <f>SUMIFS(СВЦЭМ!$G$34:$G$777,СВЦЭМ!$A$34:$A$777,$A244,СВЦЭМ!$B$34:$B$777,F$225)+'СЕТ СН'!$F$12</f>
        <v>274.17974349999997</v>
      </c>
      <c r="G244" s="36">
        <f>SUMIFS(СВЦЭМ!$G$34:$G$777,СВЦЭМ!$A$34:$A$777,$A244,СВЦЭМ!$B$34:$B$777,G$225)+'СЕТ СН'!$F$12</f>
        <v>276.51667650000002</v>
      </c>
      <c r="H244" s="36">
        <f>SUMIFS(СВЦЭМ!$G$34:$G$777,СВЦЭМ!$A$34:$A$777,$A244,СВЦЭМ!$B$34:$B$777,H$225)+'СЕТ СН'!$F$12</f>
        <v>270.79057802</v>
      </c>
      <c r="I244" s="36">
        <f>SUMIFS(СВЦЭМ!$G$34:$G$777,СВЦЭМ!$A$34:$A$777,$A244,СВЦЭМ!$B$34:$B$777,I$225)+'СЕТ СН'!$F$12</f>
        <v>261.85018072000003</v>
      </c>
      <c r="J244" s="36">
        <f>SUMIFS(СВЦЭМ!$G$34:$G$777,СВЦЭМ!$A$34:$A$777,$A244,СВЦЭМ!$B$34:$B$777,J$225)+'СЕТ СН'!$F$12</f>
        <v>254.98845251</v>
      </c>
      <c r="K244" s="36">
        <f>SUMIFS(СВЦЭМ!$G$34:$G$777,СВЦЭМ!$A$34:$A$777,$A244,СВЦЭМ!$B$34:$B$777,K$225)+'СЕТ СН'!$F$12</f>
        <v>249.33712926999999</v>
      </c>
      <c r="L244" s="36">
        <f>SUMIFS(СВЦЭМ!$G$34:$G$777,СВЦЭМ!$A$34:$A$777,$A244,СВЦЭМ!$B$34:$B$777,L$225)+'СЕТ СН'!$F$12</f>
        <v>249.98798497000001</v>
      </c>
      <c r="M244" s="36">
        <f>SUMIFS(СВЦЭМ!$G$34:$G$777,СВЦЭМ!$A$34:$A$777,$A244,СВЦЭМ!$B$34:$B$777,M$225)+'СЕТ СН'!$F$12</f>
        <v>249.94736497</v>
      </c>
      <c r="N244" s="36">
        <f>SUMIFS(СВЦЭМ!$G$34:$G$777,СВЦЭМ!$A$34:$A$777,$A244,СВЦЭМ!$B$34:$B$777,N$225)+'СЕТ СН'!$F$12</f>
        <v>244.06199025999999</v>
      </c>
      <c r="O244" s="36">
        <f>SUMIFS(СВЦЭМ!$G$34:$G$777,СВЦЭМ!$A$34:$A$777,$A244,СВЦЭМ!$B$34:$B$777,O$225)+'СЕТ СН'!$F$12</f>
        <v>225.60110671999999</v>
      </c>
      <c r="P244" s="36">
        <f>SUMIFS(СВЦЭМ!$G$34:$G$777,СВЦЭМ!$A$34:$A$777,$A244,СВЦЭМ!$B$34:$B$777,P$225)+'СЕТ СН'!$F$12</f>
        <v>208.57758668</v>
      </c>
      <c r="Q244" s="36">
        <f>SUMIFS(СВЦЭМ!$G$34:$G$777,СВЦЭМ!$A$34:$A$777,$A244,СВЦЭМ!$B$34:$B$777,Q$225)+'СЕТ СН'!$F$12</f>
        <v>208.01548696</v>
      </c>
      <c r="R244" s="36">
        <f>SUMIFS(СВЦЭМ!$G$34:$G$777,СВЦЭМ!$A$34:$A$777,$A244,СВЦЭМ!$B$34:$B$777,R$225)+'СЕТ СН'!$F$12</f>
        <v>211.90763779</v>
      </c>
      <c r="S244" s="36">
        <f>SUMIFS(СВЦЭМ!$G$34:$G$777,СВЦЭМ!$A$34:$A$777,$A244,СВЦЭМ!$B$34:$B$777,S$225)+'СЕТ СН'!$F$12</f>
        <v>204.26398778000001</v>
      </c>
      <c r="T244" s="36">
        <f>SUMIFS(СВЦЭМ!$G$34:$G$777,СВЦЭМ!$A$34:$A$777,$A244,СВЦЭМ!$B$34:$B$777,T$225)+'СЕТ СН'!$F$12</f>
        <v>201.8320196</v>
      </c>
      <c r="U244" s="36">
        <f>SUMIFS(СВЦЭМ!$G$34:$G$777,СВЦЭМ!$A$34:$A$777,$A244,СВЦЭМ!$B$34:$B$777,U$225)+'СЕТ СН'!$F$12</f>
        <v>198.42126558000001</v>
      </c>
      <c r="V244" s="36">
        <f>SUMIFS(СВЦЭМ!$G$34:$G$777,СВЦЭМ!$A$34:$A$777,$A244,СВЦЭМ!$B$34:$B$777,V$225)+'СЕТ СН'!$F$12</f>
        <v>203.69945634999999</v>
      </c>
      <c r="W244" s="36">
        <f>SUMIFS(СВЦЭМ!$G$34:$G$777,СВЦЭМ!$A$34:$A$777,$A244,СВЦЭМ!$B$34:$B$777,W$225)+'СЕТ СН'!$F$12</f>
        <v>208.32295499</v>
      </c>
      <c r="X244" s="36">
        <f>SUMIFS(СВЦЭМ!$G$34:$G$777,СВЦЭМ!$A$34:$A$777,$A244,СВЦЭМ!$B$34:$B$777,X$225)+'СЕТ СН'!$F$12</f>
        <v>214.34494075999999</v>
      </c>
      <c r="Y244" s="36">
        <f>SUMIFS(СВЦЭМ!$G$34:$G$777,СВЦЭМ!$A$34:$A$777,$A244,СВЦЭМ!$B$34:$B$777,Y$225)+'СЕТ СН'!$F$12</f>
        <v>235.67304052</v>
      </c>
    </row>
    <row r="245" spans="1:25" ht="15.75" x14ac:dyDescent="0.2">
      <c r="A245" s="35">
        <f t="shared" si="6"/>
        <v>43424</v>
      </c>
      <c r="B245" s="36">
        <f>SUMIFS(СВЦЭМ!$G$34:$G$777,СВЦЭМ!$A$34:$A$777,$A245,СВЦЭМ!$B$34:$B$777,B$225)+'СЕТ СН'!$F$12</f>
        <v>234.78002351000001</v>
      </c>
      <c r="C245" s="36">
        <f>SUMIFS(СВЦЭМ!$G$34:$G$777,СВЦЭМ!$A$34:$A$777,$A245,СВЦЭМ!$B$34:$B$777,C$225)+'СЕТ СН'!$F$12</f>
        <v>256.20766572000002</v>
      </c>
      <c r="D245" s="36">
        <f>SUMIFS(СВЦЭМ!$G$34:$G$777,СВЦЭМ!$A$34:$A$777,$A245,СВЦЭМ!$B$34:$B$777,D$225)+'СЕТ СН'!$F$12</f>
        <v>279.15913734999998</v>
      </c>
      <c r="E245" s="36">
        <f>SUMIFS(СВЦЭМ!$G$34:$G$777,СВЦЭМ!$A$34:$A$777,$A245,СВЦЭМ!$B$34:$B$777,E$225)+'СЕТ СН'!$F$12</f>
        <v>280.32730265999999</v>
      </c>
      <c r="F245" s="36">
        <f>SUMIFS(СВЦЭМ!$G$34:$G$777,СВЦЭМ!$A$34:$A$777,$A245,СВЦЭМ!$B$34:$B$777,F$225)+'СЕТ СН'!$F$12</f>
        <v>280.37724014000003</v>
      </c>
      <c r="G245" s="36">
        <f>SUMIFS(СВЦЭМ!$G$34:$G$777,СВЦЭМ!$A$34:$A$777,$A245,СВЦЭМ!$B$34:$B$777,G$225)+'СЕТ СН'!$F$12</f>
        <v>278.63028029999998</v>
      </c>
      <c r="H245" s="36">
        <f>SUMIFS(СВЦЭМ!$G$34:$G$777,СВЦЭМ!$A$34:$A$777,$A245,СВЦЭМ!$B$34:$B$777,H$225)+'СЕТ СН'!$F$12</f>
        <v>255.94613953000001</v>
      </c>
      <c r="I245" s="36">
        <f>SUMIFS(СВЦЭМ!$G$34:$G$777,СВЦЭМ!$A$34:$A$777,$A245,СВЦЭМ!$B$34:$B$777,I$225)+'СЕТ СН'!$F$12</f>
        <v>243.68045756999999</v>
      </c>
      <c r="J245" s="36">
        <f>SUMIFS(СВЦЭМ!$G$34:$G$777,СВЦЭМ!$A$34:$A$777,$A245,СВЦЭМ!$B$34:$B$777,J$225)+'СЕТ СН'!$F$12</f>
        <v>237.75907389</v>
      </c>
      <c r="K245" s="36">
        <f>SUMIFS(СВЦЭМ!$G$34:$G$777,СВЦЭМ!$A$34:$A$777,$A245,СВЦЭМ!$B$34:$B$777,K$225)+'СЕТ СН'!$F$12</f>
        <v>234.56649780999999</v>
      </c>
      <c r="L245" s="36">
        <f>SUMIFS(СВЦЭМ!$G$34:$G$777,СВЦЭМ!$A$34:$A$777,$A245,СВЦЭМ!$B$34:$B$777,L$225)+'СЕТ СН'!$F$12</f>
        <v>236.14160966</v>
      </c>
      <c r="M245" s="36">
        <f>SUMIFS(СВЦЭМ!$G$34:$G$777,СВЦЭМ!$A$34:$A$777,$A245,СВЦЭМ!$B$34:$B$777,M$225)+'СЕТ СН'!$F$12</f>
        <v>236.30399306999999</v>
      </c>
      <c r="N245" s="36">
        <f>SUMIFS(СВЦЭМ!$G$34:$G$777,СВЦЭМ!$A$34:$A$777,$A245,СВЦЭМ!$B$34:$B$777,N$225)+'СЕТ СН'!$F$12</f>
        <v>229.05004169</v>
      </c>
      <c r="O245" s="36">
        <f>SUMIFS(СВЦЭМ!$G$34:$G$777,СВЦЭМ!$A$34:$A$777,$A245,СВЦЭМ!$B$34:$B$777,O$225)+'СЕТ СН'!$F$12</f>
        <v>224.50802340000001</v>
      </c>
      <c r="P245" s="36">
        <f>SUMIFS(СВЦЭМ!$G$34:$G$777,СВЦЭМ!$A$34:$A$777,$A245,СВЦЭМ!$B$34:$B$777,P$225)+'СЕТ СН'!$F$12</f>
        <v>202.17990147</v>
      </c>
      <c r="Q245" s="36">
        <f>SUMIFS(СВЦЭМ!$G$34:$G$777,СВЦЭМ!$A$34:$A$777,$A245,СВЦЭМ!$B$34:$B$777,Q$225)+'СЕТ СН'!$F$12</f>
        <v>198.52635967000001</v>
      </c>
      <c r="R245" s="36">
        <f>SUMIFS(СВЦЭМ!$G$34:$G$777,СВЦЭМ!$A$34:$A$777,$A245,СВЦЭМ!$B$34:$B$777,R$225)+'СЕТ СН'!$F$12</f>
        <v>205.19812379999999</v>
      </c>
      <c r="S245" s="36">
        <f>SUMIFS(СВЦЭМ!$G$34:$G$777,СВЦЭМ!$A$34:$A$777,$A245,СВЦЭМ!$B$34:$B$777,S$225)+'СЕТ СН'!$F$12</f>
        <v>198.28299415000001</v>
      </c>
      <c r="T245" s="36">
        <f>SUMIFS(СВЦЭМ!$G$34:$G$777,СВЦЭМ!$A$34:$A$777,$A245,СВЦЭМ!$B$34:$B$777,T$225)+'СЕТ СН'!$F$12</f>
        <v>189.67577396999999</v>
      </c>
      <c r="U245" s="36">
        <f>SUMIFS(СВЦЭМ!$G$34:$G$777,СВЦЭМ!$A$34:$A$777,$A245,СВЦЭМ!$B$34:$B$777,U$225)+'СЕТ СН'!$F$12</f>
        <v>190.68597294</v>
      </c>
      <c r="V245" s="36">
        <f>SUMIFS(СВЦЭМ!$G$34:$G$777,СВЦЭМ!$A$34:$A$777,$A245,СВЦЭМ!$B$34:$B$777,V$225)+'СЕТ СН'!$F$12</f>
        <v>194.76768625</v>
      </c>
      <c r="W245" s="36">
        <f>SUMIFS(СВЦЭМ!$G$34:$G$777,СВЦЭМ!$A$34:$A$777,$A245,СВЦЭМ!$B$34:$B$777,W$225)+'СЕТ СН'!$F$12</f>
        <v>195.59247425000001</v>
      </c>
      <c r="X245" s="36">
        <f>SUMIFS(СВЦЭМ!$G$34:$G$777,СВЦЭМ!$A$34:$A$777,$A245,СВЦЭМ!$B$34:$B$777,X$225)+'СЕТ СН'!$F$12</f>
        <v>198.01130215000001</v>
      </c>
      <c r="Y245" s="36">
        <f>SUMIFS(СВЦЭМ!$G$34:$G$777,СВЦЭМ!$A$34:$A$777,$A245,СВЦЭМ!$B$34:$B$777,Y$225)+'СЕТ СН'!$F$12</f>
        <v>219.16168185000001</v>
      </c>
    </row>
    <row r="246" spans="1:25" ht="15.75" x14ac:dyDescent="0.2">
      <c r="A246" s="35">
        <f t="shared" si="6"/>
        <v>43425</v>
      </c>
      <c r="B246" s="36">
        <f>SUMIFS(СВЦЭМ!$G$34:$G$777,СВЦЭМ!$A$34:$A$777,$A246,СВЦЭМ!$B$34:$B$777,B$225)+'СЕТ СН'!$F$12</f>
        <v>232.73332253000001</v>
      </c>
      <c r="C246" s="36">
        <f>SUMIFS(СВЦЭМ!$G$34:$G$777,СВЦЭМ!$A$34:$A$777,$A246,СВЦЭМ!$B$34:$B$777,C$225)+'СЕТ СН'!$F$12</f>
        <v>253.06935673000001</v>
      </c>
      <c r="D246" s="36">
        <f>SUMIFS(СВЦЭМ!$G$34:$G$777,СВЦЭМ!$A$34:$A$777,$A246,СВЦЭМ!$B$34:$B$777,D$225)+'СЕТ СН'!$F$12</f>
        <v>277.42058122999998</v>
      </c>
      <c r="E246" s="36">
        <f>SUMIFS(СВЦЭМ!$G$34:$G$777,СВЦЭМ!$A$34:$A$777,$A246,СВЦЭМ!$B$34:$B$777,E$225)+'СЕТ СН'!$F$12</f>
        <v>277.51226948999999</v>
      </c>
      <c r="F246" s="36">
        <f>SUMIFS(СВЦЭМ!$G$34:$G$777,СВЦЭМ!$A$34:$A$777,$A246,СВЦЭМ!$B$34:$B$777,F$225)+'СЕТ СН'!$F$12</f>
        <v>277.90948655</v>
      </c>
      <c r="G246" s="36">
        <f>SUMIFS(СВЦЭМ!$G$34:$G$777,СВЦЭМ!$A$34:$A$777,$A246,СВЦЭМ!$B$34:$B$777,G$225)+'СЕТ СН'!$F$12</f>
        <v>279.60189236000002</v>
      </c>
      <c r="H246" s="36">
        <f>SUMIFS(СВЦЭМ!$G$34:$G$777,СВЦЭМ!$A$34:$A$777,$A246,СВЦЭМ!$B$34:$B$777,H$225)+'СЕТ СН'!$F$12</f>
        <v>270.45649295999999</v>
      </c>
      <c r="I246" s="36">
        <f>SUMIFS(СВЦЭМ!$G$34:$G$777,СВЦЭМ!$A$34:$A$777,$A246,СВЦЭМ!$B$34:$B$777,I$225)+'СЕТ СН'!$F$12</f>
        <v>255.8650853</v>
      </c>
      <c r="J246" s="36">
        <f>SUMIFS(СВЦЭМ!$G$34:$G$777,СВЦЭМ!$A$34:$A$777,$A246,СВЦЭМ!$B$34:$B$777,J$225)+'СЕТ СН'!$F$12</f>
        <v>252.43497447999999</v>
      </c>
      <c r="K246" s="36">
        <f>SUMIFS(СВЦЭМ!$G$34:$G$777,СВЦЭМ!$A$34:$A$777,$A246,СВЦЭМ!$B$34:$B$777,K$225)+'СЕТ СН'!$F$12</f>
        <v>251.31595142</v>
      </c>
      <c r="L246" s="36">
        <f>SUMIFS(СВЦЭМ!$G$34:$G$777,СВЦЭМ!$A$34:$A$777,$A246,СВЦЭМ!$B$34:$B$777,L$225)+'СЕТ СН'!$F$12</f>
        <v>251.03028029999999</v>
      </c>
      <c r="M246" s="36">
        <f>SUMIFS(СВЦЭМ!$G$34:$G$777,СВЦЭМ!$A$34:$A$777,$A246,СВЦЭМ!$B$34:$B$777,M$225)+'СЕТ СН'!$F$12</f>
        <v>248.87808411</v>
      </c>
      <c r="N246" s="36">
        <f>SUMIFS(СВЦЭМ!$G$34:$G$777,СВЦЭМ!$A$34:$A$777,$A246,СВЦЭМ!$B$34:$B$777,N$225)+'СЕТ СН'!$F$12</f>
        <v>238.52832548000001</v>
      </c>
      <c r="O246" s="36">
        <f>SUMIFS(СВЦЭМ!$G$34:$G$777,СВЦЭМ!$A$34:$A$777,$A246,СВЦЭМ!$B$34:$B$777,O$225)+'СЕТ СН'!$F$12</f>
        <v>221.49064171000001</v>
      </c>
      <c r="P246" s="36">
        <f>SUMIFS(СВЦЭМ!$G$34:$G$777,СВЦЭМ!$A$34:$A$777,$A246,СВЦЭМ!$B$34:$B$777,P$225)+'СЕТ СН'!$F$12</f>
        <v>201.01590763999999</v>
      </c>
      <c r="Q246" s="36">
        <f>SUMIFS(СВЦЭМ!$G$34:$G$777,СВЦЭМ!$A$34:$A$777,$A246,СВЦЭМ!$B$34:$B$777,Q$225)+'СЕТ СН'!$F$12</f>
        <v>195.94731440000001</v>
      </c>
      <c r="R246" s="36">
        <f>SUMIFS(СВЦЭМ!$G$34:$G$777,СВЦЭМ!$A$34:$A$777,$A246,СВЦЭМ!$B$34:$B$777,R$225)+'СЕТ СН'!$F$12</f>
        <v>199.18501115999999</v>
      </c>
      <c r="S246" s="36">
        <f>SUMIFS(СВЦЭМ!$G$34:$G$777,СВЦЭМ!$A$34:$A$777,$A246,СВЦЭМ!$B$34:$B$777,S$225)+'СЕТ СН'!$F$12</f>
        <v>194.53251318</v>
      </c>
      <c r="T246" s="36">
        <f>SUMIFS(СВЦЭМ!$G$34:$G$777,СВЦЭМ!$A$34:$A$777,$A246,СВЦЭМ!$B$34:$B$777,T$225)+'СЕТ СН'!$F$12</f>
        <v>184.86822488999999</v>
      </c>
      <c r="U246" s="36">
        <f>SUMIFS(СВЦЭМ!$G$34:$G$777,СВЦЭМ!$A$34:$A$777,$A246,СВЦЭМ!$B$34:$B$777,U$225)+'СЕТ СН'!$F$12</f>
        <v>185.21374696000001</v>
      </c>
      <c r="V246" s="36">
        <f>SUMIFS(СВЦЭМ!$G$34:$G$777,СВЦЭМ!$A$34:$A$777,$A246,СВЦЭМ!$B$34:$B$777,V$225)+'СЕТ СН'!$F$12</f>
        <v>190.26638672000001</v>
      </c>
      <c r="W246" s="36">
        <f>SUMIFS(СВЦЭМ!$G$34:$G$777,СВЦЭМ!$A$34:$A$777,$A246,СВЦЭМ!$B$34:$B$777,W$225)+'СЕТ СН'!$F$12</f>
        <v>192.71780477999999</v>
      </c>
      <c r="X246" s="36">
        <f>SUMIFS(СВЦЭМ!$G$34:$G$777,СВЦЭМ!$A$34:$A$777,$A246,СВЦЭМ!$B$34:$B$777,X$225)+'СЕТ СН'!$F$12</f>
        <v>198.25905893999999</v>
      </c>
      <c r="Y246" s="36">
        <f>SUMIFS(СВЦЭМ!$G$34:$G$777,СВЦЭМ!$A$34:$A$777,$A246,СВЦЭМ!$B$34:$B$777,Y$225)+'СЕТ СН'!$F$12</f>
        <v>221.2187467</v>
      </c>
    </row>
    <row r="247" spans="1:25" ht="15.75" x14ac:dyDescent="0.2">
      <c r="A247" s="35">
        <f t="shared" si="6"/>
        <v>43426</v>
      </c>
      <c r="B247" s="36">
        <f>SUMIFS(СВЦЭМ!$G$34:$G$777,СВЦЭМ!$A$34:$A$777,$A247,СВЦЭМ!$B$34:$B$777,B$225)+'СЕТ СН'!$F$12</f>
        <v>247.53339242999999</v>
      </c>
      <c r="C247" s="36">
        <f>SUMIFS(СВЦЭМ!$G$34:$G$777,СВЦЭМ!$A$34:$A$777,$A247,СВЦЭМ!$B$34:$B$777,C$225)+'СЕТ СН'!$F$12</f>
        <v>271.35875231</v>
      </c>
      <c r="D247" s="36">
        <f>SUMIFS(СВЦЭМ!$G$34:$G$777,СВЦЭМ!$A$34:$A$777,$A247,СВЦЭМ!$B$34:$B$777,D$225)+'СЕТ СН'!$F$12</f>
        <v>300.11494004000002</v>
      </c>
      <c r="E247" s="36">
        <f>SUMIFS(СВЦЭМ!$G$34:$G$777,СВЦЭМ!$A$34:$A$777,$A247,СВЦЭМ!$B$34:$B$777,E$225)+'СЕТ СН'!$F$12</f>
        <v>302.86190406999998</v>
      </c>
      <c r="F247" s="36">
        <f>SUMIFS(СВЦЭМ!$G$34:$G$777,СВЦЭМ!$A$34:$A$777,$A247,СВЦЭМ!$B$34:$B$777,F$225)+'СЕТ СН'!$F$12</f>
        <v>302.0422562</v>
      </c>
      <c r="G247" s="36">
        <f>SUMIFS(СВЦЭМ!$G$34:$G$777,СВЦЭМ!$A$34:$A$777,$A247,СВЦЭМ!$B$34:$B$777,G$225)+'СЕТ СН'!$F$12</f>
        <v>295.59381560000003</v>
      </c>
      <c r="H247" s="36">
        <f>SUMIFS(СВЦЭМ!$G$34:$G$777,СВЦЭМ!$A$34:$A$777,$A247,СВЦЭМ!$B$34:$B$777,H$225)+'СЕТ СН'!$F$12</f>
        <v>272.81461273000002</v>
      </c>
      <c r="I247" s="36">
        <f>SUMIFS(СВЦЭМ!$G$34:$G$777,СВЦЭМ!$A$34:$A$777,$A247,СВЦЭМ!$B$34:$B$777,I$225)+'СЕТ СН'!$F$12</f>
        <v>257.12632653999998</v>
      </c>
      <c r="J247" s="36">
        <f>SUMIFS(СВЦЭМ!$G$34:$G$777,СВЦЭМ!$A$34:$A$777,$A247,СВЦЭМ!$B$34:$B$777,J$225)+'СЕТ СН'!$F$12</f>
        <v>253.04921014999999</v>
      </c>
      <c r="K247" s="36">
        <f>SUMIFS(СВЦЭМ!$G$34:$G$777,СВЦЭМ!$A$34:$A$777,$A247,СВЦЭМ!$B$34:$B$777,K$225)+'СЕТ СН'!$F$12</f>
        <v>253.08234689</v>
      </c>
      <c r="L247" s="36">
        <f>SUMIFS(СВЦЭМ!$G$34:$G$777,СВЦЭМ!$A$34:$A$777,$A247,СВЦЭМ!$B$34:$B$777,L$225)+'СЕТ СН'!$F$12</f>
        <v>259.29325566</v>
      </c>
      <c r="M247" s="36">
        <f>SUMIFS(СВЦЭМ!$G$34:$G$777,СВЦЭМ!$A$34:$A$777,$A247,СВЦЭМ!$B$34:$B$777,M$225)+'СЕТ СН'!$F$12</f>
        <v>255.123617</v>
      </c>
      <c r="N247" s="36">
        <f>SUMIFS(СВЦЭМ!$G$34:$G$777,СВЦЭМ!$A$34:$A$777,$A247,СВЦЭМ!$B$34:$B$777,N$225)+'СЕТ СН'!$F$12</f>
        <v>241.44596422000001</v>
      </c>
      <c r="O247" s="36">
        <f>SUMIFS(СВЦЭМ!$G$34:$G$777,СВЦЭМ!$A$34:$A$777,$A247,СВЦЭМ!$B$34:$B$777,O$225)+'СЕТ СН'!$F$12</f>
        <v>215.27488693999999</v>
      </c>
      <c r="P247" s="36">
        <f>SUMIFS(СВЦЭМ!$G$34:$G$777,СВЦЭМ!$A$34:$A$777,$A247,СВЦЭМ!$B$34:$B$777,P$225)+'СЕТ СН'!$F$12</f>
        <v>195.25788707000001</v>
      </c>
      <c r="Q247" s="36">
        <f>SUMIFS(СВЦЭМ!$G$34:$G$777,СВЦЭМ!$A$34:$A$777,$A247,СВЦЭМ!$B$34:$B$777,Q$225)+'СЕТ СН'!$F$12</f>
        <v>192.00076952000001</v>
      </c>
      <c r="R247" s="36">
        <f>SUMIFS(СВЦЭМ!$G$34:$G$777,СВЦЭМ!$A$34:$A$777,$A247,СВЦЭМ!$B$34:$B$777,R$225)+'СЕТ СН'!$F$12</f>
        <v>197.37178309000001</v>
      </c>
      <c r="S247" s="36">
        <f>SUMIFS(СВЦЭМ!$G$34:$G$777,СВЦЭМ!$A$34:$A$777,$A247,СВЦЭМ!$B$34:$B$777,S$225)+'СЕТ СН'!$F$12</f>
        <v>191.4224921</v>
      </c>
      <c r="T247" s="36">
        <f>SUMIFS(СВЦЭМ!$G$34:$G$777,СВЦЭМ!$A$34:$A$777,$A247,СВЦЭМ!$B$34:$B$777,T$225)+'СЕТ СН'!$F$12</f>
        <v>182.16724436000001</v>
      </c>
      <c r="U247" s="36">
        <f>SUMIFS(СВЦЭМ!$G$34:$G$777,СВЦЭМ!$A$34:$A$777,$A247,СВЦЭМ!$B$34:$B$777,U$225)+'СЕТ СН'!$F$12</f>
        <v>180.84286649000001</v>
      </c>
      <c r="V247" s="36">
        <f>SUMIFS(СВЦЭМ!$G$34:$G$777,СВЦЭМ!$A$34:$A$777,$A247,СВЦЭМ!$B$34:$B$777,V$225)+'СЕТ СН'!$F$12</f>
        <v>184.50878313999999</v>
      </c>
      <c r="W247" s="36">
        <f>SUMIFS(СВЦЭМ!$G$34:$G$777,СВЦЭМ!$A$34:$A$777,$A247,СВЦЭМ!$B$34:$B$777,W$225)+'СЕТ СН'!$F$12</f>
        <v>186.68763208999999</v>
      </c>
      <c r="X247" s="36">
        <f>SUMIFS(СВЦЭМ!$G$34:$G$777,СВЦЭМ!$A$34:$A$777,$A247,СВЦЭМ!$B$34:$B$777,X$225)+'СЕТ СН'!$F$12</f>
        <v>190.66978449000001</v>
      </c>
      <c r="Y247" s="36">
        <f>SUMIFS(СВЦЭМ!$G$34:$G$777,СВЦЭМ!$A$34:$A$777,$A247,СВЦЭМ!$B$34:$B$777,Y$225)+'СЕТ СН'!$F$12</f>
        <v>212.35806604000001</v>
      </c>
    </row>
    <row r="248" spans="1:25" ht="15.75" x14ac:dyDescent="0.2">
      <c r="A248" s="35">
        <f t="shared" si="6"/>
        <v>43427</v>
      </c>
      <c r="B248" s="36">
        <f>SUMIFS(СВЦЭМ!$G$34:$G$777,СВЦЭМ!$A$34:$A$777,$A248,СВЦЭМ!$B$34:$B$777,B$225)+'СЕТ СН'!$F$12</f>
        <v>250.70970335000001</v>
      </c>
      <c r="C248" s="36">
        <f>SUMIFS(СВЦЭМ!$G$34:$G$777,СВЦЭМ!$A$34:$A$777,$A248,СВЦЭМ!$B$34:$B$777,C$225)+'СЕТ СН'!$F$12</f>
        <v>264.49922004000001</v>
      </c>
      <c r="D248" s="36">
        <f>SUMIFS(СВЦЭМ!$G$34:$G$777,СВЦЭМ!$A$34:$A$777,$A248,СВЦЭМ!$B$34:$B$777,D$225)+'СЕТ СН'!$F$12</f>
        <v>274.86640868000001</v>
      </c>
      <c r="E248" s="36">
        <f>SUMIFS(СВЦЭМ!$G$34:$G$777,СВЦЭМ!$A$34:$A$777,$A248,СВЦЭМ!$B$34:$B$777,E$225)+'СЕТ СН'!$F$12</f>
        <v>276.14254395</v>
      </c>
      <c r="F248" s="36">
        <f>SUMIFS(СВЦЭМ!$G$34:$G$777,СВЦЭМ!$A$34:$A$777,$A248,СВЦЭМ!$B$34:$B$777,F$225)+'СЕТ СН'!$F$12</f>
        <v>275.49808690999998</v>
      </c>
      <c r="G248" s="36">
        <f>SUMIFS(СВЦЭМ!$G$34:$G$777,СВЦЭМ!$A$34:$A$777,$A248,СВЦЭМ!$B$34:$B$777,G$225)+'СЕТ СН'!$F$12</f>
        <v>268.21022245</v>
      </c>
      <c r="H248" s="36">
        <f>SUMIFS(СВЦЭМ!$G$34:$G$777,СВЦЭМ!$A$34:$A$777,$A248,СВЦЭМ!$B$34:$B$777,H$225)+'СЕТ СН'!$F$12</f>
        <v>250.79979438999999</v>
      </c>
      <c r="I248" s="36">
        <f>SUMIFS(СВЦЭМ!$G$34:$G$777,СВЦЭМ!$A$34:$A$777,$A248,СВЦЭМ!$B$34:$B$777,I$225)+'СЕТ СН'!$F$12</f>
        <v>236.15497968</v>
      </c>
      <c r="J248" s="36">
        <f>SUMIFS(СВЦЭМ!$G$34:$G$777,СВЦЭМ!$A$34:$A$777,$A248,СВЦЭМ!$B$34:$B$777,J$225)+'СЕТ СН'!$F$12</f>
        <v>230.95156512</v>
      </c>
      <c r="K248" s="36">
        <f>SUMIFS(СВЦЭМ!$G$34:$G$777,СВЦЭМ!$A$34:$A$777,$A248,СВЦЭМ!$B$34:$B$777,K$225)+'СЕТ СН'!$F$12</f>
        <v>227.42727679999999</v>
      </c>
      <c r="L248" s="36">
        <f>SUMIFS(СВЦЭМ!$G$34:$G$777,СВЦЭМ!$A$34:$A$777,$A248,СВЦЭМ!$B$34:$B$777,L$225)+'СЕТ СН'!$F$12</f>
        <v>225.24044447</v>
      </c>
      <c r="M248" s="36">
        <f>SUMIFS(СВЦЭМ!$G$34:$G$777,СВЦЭМ!$A$34:$A$777,$A248,СВЦЭМ!$B$34:$B$777,M$225)+'СЕТ СН'!$F$12</f>
        <v>226.17113706999999</v>
      </c>
      <c r="N248" s="36">
        <f>SUMIFS(СВЦЭМ!$G$34:$G$777,СВЦЭМ!$A$34:$A$777,$A248,СВЦЭМ!$B$34:$B$777,N$225)+'СЕТ СН'!$F$12</f>
        <v>229.44850733000001</v>
      </c>
      <c r="O248" s="36">
        <f>SUMIFS(СВЦЭМ!$G$34:$G$777,СВЦЭМ!$A$34:$A$777,$A248,СВЦЭМ!$B$34:$B$777,O$225)+'СЕТ СН'!$F$12</f>
        <v>232.37885631</v>
      </c>
      <c r="P248" s="36">
        <f>SUMIFS(СВЦЭМ!$G$34:$G$777,СВЦЭМ!$A$34:$A$777,$A248,СВЦЭМ!$B$34:$B$777,P$225)+'СЕТ СН'!$F$12</f>
        <v>235.59339845</v>
      </c>
      <c r="Q248" s="36">
        <f>SUMIFS(СВЦЭМ!$G$34:$G$777,СВЦЭМ!$A$34:$A$777,$A248,СВЦЭМ!$B$34:$B$777,Q$225)+'СЕТ СН'!$F$12</f>
        <v>235.51195039000001</v>
      </c>
      <c r="R248" s="36">
        <f>SUMIFS(СВЦЭМ!$G$34:$G$777,СВЦЭМ!$A$34:$A$777,$A248,СВЦЭМ!$B$34:$B$777,R$225)+'СЕТ СН'!$F$12</f>
        <v>240.57708289000001</v>
      </c>
      <c r="S248" s="36">
        <f>SUMIFS(СВЦЭМ!$G$34:$G$777,СВЦЭМ!$A$34:$A$777,$A248,СВЦЭМ!$B$34:$B$777,S$225)+'СЕТ СН'!$F$12</f>
        <v>229.92068168</v>
      </c>
      <c r="T248" s="36">
        <f>SUMIFS(СВЦЭМ!$G$34:$G$777,СВЦЭМ!$A$34:$A$777,$A248,СВЦЭМ!$B$34:$B$777,T$225)+'СЕТ СН'!$F$12</f>
        <v>219.79047410999999</v>
      </c>
      <c r="U248" s="36">
        <f>SUMIFS(СВЦЭМ!$G$34:$G$777,СВЦЭМ!$A$34:$A$777,$A248,СВЦЭМ!$B$34:$B$777,U$225)+'СЕТ СН'!$F$12</f>
        <v>219.15801346000001</v>
      </c>
      <c r="V248" s="36">
        <f>SUMIFS(СВЦЭМ!$G$34:$G$777,СВЦЭМ!$A$34:$A$777,$A248,СВЦЭМ!$B$34:$B$777,V$225)+'СЕТ СН'!$F$12</f>
        <v>224.47634650000001</v>
      </c>
      <c r="W248" s="36">
        <f>SUMIFS(СВЦЭМ!$G$34:$G$777,СВЦЭМ!$A$34:$A$777,$A248,СВЦЭМ!$B$34:$B$777,W$225)+'СЕТ СН'!$F$12</f>
        <v>226.08204333</v>
      </c>
      <c r="X248" s="36">
        <f>SUMIFS(СВЦЭМ!$G$34:$G$777,СВЦЭМ!$A$34:$A$777,$A248,СВЦЭМ!$B$34:$B$777,X$225)+'СЕТ СН'!$F$12</f>
        <v>231.74766528000001</v>
      </c>
      <c r="Y248" s="36">
        <f>SUMIFS(СВЦЭМ!$G$34:$G$777,СВЦЭМ!$A$34:$A$777,$A248,СВЦЭМ!$B$34:$B$777,Y$225)+'СЕТ СН'!$F$12</f>
        <v>237.58620590999999</v>
      </c>
    </row>
    <row r="249" spans="1:25" ht="15.75" x14ac:dyDescent="0.2">
      <c r="A249" s="35">
        <f t="shared" si="6"/>
        <v>43428</v>
      </c>
      <c r="B249" s="36">
        <f>SUMIFS(СВЦЭМ!$G$34:$G$777,СВЦЭМ!$A$34:$A$777,$A249,СВЦЭМ!$B$34:$B$777,B$225)+'СЕТ СН'!$F$12</f>
        <v>244.22000216000001</v>
      </c>
      <c r="C249" s="36">
        <f>SUMIFS(СВЦЭМ!$G$34:$G$777,СВЦЭМ!$A$34:$A$777,$A249,СВЦЭМ!$B$34:$B$777,C$225)+'СЕТ СН'!$F$12</f>
        <v>243.35606010999999</v>
      </c>
      <c r="D249" s="36">
        <f>SUMIFS(СВЦЭМ!$G$34:$G$777,СВЦЭМ!$A$34:$A$777,$A249,СВЦЭМ!$B$34:$B$777,D$225)+'СЕТ СН'!$F$12</f>
        <v>242.52143634000001</v>
      </c>
      <c r="E249" s="36">
        <f>SUMIFS(СВЦЭМ!$G$34:$G$777,СВЦЭМ!$A$34:$A$777,$A249,СВЦЭМ!$B$34:$B$777,E$225)+'СЕТ СН'!$F$12</f>
        <v>242.73801434999999</v>
      </c>
      <c r="F249" s="36">
        <f>SUMIFS(СВЦЭМ!$G$34:$G$777,СВЦЭМ!$A$34:$A$777,$A249,СВЦЭМ!$B$34:$B$777,F$225)+'СЕТ СН'!$F$12</f>
        <v>244.89730422</v>
      </c>
      <c r="G249" s="36">
        <f>SUMIFS(СВЦЭМ!$G$34:$G$777,СВЦЭМ!$A$34:$A$777,$A249,СВЦЭМ!$B$34:$B$777,G$225)+'СЕТ СН'!$F$12</f>
        <v>241.70194491999999</v>
      </c>
      <c r="H249" s="36">
        <f>SUMIFS(СВЦЭМ!$G$34:$G$777,СВЦЭМ!$A$34:$A$777,$A249,СВЦЭМ!$B$34:$B$777,H$225)+'СЕТ СН'!$F$12</f>
        <v>247.24775437</v>
      </c>
      <c r="I249" s="36">
        <f>SUMIFS(СВЦЭМ!$G$34:$G$777,СВЦЭМ!$A$34:$A$777,$A249,СВЦЭМ!$B$34:$B$777,I$225)+'СЕТ СН'!$F$12</f>
        <v>238.97395724</v>
      </c>
      <c r="J249" s="36">
        <f>SUMIFS(СВЦЭМ!$G$34:$G$777,СВЦЭМ!$A$34:$A$777,$A249,СВЦЭМ!$B$34:$B$777,J$225)+'СЕТ СН'!$F$12</f>
        <v>227.44706425999999</v>
      </c>
      <c r="K249" s="36">
        <f>SUMIFS(СВЦЭМ!$G$34:$G$777,СВЦЭМ!$A$34:$A$777,$A249,СВЦЭМ!$B$34:$B$777,K$225)+'СЕТ СН'!$F$12</f>
        <v>222.90568461000001</v>
      </c>
      <c r="L249" s="36">
        <f>SUMIFS(СВЦЭМ!$G$34:$G$777,СВЦЭМ!$A$34:$A$777,$A249,СВЦЭМ!$B$34:$B$777,L$225)+'СЕТ СН'!$F$12</f>
        <v>219.88185963999999</v>
      </c>
      <c r="M249" s="36">
        <f>SUMIFS(СВЦЭМ!$G$34:$G$777,СВЦЭМ!$A$34:$A$777,$A249,СВЦЭМ!$B$34:$B$777,M$225)+'СЕТ СН'!$F$12</f>
        <v>223.61024904000001</v>
      </c>
      <c r="N249" s="36">
        <f>SUMIFS(СВЦЭМ!$G$34:$G$777,СВЦЭМ!$A$34:$A$777,$A249,СВЦЭМ!$B$34:$B$777,N$225)+'СЕТ СН'!$F$12</f>
        <v>228.75609557000001</v>
      </c>
      <c r="O249" s="36">
        <f>SUMIFS(СВЦЭМ!$G$34:$G$777,СВЦЭМ!$A$34:$A$777,$A249,СВЦЭМ!$B$34:$B$777,O$225)+'СЕТ СН'!$F$12</f>
        <v>235.36862654000001</v>
      </c>
      <c r="P249" s="36">
        <f>SUMIFS(СВЦЭМ!$G$34:$G$777,СВЦЭМ!$A$34:$A$777,$A249,СВЦЭМ!$B$34:$B$777,P$225)+'СЕТ СН'!$F$12</f>
        <v>239.52237027000001</v>
      </c>
      <c r="Q249" s="36">
        <f>SUMIFS(СВЦЭМ!$G$34:$G$777,СВЦЭМ!$A$34:$A$777,$A249,СВЦЭМ!$B$34:$B$777,Q$225)+'СЕТ СН'!$F$12</f>
        <v>240.81496103000001</v>
      </c>
      <c r="R249" s="36">
        <f>SUMIFS(СВЦЭМ!$G$34:$G$777,СВЦЭМ!$A$34:$A$777,$A249,СВЦЭМ!$B$34:$B$777,R$225)+'СЕТ СН'!$F$12</f>
        <v>238.07957461999999</v>
      </c>
      <c r="S249" s="36">
        <f>SUMIFS(СВЦЭМ!$G$34:$G$777,СВЦЭМ!$A$34:$A$777,$A249,СВЦЭМ!$B$34:$B$777,S$225)+'СЕТ СН'!$F$12</f>
        <v>227.22172341000001</v>
      </c>
      <c r="T249" s="36">
        <f>SUMIFS(СВЦЭМ!$G$34:$G$777,СВЦЭМ!$A$34:$A$777,$A249,СВЦЭМ!$B$34:$B$777,T$225)+'СЕТ СН'!$F$12</f>
        <v>218.15257503000001</v>
      </c>
      <c r="U249" s="36">
        <f>SUMIFS(СВЦЭМ!$G$34:$G$777,СВЦЭМ!$A$34:$A$777,$A249,СВЦЭМ!$B$34:$B$777,U$225)+'СЕТ СН'!$F$12</f>
        <v>218.26217305</v>
      </c>
      <c r="V249" s="36">
        <f>SUMIFS(СВЦЭМ!$G$34:$G$777,СВЦЭМ!$A$34:$A$777,$A249,СВЦЭМ!$B$34:$B$777,V$225)+'СЕТ СН'!$F$12</f>
        <v>222.53985560999999</v>
      </c>
      <c r="W249" s="36">
        <f>SUMIFS(СВЦЭМ!$G$34:$G$777,СВЦЭМ!$A$34:$A$777,$A249,СВЦЭМ!$B$34:$B$777,W$225)+'СЕТ СН'!$F$12</f>
        <v>230.21188169999999</v>
      </c>
      <c r="X249" s="36">
        <f>SUMIFS(СВЦЭМ!$G$34:$G$777,СВЦЭМ!$A$34:$A$777,$A249,СВЦЭМ!$B$34:$B$777,X$225)+'СЕТ СН'!$F$12</f>
        <v>237.39462526</v>
      </c>
      <c r="Y249" s="36">
        <f>SUMIFS(СВЦЭМ!$G$34:$G$777,СВЦЭМ!$A$34:$A$777,$A249,СВЦЭМ!$B$34:$B$777,Y$225)+'СЕТ СН'!$F$12</f>
        <v>243.53144198999999</v>
      </c>
    </row>
    <row r="250" spans="1:25" ht="15.75" x14ac:dyDescent="0.2">
      <c r="A250" s="35">
        <f t="shared" si="6"/>
        <v>43429</v>
      </c>
      <c r="B250" s="36">
        <f>SUMIFS(СВЦЭМ!$G$34:$G$777,СВЦЭМ!$A$34:$A$777,$A250,СВЦЭМ!$B$34:$B$777,B$225)+'СЕТ СН'!$F$12</f>
        <v>247.88520622999999</v>
      </c>
      <c r="C250" s="36">
        <f>SUMIFS(СВЦЭМ!$G$34:$G$777,СВЦЭМ!$A$34:$A$777,$A250,СВЦЭМ!$B$34:$B$777,C$225)+'СЕТ СН'!$F$12</f>
        <v>263.65684664000003</v>
      </c>
      <c r="D250" s="36">
        <f>SUMIFS(СВЦЭМ!$G$34:$G$777,СВЦЭМ!$A$34:$A$777,$A250,СВЦЭМ!$B$34:$B$777,D$225)+'СЕТ СН'!$F$12</f>
        <v>282.762899</v>
      </c>
      <c r="E250" s="36">
        <f>SUMIFS(СВЦЭМ!$G$34:$G$777,СВЦЭМ!$A$34:$A$777,$A250,СВЦЭМ!$B$34:$B$777,E$225)+'СЕТ СН'!$F$12</f>
        <v>281.90483945</v>
      </c>
      <c r="F250" s="36">
        <f>SUMIFS(СВЦЭМ!$G$34:$G$777,СВЦЭМ!$A$34:$A$777,$A250,СВЦЭМ!$B$34:$B$777,F$225)+'СЕТ СН'!$F$12</f>
        <v>281.66277852000002</v>
      </c>
      <c r="G250" s="36">
        <f>SUMIFS(СВЦЭМ!$G$34:$G$777,СВЦЭМ!$A$34:$A$777,$A250,СВЦЭМ!$B$34:$B$777,G$225)+'СЕТ СН'!$F$12</f>
        <v>282.87662089999998</v>
      </c>
      <c r="H250" s="36">
        <f>SUMIFS(СВЦЭМ!$G$34:$G$777,СВЦЭМ!$A$34:$A$777,$A250,СВЦЭМ!$B$34:$B$777,H$225)+'СЕТ СН'!$F$12</f>
        <v>277.14694492000001</v>
      </c>
      <c r="I250" s="36">
        <f>SUMIFS(СВЦЭМ!$G$34:$G$777,СВЦЭМ!$A$34:$A$777,$A250,СВЦЭМ!$B$34:$B$777,I$225)+'СЕТ СН'!$F$12</f>
        <v>260.54440655000002</v>
      </c>
      <c r="J250" s="36">
        <f>SUMIFS(СВЦЭМ!$G$34:$G$777,СВЦЭМ!$A$34:$A$777,$A250,СВЦЭМ!$B$34:$B$777,J$225)+'СЕТ СН'!$F$12</f>
        <v>255.35899456000001</v>
      </c>
      <c r="K250" s="36">
        <f>SUMIFS(СВЦЭМ!$G$34:$G$777,СВЦЭМ!$A$34:$A$777,$A250,СВЦЭМ!$B$34:$B$777,K$225)+'СЕТ СН'!$F$12</f>
        <v>239.46027619</v>
      </c>
      <c r="L250" s="36">
        <f>SUMIFS(СВЦЭМ!$G$34:$G$777,СВЦЭМ!$A$34:$A$777,$A250,СВЦЭМ!$B$34:$B$777,L$225)+'СЕТ СН'!$F$12</f>
        <v>241.25512022000001</v>
      </c>
      <c r="M250" s="36">
        <f>SUMIFS(СВЦЭМ!$G$34:$G$777,СВЦЭМ!$A$34:$A$777,$A250,СВЦЭМ!$B$34:$B$777,M$225)+'СЕТ СН'!$F$12</f>
        <v>240.1451405</v>
      </c>
      <c r="N250" s="36">
        <f>SUMIFS(СВЦЭМ!$G$34:$G$777,СВЦЭМ!$A$34:$A$777,$A250,СВЦЭМ!$B$34:$B$777,N$225)+'СЕТ СН'!$F$12</f>
        <v>243.09857689</v>
      </c>
      <c r="O250" s="36">
        <f>SUMIFS(СВЦЭМ!$G$34:$G$777,СВЦЭМ!$A$34:$A$777,$A250,СВЦЭМ!$B$34:$B$777,O$225)+'СЕТ СН'!$F$12</f>
        <v>233.85164964000001</v>
      </c>
      <c r="P250" s="36">
        <f>SUMIFS(СВЦЭМ!$G$34:$G$777,СВЦЭМ!$A$34:$A$777,$A250,СВЦЭМ!$B$34:$B$777,P$225)+'СЕТ СН'!$F$12</f>
        <v>219.98006756000001</v>
      </c>
      <c r="Q250" s="36">
        <f>SUMIFS(СВЦЭМ!$G$34:$G$777,СВЦЭМ!$A$34:$A$777,$A250,СВЦЭМ!$B$34:$B$777,Q$225)+'СЕТ СН'!$F$12</f>
        <v>216.86027770000001</v>
      </c>
      <c r="R250" s="36">
        <f>SUMIFS(СВЦЭМ!$G$34:$G$777,СВЦЭМ!$A$34:$A$777,$A250,СВЦЭМ!$B$34:$B$777,R$225)+'СЕТ СН'!$F$12</f>
        <v>215.93419875999999</v>
      </c>
      <c r="S250" s="36">
        <f>SUMIFS(СВЦЭМ!$G$34:$G$777,СВЦЭМ!$A$34:$A$777,$A250,СВЦЭМ!$B$34:$B$777,S$225)+'СЕТ СН'!$F$12</f>
        <v>206.59847733999999</v>
      </c>
      <c r="T250" s="36">
        <f>SUMIFS(СВЦЭМ!$G$34:$G$777,СВЦЭМ!$A$34:$A$777,$A250,СВЦЭМ!$B$34:$B$777,T$225)+'СЕТ СН'!$F$12</f>
        <v>194.84725911999999</v>
      </c>
      <c r="U250" s="36">
        <f>SUMIFS(СВЦЭМ!$G$34:$G$777,СВЦЭМ!$A$34:$A$777,$A250,СВЦЭМ!$B$34:$B$777,U$225)+'СЕТ СН'!$F$12</f>
        <v>196.14013466</v>
      </c>
      <c r="V250" s="36">
        <f>SUMIFS(СВЦЭМ!$G$34:$G$777,СВЦЭМ!$A$34:$A$777,$A250,СВЦЭМ!$B$34:$B$777,V$225)+'СЕТ СН'!$F$12</f>
        <v>200.16131928999999</v>
      </c>
      <c r="W250" s="36">
        <f>SUMIFS(СВЦЭМ!$G$34:$G$777,СВЦЭМ!$A$34:$A$777,$A250,СВЦЭМ!$B$34:$B$777,W$225)+'СЕТ СН'!$F$12</f>
        <v>203.80507847999999</v>
      </c>
      <c r="X250" s="36">
        <f>SUMIFS(СВЦЭМ!$G$34:$G$777,СВЦЭМ!$A$34:$A$777,$A250,СВЦЭМ!$B$34:$B$777,X$225)+'СЕТ СН'!$F$12</f>
        <v>211.10753661000001</v>
      </c>
      <c r="Y250" s="36">
        <f>SUMIFS(СВЦЭМ!$G$34:$G$777,СВЦЭМ!$A$34:$A$777,$A250,СВЦЭМ!$B$34:$B$777,Y$225)+'СЕТ СН'!$F$12</f>
        <v>234.43084275000001</v>
      </c>
    </row>
    <row r="251" spans="1:25" ht="15.75" x14ac:dyDescent="0.2">
      <c r="A251" s="35">
        <f t="shared" si="6"/>
        <v>43430</v>
      </c>
      <c r="B251" s="36">
        <f>SUMIFS(СВЦЭМ!$G$34:$G$777,СВЦЭМ!$A$34:$A$777,$A251,СВЦЭМ!$B$34:$B$777,B$225)+'СЕТ СН'!$F$12</f>
        <v>248.77025326</v>
      </c>
      <c r="C251" s="36">
        <f>SUMIFS(СВЦЭМ!$G$34:$G$777,СВЦЭМ!$A$34:$A$777,$A251,СВЦЭМ!$B$34:$B$777,C$225)+'СЕТ СН'!$F$12</f>
        <v>269.35200591</v>
      </c>
      <c r="D251" s="36">
        <f>SUMIFS(СВЦЭМ!$G$34:$G$777,СВЦЭМ!$A$34:$A$777,$A251,СВЦЭМ!$B$34:$B$777,D$225)+'СЕТ СН'!$F$12</f>
        <v>283.39688131999998</v>
      </c>
      <c r="E251" s="36">
        <f>SUMIFS(СВЦЭМ!$G$34:$G$777,СВЦЭМ!$A$34:$A$777,$A251,СВЦЭМ!$B$34:$B$777,E$225)+'СЕТ СН'!$F$12</f>
        <v>282.92125781999999</v>
      </c>
      <c r="F251" s="36">
        <f>SUMIFS(СВЦЭМ!$G$34:$G$777,СВЦЭМ!$A$34:$A$777,$A251,СВЦЭМ!$B$34:$B$777,F$225)+'СЕТ СН'!$F$12</f>
        <v>283.25499771</v>
      </c>
      <c r="G251" s="36">
        <f>SUMIFS(СВЦЭМ!$G$34:$G$777,СВЦЭМ!$A$34:$A$777,$A251,СВЦЭМ!$B$34:$B$777,G$225)+'СЕТ СН'!$F$12</f>
        <v>284.33660674999999</v>
      </c>
      <c r="H251" s="36">
        <f>SUMIFS(СВЦЭМ!$G$34:$G$777,СВЦЭМ!$A$34:$A$777,$A251,СВЦЭМ!$B$34:$B$777,H$225)+'СЕТ СН'!$F$12</f>
        <v>270.00419368000001</v>
      </c>
      <c r="I251" s="36">
        <f>SUMIFS(СВЦЭМ!$G$34:$G$777,СВЦЭМ!$A$34:$A$777,$A251,СВЦЭМ!$B$34:$B$777,I$225)+'СЕТ СН'!$F$12</f>
        <v>258.02431940999998</v>
      </c>
      <c r="J251" s="36">
        <f>SUMIFS(СВЦЭМ!$G$34:$G$777,СВЦЭМ!$A$34:$A$777,$A251,СВЦЭМ!$B$34:$B$777,J$225)+'СЕТ СН'!$F$12</f>
        <v>250.35949765999999</v>
      </c>
      <c r="K251" s="36">
        <f>SUMIFS(СВЦЭМ!$G$34:$G$777,СВЦЭМ!$A$34:$A$777,$A251,СВЦЭМ!$B$34:$B$777,K$225)+'СЕТ СН'!$F$12</f>
        <v>244.43400389000001</v>
      </c>
      <c r="L251" s="36">
        <f>SUMIFS(СВЦЭМ!$G$34:$G$777,СВЦЭМ!$A$34:$A$777,$A251,СВЦЭМ!$B$34:$B$777,L$225)+'СЕТ СН'!$F$12</f>
        <v>243.18902087999999</v>
      </c>
      <c r="M251" s="36">
        <f>SUMIFS(СВЦЭМ!$G$34:$G$777,СВЦЭМ!$A$34:$A$777,$A251,СВЦЭМ!$B$34:$B$777,M$225)+'СЕТ СН'!$F$12</f>
        <v>243.38202717999999</v>
      </c>
      <c r="N251" s="36">
        <f>SUMIFS(СВЦЭМ!$G$34:$G$777,СВЦЭМ!$A$34:$A$777,$A251,СВЦЭМ!$B$34:$B$777,N$225)+'СЕТ СН'!$F$12</f>
        <v>241.92208253000001</v>
      </c>
      <c r="O251" s="36">
        <f>SUMIFS(СВЦЭМ!$G$34:$G$777,СВЦЭМ!$A$34:$A$777,$A251,СВЦЭМ!$B$34:$B$777,O$225)+'СЕТ СН'!$F$12</f>
        <v>235.01593448</v>
      </c>
      <c r="P251" s="36">
        <f>SUMIFS(СВЦЭМ!$G$34:$G$777,СВЦЭМ!$A$34:$A$777,$A251,СВЦЭМ!$B$34:$B$777,P$225)+'СЕТ СН'!$F$12</f>
        <v>222.42261687000001</v>
      </c>
      <c r="Q251" s="36">
        <f>SUMIFS(СВЦЭМ!$G$34:$G$777,СВЦЭМ!$A$34:$A$777,$A251,СВЦЭМ!$B$34:$B$777,Q$225)+'СЕТ СН'!$F$12</f>
        <v>219.72447173</v>
      </c>
      <c r="R251" s="36">
        <f>SUMIFS(СВЦЭМ!$G$34:$G$777,СВЦЭМ!$A$34:$A$777,$A251,СВЦЭМ!$B$34:$B$777,R$225)+'СЕТ СН'!$F$12</f>
        <v>215.88235735999999</v>
      </c>
      <c r="S251" s="36">
        <f>SUMIFS(СВЦЭМ!$G$34:$G$777,СВЦЭМ!$A$34:$A$777,$A251,СВЦЭМ!$B$34:$B$777,S$225)+'СЕТ СН'!$F$12</f>
        <v>209.46434029</v>
      </c>
      <c r="T251" s="36">
        <f>SUMIFS(СВЦЭМ!$G$34:$G$777,СВЦЭМ!$A$34:$A$777,$A251,СВЦЭМ!$B$34:$B$777,T$225)+'СЕТ СН'!$F$12</f>
        <v>204.36390094000001</v>
      </c>
      <c r="U251" s="36">
        <f>SUMIFS(СВЦЭМ!$G$34:$G$777,СВЦЭМ!$A$34:$A$777,$A251,СВЦЭМ!$B$34:$B$777,U$225)+'СЕТ СН'!$F$12</f>
        <v>202.25279395999999</v>
      </c>
      <c r="V251" s="36">
        <f>SUMIFS(СВЦЭМ!$G$34:$G$777,СВЦЭМ!$A$34:$A$777,$A251,СВЦЭМ!$B$34:$B$777,V$225)+'СЕТ СН'!$F$12</f>
        <v>205.35556450000001</v>
      </c>
      <c r="W251" s="36">
        <f>SUMIFS(СВЦЭМ!$G$34:$G$777,СВЦЭМ!$A$34:$A$777,$A251,СВЦЭМ!$B$34:$B$777,W$225)+'СЕТ СН'!$F$12</f>
        <v>212.10372944</v>
      </c>
      <c r="X251" s="36">
        <f>SUMIFS(СВЦЭМ!$G$34:$G$777,СВЦЭМ!$A$34:$A$777,$A251,СВЦЭМ!$B$34:$B$777,X$225)+'СЕТ СН'!$F$12</f>
        <v>219.39578906</v>
      </c>
      <c r="Y251" s="36">
        <f>SUMIFS(СВЦЭМ!$G$34:$G$777,СВЦЭМ!$A$34:$A$777,$A251,СВЦЭМ!$B$34:$B$777,Y$225)+'СЕТ СН'!$F$12</f>
        <v>243.49600642999999</v>
      </c>
    </row>
    <row r="252" spans="1:25" ht="15.75" x14ac:dyDescent="0.2">
      <c r="A252" s="35">
        <f t="shared" si="6"/>
        <v>43431</v>
      </c>
      <c r="B252" s="36">
        <f>SUMIFS(СВЦЭМ!$G$34:$G$777,СВЦЭМ!$A$34:$A$777,$A252,СВЦЭМ!$B$34:$B$777,B$225)+'СЕТ СН'!$F$12</f>
        <v>258.74750086</v>
      </c>
      <c r="C252" s="36">
        <f>SUMIFS(СВЦЭМ!$G$34:$G$777,СВЦЭМ!$A$34:$A$777,$A252,СВЦЭМ!$B$34:$B$777,C$225)+'СЕТ СН'!$F$12</f>
        <v>270.55791796</v>
      </c>
      <c r="D252" s="36">
        <f>SUMIFS(СВЦЭМ!$G$34:$G$777,СВЦЭМ!$A$34:$A$777,$A252,СВЦЭМ!$B$34:$B$777,D$225)+'СЕТ СН'!$F$12</f>
        <v>283.29188792000002</v>
      </c>
      <c r="E252" s="36">
        <f>SUMIFS(СВЦЭМ!$G$34:$G$777,СВЦЭМ!$A$34:$A$777,$A252,СВЦЭМ!$B$34:$B$777,E$225)+'СЕТ СН'!$F$12</f>
        <v>282.78247819000001</v>
      </c>
      <c r="F252" s="36">
        <f>SUMIFS(СВЦЭМ!$G$34:$G$777,СВЦЭМ!$A$34:$A$777,$A252,СВЦЭМ!$B$34:$B$777,F$225)+'СЕТ СН'!$F$12</f>
        <v>282.96863192000001</v>
      </c>
      <c r="G252" s="36">
        <f>SUMIFS(СВЦЭМ!$G$34:$G$777,СВЦЭМ!$A$34:$A$777,$A252,СВЦЭМ!$B$34:$B$777,G$225)+'СЕТ СН'!$F$12</f>
        <v>283.09988618</v>
      </c>
      <c r="H252" s="36">
        <f>SUMIFS(СВЦЭМ!$G$34:$G$777,СВЦЭМ!$A$34:$A$777,$A252,СВЦЭМ!$B$34:$B$777,H$225)+'СЕТ СН'!$F$12</f>
        <v>269.97313917000002</v>
      </c>
      <c r="I252" s="36">
        <f>SUMIFS(СВЦЭМ!$G$34:$G$777,СВЦЭМ!$A$34:$A$777,$A252,СВЦЭМ!$B$34:$B$777,I$225)+'СЕТ СН'!$F$12</f>
        <v>266.4130371</v>
      </c>
      <c r="J252" s="36">
        <f>SUMIFS(СВЦЭМ!$G$34:$G$777,СВЦЭМ!$A$34:$A$777,$A252,СВЦЭМ!$B$34:$B$777,J$225)+'СЕТ СН'!$F$12</f>
        <v>256.02556083000002</v>
      </c>
      <c r="K252" s="36">
        <f>SUMIFS(СВЦЭМ!$G$34:$G$777,СВЦЭМ!$A$34:$A$777,$A252,СВЦЭМ!$B$34:$B$777,K$225)+'СЕТ СН'!$F$12</f>
        <v>252.30692285999999</v>
      </c>
      <c r="L252" s="36">
        <f>SUMIFS(СВЦЭМ!$G$34:$G$777,СВЦЭМ!$A$34:$A$777,$A252,СВЦЭМ!$B$34:$B$777,L$225)+'СЕТ СН'!$F$12</f>
        <v>252.99670571999999</v>
      </c>
      <c r="M252" s="36">
        <f>SUMIFS(СВЦЭМ!$G$34:$G$777,СВЦЭМ!$A$34:$A$777,$A252,СВЦЭМ!$B$34:$B$777,M$225)+'СЕТ СН'!$F$12</f>
        <v>256.09166621000003</v>
      </c>
      <c r="N252" s="36">
        <f>SUMIFS(СВЦЭМ!$G$34:$G$777,СВЦЭМ!$A$34:$A$777,$A252,СВЦЭМ!$B$34:$B$777,N$225)+'СЕТ СН'!$F$12</f>
        <v>247.99604249000001</v>
      </c>
      <c r="O252" s="36">
        <f>SUMIFS(СВЦЭМ!$G$34:$G$777,СВЦЭМ!$A$34:$A$777,$A252,СВЦЭМ!$B$34:$B$777,O$225)+'СЕТ СН'!$F$12</f>
        <v>234.02906812000001</v>
      </c>
      <c r="P252" s="36">
        <f>SUMIFS(СВЦЭМ!$G$34:$G$777,СВЦЭМ!$A$34:$A$777,$A252,СВЦЭМ!$B$34:$B$777,P$225)+'СЕТ СН'!$F$12</f>
        <v>219.26253747000001</v>
      </c>
      <c r="Q252" s="36">
        <f>SUMIFS(СВЦЭМ!$G$34:$G$777,СВЦЭМ!$A$34:$A$777,$A252,СВЦЭМ!$B$34:$B$777,Q$225)+'СЕТ СН'!$F$12</f>
        <v>215.71756404999999</v>
      </c>
      <c r="R252" s="36">
        <f>SUMIFS(СВЦЭМ!$G$34:$G$777,СВЦЭМ!$A$34:$A$777,$A252,СВЦЭМ!$B$34:$B$777,R$225)+'СЕТ СН'!$F$12</f>
        <v>217.33371043</v>
      </c>
      <c r="S252" s="36">
        <f>SUMIFS(СВЦЭМ!$G$34:$G$777,СВЦЭМ!$A$34:$A$777,$A252,СВЦЭМ!$B$34:$B$777,S$225)+'СЕТ СН'!$F$12</f>
        <v>211.37090420999999</v>
      </c>
      <c r="T252" s="36">
        <f>SUMIFS(СВЦЭМ!$G$34:$G$777,СВЦЭМ!$A$34:$A$777,$A252,СВЦЭМ!$B$34:$B$777,T$225)+'СЕТ СН'!$F$12</f>
        <v>200.56543551999999</v>
      </c>
      <c r="U252" s="36">
        <f>SUMIFS(СВЦЭМ!$G$34:$G$777,СВЦЭМ!$A$34:$A$777,$A252,СВЦЭМ!$B$34:$B$777,U$225)+'СЕТ СН'!$F$12</f>
        <v>202.76611532000001</v>
      </c>
      <c r="V252" s="36">
        <f>SUMIFS(СВЦЭМ!$G$34:$G$777,СВЦЭМ!$A$34:$A$777,$A252,СВЦЭМ!$B$34:$B$777,V$225)+'СЕТ СН'!$F$12</f>
        <v>206.73690937000001</v>
      </c>
      <c r="W252" s="36">
        <f>SUMIFS(СВЦЭМ!$G$34:$G$777,СВЦЭМ!$A$34:$A$777,$A252,СВЦЭМ!$B$34:$B$777,W$225)+'СЕТ СН'!$F$12</f>
        <v>209.56580704000001</v>
      </c>
      <c r="X252" s="36">
        <f>SUMIFS(СВЦЭМ!$G$34:$G$777,СВЦЭМ!$A$34:$A$777,$A252,СВЦЭМ!$B$34:$B$777,X$225)+'СЕТ СН'!$F$12</f>
        <v>215.49450551000001</v>
      </c>
      <c r="Y252" s="36">
        <f>SUMIFS(СВЦЭМ!$G$34:$G$777,СВЦЭМ!$A$34:$A$777,$A252,СВЦЭМ!$B$34:$B$777,Y$225)+'СЕТ СН'!$F$12</f>
        <v>236.16784364</v>
      </c>
    </row>
    <row r="253" spans="1:25" ht="15.75" x14ac:dyDescent="0.2">
      <c r="A253" s="35">
        <f t="shared" si="6"/>
        <v>43432</v>
      </c>
      <c r="B253" s="36">
        <f>SUMIFS(СВЦЭМ!$G$34:$G$777,СВЦЭМ!$A$34:$A$777,$A253,СВЦЭМ!$B$34:$B$777,B$225)+'СЕТ СН'!$F$12</f>
        <v>264.06639863999999</v>
      </c>
      <c r="C253" s="36">
        <f>SUMIFS(СВЦЭМ!$G$34:$G$777,СВЦЭМ!$A$34:$A$777,$A253,СВЦЭМ!$B$34:$B$777,C$225)+'СЕТ СН'!$F$12</f>
        <v>279.04563241</v>
      </c>
      <c r="D253" s="36">
        <f>SUMIFS(СВЦЭМ!$G$34:$G$777,СВЦЭМ!$A$34:$A$777,$A253,СВЦЭМ!$B$34:$B$777,D$225)+'СЕТ СН'!$F$12</f>
        <v>286.28864128999999</v>
      </c>
      <c r="E253" s="36">
        <f>SUMIFS(СВЦЭМ!$G$34:$G$777,СВЦЭМ!$A$34:$A$777,$A253,СВЦЭМ!$B$34:$B$777,E$225)+'СЕТ СН'!$F$12</f>
        <v>297.49114214000002</v>
      </c>
      <c r="F253" s="36">
        <f>SUMIFS(СВЦЭМ!$G$34:$G$777,СВЦЭМ!$A$34:$A$777,$A253,СВЦЭМ!$B$34:$B$777,F$225)+'СЕТ СН'!$F$12</f>
        <v>309.60306360999999</v>
      </c>
      <c r="G253" s="36">
        <f>SUMIFS(СВЦЭМ!$G$34:$G$777,СВЦЭМ!$A$34:$A$777,$A253,СВЦЭМ!$B$34:$B$777,G$225)+'СЕТ СН'!$F$12</f>
        <v>301.73826653999998</v>
      </c>
      <c r="H253" s="36">
        <f>SUMIFS(СВЦЭМ!$G$34:$G$777,СВЦЭМ!$A$34:$A$777,$A253,СВЦЭМ!$B$34:$B$777,H$225)+'СЕТ СН'!$F$12</f>
        <v>279.83957014999999</v>
      </c>
      <c r="I253" s="36">
        <f>SUMIFS(СВЦЭМ!$G$34:$G$777,СВЦЭМ!$A$34:$A$777,$A253,СВЦЭМ!$B$34:$B$777,I$225)+'СЕТ СН'!$F$12</f>
        <v>263.15257466999998</v>
      </c>
      <c r="J253" s="36">
        <f>SUMIFS(СВЦЭМ!$G$34:$G$777,СВЦЭМ!$A$34:$A$777,$A253,СВЦЭМ!$B$34:$B$777,J$225)+'СЕТ СН'!$F$12</f>
        <v>258.21732089</v>
      </c>
      <c r="K253" s="36">
        <f>SUMIFS(СВЦЭМ!$G$34:$G$777,СВЦЭМ!$A$34:$A$777,$A253,СВЦЭМ!$B$34:$B$777,K$225)+'СЕТ СН'!$F$12</f>
        <v>256.84621069999997</v>
      </c>
      <c r="L253" s="36">
        <f>SUMIFS(СВЦЭМ!$G$34:$G$777,СВЦЭМ!$A$34:$A$777,$A253,СВЦЭМ!$B$34:$B$777,L$225)+'СЕТ СН'!$F$12</f>
        <v>256.08657761000001</v>
      </c>
      <c r="M253" s="36">
        <f>SUMIFS(СВЦЭМ!$G$34:$G$777,СВЦЭМ!$A$34:$A$777,$A253,СВЦЭМ!$B$34:$B$777,M$225)+'СЕТ СН'!$F$12</f>
        <v>255.12227634000001</v>
      </c>
      <c r="N253" s="36">
        <f>SUMIFS(СВЦЭМ!$G$34:$G$777,СВЦЭМ!$A$34:$A$777,$A253,СВЦЭМ!$B$34:$B$777,N$225)+'СЕТ СН'!$F$12</f>
        <v>247.14773</v>
      </c>
      <c r="O253" s="36">
        <f>SUMIFS(СВЦЭМ!$G$34:$G$777,СВЦЭМ!$A$34:$A$777,$A253,СВЦЭМ!$B$34:$B$777,O$225)+'СЕТ СН'!$F$12</f>
        <v>238.57217220000001</v>
      </c>
      <c r="P253" s="36">
        <f>SUMIFS(СВЦЭМ!$G$34:$G$777,СВЦЭМ!$A$34:$A$777,$A253,СВЦЭМ!$B$34:$B$777,P$225)+'СЕТ СН'!$F$12</f>
        <v>222.50025690000001</v>
      </c>
      <c r="Q253" s="36">
        <f>SUMIFS(СВЦЭМ!$G$34:$G$777,СВЦЭМ!$A$34:$A$777,$A253,СВЦЭМ!$B$34:$B$777,Q$225)+'СЕТ СН'!$F$12</f>
        <v>219.22206976000001</v>
      </c>
      <c r="R253" s="36">
        <f>SUMIFS(СВЦЭМ!$G$34:$G$777,СВЦЭМ!$A$34:$A$777,$A253,СВЦЭМ!$B$34:$B$777,R$225)+'СЕТ СН'!$F$12</f>
        <v>215.95359901</v>
      </c>
      <c r="S253" s="36">
        <f>SUMIFS(СВЦЭМ!$G$34:$G$777,СВЦЭМ!$A$34:$A$777,$A253,СВЦЭМ!$B$34:$B$777,S$225)+'СЕТ СН'!$F$12</f>
        <v>208.02525342999999</v>
      </c>
      <c r="T253" s="36">
        <f>SUMIFS(СВЦЭМ!$G$34:$G$777,СВЦЭМ!$A$34:$A$777,$A253,СВЦЭМ!$B$34:$B$777,T$225)+'СЕТ СН'!$F$12</f>
        <v>200.08425797000001</v>
      </c>
      <c r="U253" s="36">
        <f>SUMIFS(СВЦЭМ!$G$34:$G$777,СВЦЭМ!$A$34:$A$777,$A253,СВЦЭМ!$B$34:$B$777,U$225)+'СЕТ СН'!$F$12</f>
        <v>199.49751280999999</v>
      </c>
      <c r="V253" s="36">
        <f>SUMIFS(СВЦЭМ!$G$34:$G$777,СВЦЭМ!$A$34:$A$777,$A253,СВЦЭМ!$B$34:$B$777,V$225)+'СЕТ СН'!$F$12</f>
        <v>204.89480014</v>
      </c>
      <c r="W253" s="36">
        <f>SUMIFS(СВЦЭМ!$G$34:$G$777,СВЦЭМ!$A$34:$A$777,$A253,СВЦЭМ!$B$34:$B$777,W$225)+'СЕТ СН'!$F$12</f>
        <v>212.73742075000001</v>
      </c>
      <c r="X253" s="36">
        <f>SUMIFS(СВЦЭМ!$G$34:$G$777,СВЦЭМ!$A$34:$A$777,$A253,СВЦЭМ!$B$34:$B$777,X$225)+'СЕТ СН'!$F$12</f>
        <v>220.33006308</v>
      </c>
      <c r="Y253" s="36">
        <f>SUMIFS(СВЦЭМ!$G$34:$G$777,СВЦЭМ!$A$34:$A$777,$A253,СВЦЭМ!$B$34:$B$777,Y$225)+'СЕТ СН'!$F$12</f>
        <v>241.50052846</v>
      </c>
    </row>
    <row r="254" spans="1:25" ht="15.75" x14ac:dyDescent="0.2">
      <c r="A254" s="35">
        <f t="shared" si="6"/>
        <v>43433</v>
      </c>
      <c r="B254" s="36">
        <f>SUMIFS(СВЦЭМ!$G$34:$G$777,СВЦЭМ!$A$34:$A$777,$A254,СВЦЭМ!$B$34:$B$777,B$225)+'СЕТ СН'!$F$12</f>
        <v>262.22180379000002</v>
      </c>
      <c r="C254" s="36">
        <f>SUMIFS(СВЦЭМ!$G$34:$G$777,СВЦЭМ!$A$34:$A$777,$A254,СВЦЭМ!$B$34:$B$777,C$225)+'СЕТ СН'!$F$12</f>
        <v>286.99572449999999</v>
      </c>
      <c r="D254" s="36">
        <f>SUMIFS(СВЦЭМ!$G$34:$G$777,СВЦЭМ!$A$34:$A$777,$A254,СВЦЭМ!$B$34:$B$777,D$225)+'СЕТ СН'!$F$12</f>
        <v>303.40868081999997</v>
      </c>
      <c r="E254" s="36">
        <f>SUMIFS(СВЦЭМ!$G$34:$G$777,СВЦЭМ!$A$34:$A$777,$A254,СВЦЭМ!$B$34:$B$777,E$225)+'СЕТ СН'!$F$12</f>
        <v>304.59464951000001</v>
      </c>
      <c r="F254" s="36">
        <f>SUMIFS(СВЦЭМ!$G$34:$G$777,СВЦЭМ!$A$34:$A$777,$A254,СВЦЭМ!$B$34:$B$777,F$225)+'СЕТ СН'!$F$12</f>
        <v>303.71979329999999</v>
      </c>
      <c r="G254" s="36">
        <f>SUMIFS(СВЦЭМ!$G$34:$G$777,СВЦЭМ!$A$34:$A$777,$A254,СВЦЭМ!$B$34:$B$777,G$225)+'СЕТ СН'!$F$12</f>
        <v>297.48327162999999</v>
      </c>
      <c r="H254" s="36">
        <f>SUMIFS(СВЦЭМ!$G$34:$G$777,СВЦЭМ!$A$34:$A$777,$A254,СВЦЭМ!$B$34:$B$777,H$225)+'СЕТ СН'!$F$12</f>
        <v>277.57039938999998</v>
      </c>
      <c r="I254" s="36">
        <f>SUMIFS(СВЦЭМ!$G$34:$G$777,СВЦЭМ!$A$34:$A$777,$A254,СВЦЭМ!$B$34:$B$777,I$225)+'СЕТ СН'!$F$12</f>
        <v>265.30659258999998</v>
      </c>
      <c r="J254" s="36">
        <f>SUMIFS(СВЦЭМ!$G$34:$G$777,СВЦЭМ!$A$34:$A$777,$A254,СВЦЭМ!$B$34:$B$777,J$225)+'СЕТ СН'!$F$12</f>
        <v>252.54919114</v>
      </c>
      <c r="K254" s="36">
        <f>SUMIFS(СВЦЭМ!$G$34:$G$777,СВЦЭМ!$A$34:$A$777,$A254,СВЦЭМ!$B$34:$B$777,K$225)+'СЕТ СН'!$F$12</f>
        <v>247.16856655000001</v>
      </c>
      <c r="L254" s="36">
        <f>SUMIFS(СВЦЭМ!$G$34:$G$777,СВЦЭМ!$A$34:$A$777,$A254,СВЦЭМ!$B$34:$B$777,L$225)+'СЕТ СН'!$F$12</f>
        <v>246.55820283</v>
      </c>
      <c r="M254" s="36">
        <f>SUMIFS(СВЦЭМ!$G$34:$G$777,СВЦЭМ!$A$34:$A$777,$A254,СВЦЭМ!$B$34:$B$777,M$225)+'СЕТ СН'!$F$12</f>
        <v>247.92145102999999</v>
      </c>
      <c r="N254" s="36">
        <f>SUMIFS(СВЦЭМ!$G$34:$G$777,СВЦЭМ!$A$34:$A$777,$A254,СВЦЭМ!$B$34:$B$777,N$225)+'СЕТ СН'!$F$12</f>
        <v>241.38547055999999</v>
      </c>
      <c r="O254" s="36">
        <f>SUMIFS(СВЦЭМ!$G$34:$G$777,СВЦЭМ!$A$34:$A$777,$A254,СВЦЭМ!$B$34:$B$777,O$225)+'СЕТ СН'!$F$12</f>
        <v>233.89814390000001</v>
      </c>
      <c r="P254" s="36">
        <f>SUMIFS(СВЦЭМ!$G$34:$G$777,СВЦЭМ!$A$34:$A$777,$A254,СВЦЭМ!$B$34:$B$777,P$225)+'СЕТ СН'!$F$12</f>
        <v>221.56119849000001</v>
      </c>
      <c r="Q254" s="36">
        <f>SUMIFS(СВЦЭМ!$G$34:$G$777,СВЦЭМ!$A$34:$A$777,$A254,СВЦЭМ!$B$34:$B$777,Q$225)+'СЕТ СН'!$F$12</f>
        <v>217.26026540000001</v>
      </c>
      <c r="R254" s="36">
        <f>SUMIFS(СВЦЭМ!$G$34:$G$777,СВЦЭМ!$A$34:$A$777,$A254,СВЦЭМ!$B$34:$B$777,R$225)+'СЕТ СН'!$F$12</f>
        <v>216.16405234999999</v>
      </c>
      <c r="S254" s="36">
        <f>SUMIFS(СВЦЭМ!$G$34:$G$777,СВЦЭМ!$A$34:$A$777,$A254,СВЦЭМ!$B$34:$B$777,S$225)+'СЕТ СН'!$F$12</f>
        <v>206.42628243999999</v>
      </c>
      <c r="T254" s="36">
        <f>SUMIFS(СВЦЭМ!$G$34:$G$777,СВЦЭМ!$A$34:$A$777,$A254,СВЦЭМ!$B$34:$B$777,T$225)+'СЕТ СН'!$F$12</f>
        <v>197.94443953999999</v>
      </c>
      <c r="U254" s="36">
        <f>SUMIFS(СВЦЭМ!$G$34:$G$777,СВЦЭМ!$A$34:$A$777,$A254,СВЦЭМ!$B$34:$B$777,U$225)+'СЕТ СН'!$F$12</f>
        <v>202.13556048999999</v>
      </c>
      <c r="V254" s="36">
        <f>SUMIFS(СВЦЭМ!$G$34:$G$777,СВЦЭМ!$A$34:$A$777,$A254,СВЦЭМ!$B$34:$B$777,V$225)+'СЕТ СН'!$F$12</f>
        <v>206.24276204</v>
      </c>
      <c r="W254" s="36">
        <f>SUMIFS(СВЦЭМ!$G$34:$G$777,СВЦЭМ!$A$34:$A$777,$A254,СВЦЭМ!$B$34:$B$777,W$225)+'СЕТ СН'!$F$12</f>
        <v>212.76065602</v>
      </c>
      <c r="X254" s="36">
        <f>SUMIFS(СВЦЭМ!$G$34:$G$777,СВЦЭМ!$A$34:$A$777,$A254,СВЦЭМ!$B$34:$B$777,X$225)+'СЕТ СН'!$F$12</f>
        <v>221.20077677</v>
      </c>
      <c r="Y254" s="36">
        <f>SUMIFS(СВЦЭМ!$G$34:$G$777,СВЦЭМ!$A$34:$A$777,$A254,СВЦЭМ!$B$34:$B$777,Y$225)+'СЕТ СН'!$F$12</f>
        <v>240.73613506999999</v>
      </c>
    </row>
    <row r="255" spans="1:25" ht="15.75" x14ac:dyDescent="0.2">
      <c r="A255" s="35">
        <f t="shared" si="6"/>
        <v>43434</v>
      </c>
      <c r="B255" s="36">
        <f>SUMIFS(СВЦЭМ!$G$34:$G$777,СВЦЭМ!$A$34:$A$777,$A255,СВЦЭМ!$B$34:$B$777,B$225)+'СЕТ СН'!$F$12</f>
        <v>257.11959454999999</v>
      </c>
      <c r="C255" s="36">
        <f>SUMIFS(СВЦЭМ!$G$34:$G$777,СВЦЭМ!$A$34:$A$777,$A255,СВЦЭМ!$B$34:$B$777,C$225)+'СЕТ СН'!$F$12</f>
        <v>276.03256972999998</v>
      </c>
      <c r="D255" s="36">
        <f>SUMIFS(СВЦЭМ!$G$34:$G$777,СВЦЭМ!$A$34:$A$777,$A255,СВЦЭМ!$B$34:$B$777,D$225)+'СЕТ СН'!$F$12</f>
        <v>285.99353563</v>
      </c>
      <c r="E255" s="36">
        <f>SUMIFS(СВЦЭМ!$G$34:$G$777,СВЦЭМ!$A$34:$A$777,$A255,СВЦЭМ!$B$34:$B$777,E$225)+'СЕТ СН'!$F$12</f>
        <v>305.68381786999998</v>
      </c>
      <c r="F255" s="36">
        <f>SUMIFS(СВЦЭМ!$G$34:$G$777,СВЦЭМ!$A$34:$A$777,$A255,СВЦЭМ!$B$34:$B$777,F$225)+'СЕТ СН'!$F$12</f>
        <v>296.83384644</v>
      </c>
      <c r="G255" s="36">
        <f>SUMIFS(СВЦЭМ!$G$34:$G$777,СВЦЭМ!$A$34:$A$777,$A255,СВЦЭМ!$B$34:$B$777,G$225)+'СЕТ СН'!$F$12</f>
        <v>283.34441476000001</v>
      </c>
      <c r="H255" s="36">
        <f>SUMIFS(СВЦЭМ!$G$34:$G$777,СВЦЭМ!$A$34:$A$777,$A255,СВЦЭМ!$B$34:$B$777,H$225)+'СЕТ СН'!$F$12</f>
        <v>275.49336024000002</v>
      </c>
      <c r="I255" s="36">
        <f>SUMIFS(СВЦЭМ!$G$34:$G$777,СВЦЭМ!$A$34:$A$777,$A255,СВЦЭМ!$B$34:$B$777,I$225)+'СЕТ СН'!$F$12</f>
        <v>264.94146053999998</v>
      </c>
      <c r="J255" s="36">
        <f>SUMIFS(СВЦЭМ!$G$34:$G$777,СВЦЭМ!$A$34:$A$777,$A255,СВЦЭМ!$B$34:$B$777,J$225)+'СЕТ СН'!$F$12</f>
        <v>255.72467517000001</v>
      </c>
      <c r="K255" s="36">
        <f>SUMIFS(СВЦЭМ!$G$34:$G$777,СВЦЭМ!$A$34:$A$777,$A255,СВЦЭМ!$B$34:$B$777,K$225)+'СЕТ СН'!$F$12</f>
        <v>253.30304444999999</v>
      </c>
      <c r="L255" s="36">
        <f>SUMIFS(СВЦЭМ!$G$34:$G$777,СВЦЭМ!$A$34:$A$777,$A255,СВЦЭМ!$B$34:$B$777,L$225)+'СЕТ СН'!$F$12</f>
        <v>254.54950360000001</v>
      </c>
      <c r="M255" s="36">
        <f>SUMIFS(СВЦЭМ!$G$34:$G$777,СВЦЭМ!$A$34:$A$777,$A255,СВЦЭМ!$B$34:$B$777,M$225)+'СЕТ СН'!$F$12</f>
        <v>258.34767963000002</v>
      </c>
      <c r="N255" s="36">
        <f>SUMIFS(СВЦЭМ!$G$34:$G$777,СВЦЭМ!$A$34:$A$777,$A255,СВЦЭМ!$B$34:$B$777,N$225)+'СЕТ СН'!$F$12</f>
        <v>248.21724596000001</v>
      </c>
      <c r="O255" s="36">
        <f>SUMIFS(СВЦЭМ!$G$34:$G$777,СВЦЭМ!$A$34:$A$777,$A255,СВЦЭМ!$B$34:$B$777,O$225)+'СЕТ СН'!$F$12</f>
        <v>241.59629268</v>
      </c>
      <c r="P255" s="36">
        <f>SUMIFS(СВЦЭМ!$G$34:$G$777,СВЦЭМ!$A$34:$A$777,$A255,СВЦЭМ!$B$34:$B$777,P$225)+'СЕТ СН'!$F$12</f>
        <v>227.21821779000001</v>
      </c>
      <c r="Q255" s="36">
        <f>SUMIFS(СВЦЭМ!$G$34:$G$777,СВЦЭМ!$A$34:$A$777,$A255,СВЦЭМ!$B$34:$B$777,Q$225)+'СЕТ СН'!$F$12</f>
        <v>223.53238859000001</v>
      </c>
      <c r="R255" s="36">
        <f>SUMIFS(СВЦЭМ!$G$34:$G$777,СВЦЭМ!$A$34:$A$777,$A255,СВЦЭМ!$B$34:$B$777,R$225)+'СЕТ СН'!$F$12</f>
        <v>222.96362773999999</v>
      </c>
      <c r="S255" s="36">
        <f>SUMIFS(СВЦЭМ!$G$34:$G$777,СВЦЭМ!$A$34:$A$777,$A255,СВЦЭМ!$B$34:$B$777,S$225)+'СЕТ СН'!$F$12</f>
        <v>218.79067757999999</v>
      </c>
      <c r="T255" s="36">
        <f>SUMIFS(СВЦЭМ!$G$34:$G$777,СВЦЭМ!$A$34:$A$777,$A255,СВЦЭМ!$B$34:$B$777,T$225)+'СЕТ СН'!$F$12</f>
        <v>201.39119192999999</v>
      </c>
      <c r="U255" s="36">
        <f>SUMIFS(СВЦЭМ!$G$34:$G$777,СВЦЭМ!$A$34:$A$777,$A255,СВЦЭМ!$B$34:$B$777,U$225)+'СЕТ СН'!$F$12</f>
        <v>206.64702776999999</v>
      </c>
      <c r="V255" s="36">
        <f>SUMIFS(СВЦЭМ!$G$34:$G$777,СВЦЭМ!$A$34:$A$777,$A255,СВЦЭМ!$B$34:$B$777,V$225)+'СЕТ СН'!$F$12</f>
        <v>208.96005199000001</v>
      </c>
      <c r="W255" s="36">
        <f>SUMIFS(СВЦЭМ!$G$34:$G$777,СВЦЭМ!$A$34:$A$777,$A255,СВЦЭМ!$B$34:$B$777,W$225)+'СЕТ СН'!$F$12</f>
        <v>206.28575258999999</v>
      </c>
      <c r="X255" s="36">
        <f>SUMIFS(СВЦЭМ!$G$34:$G$777,СВЦЭМ!$A$34:$A$777,$A255,СВЦЭМ!$B$34:$B$777,X$225)+'СЕТ СН'!$F$12</f>
        <v>208.49098359999999</v>
      </c>
      <c r="Y255" s="36">
        <f>SUMIFS(СВЦЭМ!$G$34:$G$777,СВЦЭМ!$A$34:$A$777,$A255,СВЦЭМ!$B$34:$B$777,Y$225)+'СЕТ СН'!$F$12</f>
        <v>228.5789364</v>
      </c>
    </row>
    <row r="256" spans="1:25" ht="15.75" hidden="1" x14ac:dyDescent="0.2">
      <c r="A256" s="35">
        <f t="shared" si="6"/>
        <v>43435</v>
      </c>
      <c r="B256" s="36">
        <f>SUMIFS(СВЦЭМ!$G$34:$G$777,СВЦЭМ!$A$34:$A$777,$A256,СВЦЭМ!$B$34:$B$777,B$225)+'СЕТ СН'!$F$12</f>
        <v>0</v>
      </c>
      <c r="C256" s="36">
        <f>SUMIFS(СВЦЭМ!$G$34:$G$777,СВЦЭМ!$A$34:$A$777,$A256,СВЦЭМ!$B$34:$B$777,C$225)+'СЕТ СН'!$F$12</f>
        <v>0</v>
      </c>
      <c r="D256" s="36">
        <f>SUMIFS(СВЦЭМ!$G$34:$G$777,СВЦЭМ!$A$34:$A$777,$A256,СВЦЭМ!$B$34:$B$777,D$225)+'СЕТ СН'!$F$12</f>
        <v>0</v>
      </c>
      <c r="E256" s="36">
        <f>SUMIFS(СВЦЭМ!$G$34:$G$777,СВЦЭМ!$A$34:$A$777,$A256,СВЦЭМ!$B$34:$B$777,E$225)+'СЕТ СН'!$F$12</f>
        <v>0</v>
      </c>
      <c r="F256" s="36">
        <f>SUMIFS(СВЦЭМ!$G$34:$G$777,СВЦЭМ!$A$34:$A$777,$A256,СВЦЭМ!$B$34:$B$777,F$225)+'СЕТ СН'!$F$12</f>
        <v>0</v>
      </c>
      <c r="G256" s="36">
        <f>SUMIFS(СВЦЭМ!$G$34:$G$777,СВЦЭМ!$A$34:$A$777,$A256,СВЦЭМ!$B$34:$B$777,G$225)+'СЕТ СН'!$F$12</f>
        <v>0</v>
      </c>
      <c r="H256" s="36">
        <f>SUMIFS(СВЦЭМ!$G$34:$G$777,СВЦЭМ!$A$34:$A$777,$A256,СВЦЭМ!$B$34:$B$777,H$225)+'СЕТ СН'!$F$12</f>
        <v>0</v>
      </c>
      <c r="I256" s="36">
        <f>SUMIFS(СВЦЭМ!$G$34:$G$777,СВЦЭМ!$A$34:$A$777,$A256,СВЦЭМ!$B$34:$B$777,I$225)+'СЕТ СН'!$F$12</f>
        <v>0</v>
      </c>
      <c r="J256" s="36">
        <f>SUMIFS(СВЦЭМ!$G$34:$G$777,СВЦЭМ!$A$34:$A$777,$A256,СВЦЭМ!$B$34:$B$777,J$225)+'СЕТ СН'!$F$12</f>
        <v>0</v>
      </c>
      <c r="K256" s="36">
        <f>SUMIFS(СВЦЭМ!$G$34:$G$777,СВЦЭМ!$A$34:$A$777,$A256,СВЦЭМ!$B$34:$B$777,K$225)+'СЕТ СН'!$F$12</f>
        <v>0</v>
      </c>
      <c r="L256" s="36">
        <f>SUMIFS(СВЦЭМ!$G$34:$G$777,СВЦЭМ!$A$34:$A$777,$A256,СВЦЭМ!$B$34:$B$777,L$225)+'СЕТ СН'!$F$12</f>
        <v>0</v>
      </c>
      <c r="M256" s="36">
        <f>SUMIFS(СВЦЭМ!$G$34:$G$777,СВЦЭМ!$A$34:$A$777,$A256,СВЦЭМ!$B$34:$B$777,M$225)+'СЕТ СН'!$F$12</f>
        <v>0</v>
      </c>
      <c r="N256" s="36">
        <f>SUMIFS(СВЦЭМ!$G$34:$G$777,СВЦЭМ!$A$34:$A$777,$A256,СВЦЭМ!$B$34:$B$777,N$225)+'СЕТ СН'!$F$12</f>
        <v>0</v>
      </c>
      <c r="O256" s="36">
        <f>SUMIFS(СВЦЭМ!$G$34:$G$777,СВЦЭМ!$A$34:$A$777,$A256,СВЦЭМ!$B$34:$B$777,O$225)+'СЕТ СН'!$F$12</f>
        <v>0</v>
      </c>
      <c r="P256" s="36">
        <f>SUMIFS(СВЦЭМ!$G$34:$G$777,СВЦЭМ!$A$34:$A$777,$A256,СВЦЭМ!$B$34:$B$777,P$225)+'СЕТ СН'!$F$12</f>
        <v>0</v>
      </c>
      <c r="Q256" s="36">
        <f>SUMIFS(СВЦЭМ!$G$34:$G$777,СВЦЭМ!$A$34:$A$777,$A256,СВЦЭМ!$B$34:$B$777,Q$225)+'СЕТ СН'!$F$12</f>
        <v>0</v>
      </c>
      <c r="R256" s="36">
        <f>SUMIFS(СВЦЭМ!$G$34:$G$777,СВЦЭМ!$A$34:$A$777,$A256,СВЦЭМ!$B$34:$B$777,R$225)+'СЕТ СН'!$F$12</f>
        <v>0</v>
      </c>
      <c r="S256" s="36">
        <f>SUMIFS(СВЦЭМ!$G$34:$G$777,СВЦЭМ!$A$34:$A$777,$A256,СВЦЭМ!$B$34:$B$777,S$225)+'СЕТ СН'!$F$12</f>
        <v>0</v>
      </c>
      <c r="T256" s="36">
        <f>SUMIFS(СВЦЭМ!$G$34:$G$777,СВЦЭМ!$A$34:$A$777,$A256,СВЦЭМ!$B$34:$B$777,T$225)+'СЕТ СН'!$F$12</f>
        <v>0</v>
      </c>
      <c r="U256" s="36">
        <f>SUMIFS(СВЦЭМ!$G$34:$G$777,СВЦЭМ!$A$34:$A$777,$A256,СВЦЭМ!$B$34:$B$777,U$225)+'СЕТ СН'!$F$12</f>
        <v>0</v>
      </c>
      <c r="V256" s="36">
        <f>SUMIFS(СВЦЭМ!$G$34:$G$777,СВЦЭМ!$A$34:$A$777,$A256,СВЦЭМ!$B$34:$B$777,V$225)+'СЕТ СН'!$F$12</f>
        <v>0</v>
      </c>
      <c r="W256" s="36">
        <f>SUMIFS(СВЦЭМ!$G$34:$G$777,СВЦЭМ!$A$34:$A$777,$A256,СВЦЭМ!$B$34:$B$777,W$225)+'СЕТ СН'!$F$12</f>
        <v>0</v>
      </c>
      <c r="X256" s="36">
        <f>SUMIFS(СВЦЭМ!$G$34:$G$777,СВЦЭМ!$A$34:$A$777,$A256,СВЦЭМ!$B$34:$B$777,X$225)+'СЕТ СН'!$F$12</f>
        <v>0</v>
      </c>
      <c r="Y256" s="36">
        <f>SUMIFS(СВЦЭМ!$G$34:$G$777,СВЦЭМ!$A$34:$A$777,$A256,СВЦЭМ!$B$34:$B$777,Y$225)+'СЕТ СН'!$F$12</f>
        <v>0</v>
      </c>
    </row>
    <row r="257" spans="1:27" ht="15.75"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customHeight="1" x14ac:dyDescent="0.2">
      <c r="A258" s="117"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18"/>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6" customFormat="1" ht="12.75" customHeight="1" x14ac:dyDescent="0.2">
      <c r="A260" s="11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customHeight="1" x14ac:dyDescent="0.2">
      <c r="A261" s="35" t="str">
        <f>A226</f>
        <v>01.11.2018</v>
      </c>
      <c r="B261" s="36">
        <f>SUMIFS(СВЦЭМ!$H$34:$H$777,СВЦЭМ!$A$34:$A$777,$A261,СВЦЭМ!$B$34:$B$777,B$260)+'СЕТ СН'!$F$12</f>
        <v>505.85532959</v>
      </c>
      <c r="C261" s="36">
        <f>SUMIFS(СВЦЭМ!$H$34:$H$777,СВЦЭМ!$A$34:$A$777,$A261,СВЦЭМ!$B$34:$B$777,C$260)+'СЕТ СН'!$F$12</f>
        <v>556.02840176999996</v>
      </c>
      <c r="D261" s="36">
        <f>SUMIFS(СВЦЭМ!$H$34:$H$777,СВЦЭМ!$A$34:$A$777,$A261,СВЦЭМ!$B$34:$B$777,D$260)+'СЕТ СН'!$F$12</f>
        <v>595.09772844999998</v>
      </c>
      <c r="E261" s="36">
        <f>SUMIFS(СВЦЭМ!$H$34:$H$777,СВЦЭМ!$A$34:$A$777,$A261,СВЦЭМ!$B$34:$B$777,E$260)+'СЕТ СН'!$F$12</f>
        <v>596.64789913000004</v>
      </c>
      <c r="F261" s="36">
        <f>SUMIFS(СВЦЭМ!$H$34:$H$777,СВЦЭМ!$A$34:$A$777,$A261,СВЦЭМ!$B$34:$B$777,F$260)+'СЕТ СН'!$F$12</f>
        <v>587.98711135999997</v>
      </c>
      <c r="G261" s="36">
        <f>SUMIFS(СВЦЭМ!$H$34:$H$777,СВЦЭМ!$A$34:$A$777,$A261,СВЦЭМ!$B$34:$B$777,G$260)+'СЕТ СН'!$F$12</f>
        <v>577.12889330999997</v>
      </c>
      <c r="H261" s="36">
        <f>SUMIFS(СВЦЭМ!$H$34:$H$777,СВЦЭМ!$A$34:$A$777,$A261,СВЦЭМ!$B$34:$B$777,H$260)+'СЕТ СН'!$F$12</f>
        <v>554.61524362</v>
      </c>
      <c r="I261" s="36">
        <f>SUMIFS(СВЦЭМ!$H$34:$H$777,СВЦЭМ!$A$34:$A$777,$A261,СВЦЭМ!$B$34:$B$777,I$260)+'СЕТ СН'!$F$12</f>
        <v>529.72492641999997</v>
      </c>
      <c r="J261" s="36">
        <f>SUMIFS(СВЦЭМ!$H$34:$H$777,СВЦЭМ!$A$34:$A$777,$A261,СВЦЭМ!$B$34:$B$777,J$260)+'СЕТ СН'!$F$12</f>
        <v>523.18523936999998</v>
      </c>
      <c r="K261" s="36">
        <f>SUMIFS(СВЦЭМ!$H$34:$H$777,СВЦЭМ!$A$34:$A$777,$A261,СВЦЭМ!$B$34:$B$777,K$260)+'СЕТ СН'!$F$12</f>
        <v>516.72158538999997</v>
      </c>
      <c r="L261" s="36">
        <f>SUMIFS(СВЦЭМ!$H$34:$H$777,СВЦЭМ!$A$34:$A$777,$A261,СВЦЭМ!$B$34:$B$777,L$260)+'СЕТ СН'!$F$12</f>
        <v>515.01273823999998</v>
      </c>
      <c r="M261" s="36">
        <f>SUMIFS(СВЦЭМ!$H$34:$H$777,СВЦЭМ!$A$34:$A$777,$A261,СВЦЭМ!$B$34:$B$777,M$260)+'СЕТ СН'!$F$12</f>
        <v>517.64940438999997</v>
      </c>
      <c r="N261" s="36">
        <f>SUMIFS(СВЦЭМ!$H$34:$H$777,СВЦЭМ!$A$34:$A$777,$A261,СВЦЭМ!$B$34:$B$777,N$260)+'СЕТ СН'!$F$12</f>
        <v>508.16878495999998</v>
      </c>
      <c r="O261" s="36">
        <f>SUMIFS(СВЦЭМ!$H$34:$H$777,СВЦЭМ!$A$34:$A$777,$A261,СВЦЭМ!$B$34:$B$777,O$260)+'СЕТ СН'!$F$12</f>
        <v>473.70079078999999</v>
      </c>
      <c r="P261" s="36">
        <f>SUMIFS(СВЦЭМ!$H$34:$H$777,СВЦЭМ!$A$34:$A$777,$A261,СВЦЭМ!$B$34:$B$777,P$260)+'СЕТ СН'!$F$12</f>
        <v>442.44375239999999</v>
      </c>
      <c r="Q261" s="36">
        <f>SUMIFS(СВЦЭМ!$H$34:$H$777,СВЦЭМ!$A$34:$A$777,$A261,СВЦЭМ!$B$34:$B$777,Q$260)+'СЕТ СН'!$F$12</f>
        <v>438.46874742</v>
      </c>
      <c r="R261" s="36">
        <f>SUMIFS(СВЦЭМ!$H$34:$H$777,СВЦЭМ!$A$34:$A$777,$A261,СВЦЭМ!$B$34:$B$777,R$260)+'СЕТ СН'!$F$12</f>
        <v>437.67165383999998</v>
      </c>
      <c r="S261" s="36">
        <f>SUMIFS(СВЦЭМ!$H$34:$H$777,СВЦЭМ!$A$34:$A$777,$A261,СВЦЭМ!$B$34:$B$777,S$260)+'СЕТ СН'!$F$12</f>
        <v>426.40881101999997</v>
      </c>
      <c r="T261" s="36">
        <f>SUMIFS(СВЦЭМ!$H$34:$H$777,СВЦЭМ!$A$34:$A$777,$A261,СВЦЭМ!$B$34:$B$777,T$260)+'СЕТ СН'!$F$12</f>
        <v>404.79638512999998</v>
      </c>
      <c r="U261" s="36">
        <f>SUMIFS(СВЦЭМ!$H$34:$H$777,СВЦЭМ!$A$34:$A$777,$A261,СВЦЭМ!$B$34:$B$777,U$260)+'СЕТ СН'!$F$12</f>
        <v>404.74020710999997</v>
      </c>
      <c r="V261" s="36">
        <f>SUMIFS(СВЦЭМ!$H$34:$H$777,СВЦЭМ!$A$34:$A$777,$A261,СВЦЭМ!$B$34:$B$777,V$260)+'СЕТ СН'!$F$12</f>
        <v>411.23792766999998</v>
      </c>
      <c r="W261" s="36">
        <f>SUMIFS(СВЦЭМ!$H$34:$H$777,СВЦЭМ!$A$34:$A$777,$A261,СВЦЭМ!$B$34:$B$777,W$260)+'СЕТ СН'!$F$12</f>
        <v>427.72766854000002</v>
      </c>
      <c r="X261" s="36">
        <f>SUMIFS(СВЦЭМ!$H$34:$H$777,СВЦЭМ!$A$34:$A$777,$A261,СВЦЭМ!$B$34:$B$777,X$260)+'СЕТ СН'!$F$12</f>
        <v>442.02014961999998</v>
      </c>
      <c r="Y261" s="36">
        <f>SUMIFS(СВЦЭМ!$H$34:$H$777,СВЦЭМ!$A$34:$A$777,$A261,СВЦЭМ!$B$34:$B$777,Y$260)+'СЕТ СН'!$F$12</f>
        <v>494.26154574999998</v>
      </c>
      <c r="AA261" s="45"/>
    </row>
    <row r="262" spans="1:27" ht="15.75" x14ac:dyDescent="0.2">
      <c r="A262" s="35">
        <f>A261+1</f>
        <v>43406</v>
      </c>
      <c r="B262" s="36">
        <f>SUMIFS(СВЦЭМ!$H$34:$H$777,СВЦЭМ!$A$34:$A$777,$A262,СВЦЭМ!$B$34:$B$777,B$260)+'СЕТ СН'!$F$12</f>
        <v>504.03407960999999</v>
      </c>
      <c r="C262" s="36">
        <f>SUMIFS(СВЦЭМ!$H$34:$H$777,СВЦЭМ!$A$34:$A$777,$A262,СВЦЭМ!$B$34:$B$777,C$260)+'СЕТ СН'!$F$12</f>
        <v>555.81114632000003</v>
      </c>
      <c r="D262" s="36">
        <f>SUMIFS(СВЦЭМ!$H$34:$H$777,СВЦЭМ!$A$34:$A$777,$A262,СВЦЭМ!$B$34:$B$777,D$260)+'СЕТ СН'!$F$12</f>
        <v>582.70081317999995</v>
      </c>
      <c r="E262" s="36">
        <f>SUMIFS(СВЦЭМ!$H$34:$H$777,СВЦЭМ!$A$34:$A$777,$A262,СВЦЭМ!$B$34:$B$777,E$260)+'СЕТ СН'!$F$12</f>
        <v>582.12928765000004</v>
      </c>
      <c r="F262" s="36">
        <f>SUMIFS(СВЦЭМ!$H$34:$H$777,СВЦЭМ!$A$34:$A$777,$A262,СВЦЭМ!$B$34:$B$777,F$260)+'СЕТ СН'!$F$12</f>
        <v>580.56020418000003</v>
      </c>
      <c r="G262" s="36">
        <f>SUMIFS(СВЦЭМ!$H$34:$H$777,СВЦЭМ!$A$34:$A$777,$A262,СВЦЭМ!$B$34:$B$777,G$260)+'СЕТ СН'!$F$12</f>
        <v>543.07169159</v>
      </c>
      <c r="H262" s="36">
        <f>SUMIFS(СВЦЭМ!$H$34:$H$777,СВЦЭМ!$A$34:$A$777,$A262,СВЦЭМ!$B$34:$B$777,H$260)+'СЕТ СН'!$F$12</f>
        <v>528.21982939999998</v>
      </c>
      <c r="I262" s="36">
        <f>SUMIFS(СВЦЭМ!$H$34:$H$777,СВЦЭМ!$A$34:$A$777,$A262,СВЦЭМ!$B$34:$B$777,I$260)+'СЕТ СН'!$F$12</f>
        <v>524.83297600000003</v>
      </c>
      <c r="J262" s="36">
        <f>SUMIFS(СВЦЭМ!$H$34:$H$777,СВЦЭМ!$A$34:$A$777,$A262,СВЦЭМ!$B$34:$B$777,J$260)+'СЕТ СН'!$F$12</f>
        <v>507.66705833999998</v>
      </c>
      <c r="K262" s="36">
        <f>SUMIFS(СВЦЭМ!$H$34:$H$777,СВЦЭМ!$A$34:$A$777,$A262,СВЦЭМ!$B$34:$B$777,K$260)+'СЕТ СН'!$F$12</f>
        <v>503.01059571000002</v>
      </c>
      <c r="L262" s="36">
        <f>SUMIFS(СВЦЭМ!$H$34:$H$777,СВЦЭМ!$A$34:$A$777,$A262,СВЦЭМ!$B$34:$B$777,L$260)+'СЕТ СН'!$F$12</f>
        <v>502.94143343000002</v>
      </c>
      <c r="M262" s="36">
        <f>SUMIFS(СВЦЭМ!$H$34:$H$777,СВЦЭМ!$A$34:$A$777,$A262,СВЦЭМ!$B$34:$B$777,M$260)+'СЕТ СН'!$F$12</f>
        <v>503.862571</v>
      </c>
      <c r="N262" s="36">
        <f>SUMIFS(СВЦЭМ!$H$34:$H$777,СВЦЭМ!$A$34:$A$777,$A262,СВЦЭМ!$B$34:$B$777,N$260)+'СЕТ СН'!$F$12</f>
        <v>486.48312411000001</v>
      </c>
      <c r="O262" s="36">
        <f>SUMIFS(СВЦЭМ!$H$34:$H$777,СВЦЭМ!$A$34:$A$777,$A262,СВЦЭМ!$B$34:$B$777,O$260)+'СЕТ СН'!$F$12</f>
        <v>456.69797032999998</v>
      </c>
      <c r="P262" s="36">
        <f>SUMIFS(СВЦЭМ!$H$34:$H$777,СВЦЭМ!$A$34:$A$777,$A262,СВЦЭМ!$B$34:$B$777,P$260)+'СЕТ СН'!$F$12</f>
        <v>427.16532358000001</v>
      </c>
      <c r="Q262" s="36">
        <f>SUMIFS(СВЦЭМ!$H$34:$H$777,СВЦЭМ!$A$34:$A$777,$A262,СВЦЭМ!$B$34:$B$777,Q$260)+'СЕТ СН'!$F$12</f>
        <v>419.36730956000002</v>
      </c>
      <c r="R262" s="36">
        <f>SUMIFS(СВЦЭМ!$H$34:$H$777,СВЦЭМ!$A$34:$A$777,$A262,СВЦЭМ!$B$34:$B$777,R$260)+'СЕТ СН'!$F$12</f>
        <v>420.59526883000001</v>
      </c>
      <c r="S262" s="36">
        <f>SUMIFS(СВЦЭМ!$H$34:$H$777,СВЦЭМ!$A$34:$A$777,$A262,СВЦЭМ!$B$34:$B$777,S$260)+'СЕТ СН'!$F$12</f>
        <v>406.54390029000001</v>
      </c>
      <c r="T262" s="36">
        <f>SUMIFS(СВЦЭМ!$H$34:$H$777,СВЦЭМ!$A$34:$A$777,$A262,СВЦЭМ!$B$34:$B$777,T$260)+'СЕТ СН'!$F$12</f>
        <v>381.66744892999998</v>
      </c>
      <c r="U262" s="36">
        <f>SUMIFS(СВЦЭМ!$H$34:$H$777,СВЦЭМ!$A$34:$A$777,$A262,СВЦЭМ!$B$34:$B$777,U$260)+'СЕТ СН'!$F$12</f>
        <v>383.04073029</v>
      </c>
      <c r="V262" s="36">
        <f>SUMIFS(СВЦЭМ!$H$34:$H$777,СВЦЭМ!$A$34:$A$777,$A262,СВЦЭМ!$B$34:$B$777,V$260)+'СЕТ СН'!$F$12</f>
        <v>389.95096978999999</v>
      </c>
      <c r="W262" s="36">
        <f>SUMIFS(СВЦЭМ!$H$34:$H$777,СВЦЭМ!$A$34:$A$777,$A262,СВЦЭМ!$B$34:$B$777,W$260)+'СЕТ СН'!$F$12</f>
        <v>404.34134145000002</v>
      </c>
      <c r="X262" s="36">
        <f>SUMIFS(СВЦЭМ!$H$34:$H$777,СВЦЭМ!$A$34:$A$777,$A262,СВЦЭМ!$B$34:$B$777,X$260)+'СЕТ СН'!$F$12</f>
        <v>411.80745253999999</v>
      </c>
      <c r="Y262" s="36">
        <f>SUMIFS(СВЦЭМ!$H$34:$H$777,СВЦЭМ!$A$34:$A$777,$A262,СВЦЭМ!$B$34:$B$777,Y$260)+'СЕТ СН'!$F$12</f>
        <v>454.85630644999998</v>
      </c>
    </row>
    <row r="263" spans="1:27" ht="15.75" x14ac:dyDescent="0.2">
      <c r="A263" s="35">
        <f t="shared" ref="A263:A291" si="7">A262+1</f>
        <v>43407</v>
      </c>
      <c r="B263" s="36">
        <f>SUMIFS(СВЦЭМ!$H$34:$H$777,СВЦЭМ!$A$34:$A$777,$A263,СВЦЭМ!$B$34:$B$777,B$260)+'СЕТ СН'!$F$12</f>
        <v>496.49929743000001</v>
      </c>
      <c r="C263" s="36">
        <f>SUMIFS(СВЦЭМ!$H$34:$H$777,СВЦЭМ!$A$34:$A$777,$A263,СВЦЭМ!$B$34:$B$777,C$260)+'СЕТ СН'!$F$12</f>
        <v>546.53229176000002</v>
      </c>
      <c r="D263" s="36">
        <f>SUMIFS(СВЦЭМ!$H$34:$H$777,СВЦЭМ!$A$34:$A$777,$A263,СВЦЭМ!$B$34:$B$777,D$260)+'СЕТ СН'!$F$12</f>
        <v>577.28763812</v>
      </c>
      <c r="E263" s="36">
        <f>SUMIFS(СВЦЭМ!$H$34:$H$777,СВЦЭМ!$A$34:$A$777,$A263,СВЦЭМ!$B$34:$B$777,E$260)+'СЕТ СН'!$F$12</f>
        <v>578.87728206999998</v>
      </c>
      <c r="F263" s="36">
        <f>SUMIFS(СВЦЭМ!$H$34:$H$777,СВЦЭМ!$A$34:$A$777,$A263,СВЦЭМ!$B$34:$B$777,F$260)+'СЕТ СН'!$F$12</f>
        <v>573.87826452000002</v>
      </c>
      <c r="G263" s="36">
        <f>SUMIFS(СВЦЭМ!$H$34:$H$777,СВЦЭМ!$A$34:$A$777,$A263,СВЦЭМ!$B$34:$B$777,G$260)+'СЕТ СН'!$F$12</f>
        <v>566.24051959999997</v>
      </c>
      <c r="H263" s="36">
        <f>SUMIFS(СВЦЭМ!$H$34:$H$777,СВЦЭМ!$A$34:$A$777,$A263,СВЦЭМ!$B$34:$B$777,H$260)+'СЕТ СН'!$F$12</f>
        <v>551.85518254999999</v>
      </c>
      <c r="I263" s="36">
        <f>SUMIFS(СВЦЭМ!$H$34:$H$777,СВЦЭМ!$A$34:$A$777,$A263,СВЦЭМ!$B$34:$B$777,I$260)+'СЕТ СН'!$F$12</f>
        <v>521.92896437000002</v>
      </c>
      <c r="J263" s="36">
        <f>SUMIFS(СВЦЭМ!$H$34:$H$777,СВЦЭМ!$A$34:$A$777,$A263,СВЦЭМ!$B$34:$B$777,J$260)+'СЕТ СН'!$F$12</f>
        <v>496.30779539999997</v>
      </c>
      <c r="K263" s="36">
        <f>SUMIFS(СВЦЭМ!$H$34:$H$777,СВЦЭМ!$A$34:$A$777,$A263,СВЦЭМ!$B$34:$B$777,K$260)+'СЕТ СН'!$F$12</f>
        <v>488.24735949000001</v>
      </c>
      <c r="L263" s="36">
        <f>SUMIFS(СВЦЭМ!$H$34:$H$777,СВЦЭМ!$A$34:$A$777,$A263,СВЦЭМ!$B$34:$B$777,L$260)+'СЕТ СН'!$F$12</f>
        <v>489.29478167000002</v>
      </c>
      <c r="M263" s="36">
        <f>SUMIFS(СВЦЭМ!$H$34:$H$777,СВЦЭМ!$A$34:$A$777,$A263,СВЦЭМ!$B$34:$B$777,M$260)+'СЕТ СН'!$F$12</f>
        <v>491.87290328</v>
      </c>
      <c r="N263" s="36">
        <f>SUMIFS(СВЦЭМ!$H$34:$H$777,СВЦЭМ!$A$34:$A$777,$A263,СВЦЭМ!$B$34:$B$777,N$260)+'СЕТ СН'!$F$12</f>
        <v>485.21771149</v>
      </c>
      <c r="O263" s="36">
        <f>SUMIFS(СВЦЭМ!$H$34:$H$777,СВЦЭМ!$A$34:$A$777,$A263,СВЦЭМ!$B$34:$B$777,O$260)+'СЕТ СН'!$F$12</f>
        <v>457.45106306000002</v>
      </c>
      <c r="P263" s="36">
        <f>SUMIFS(СВЦЭМ!$H$34:$H$777,СВЦЭМ!$A$34:$A$777,$A263,СВЦЭМ!$B$34:$B$777,P$260)+'СЕТ СН'!$F$12</f>
        <v>425.76324247999997</v>
      </c>
      <c r="Q263" s="36">
        <f>SUMIFS(СВЦЭМ!$H$34:$H$777,СВЦЭМ!$A$34:$A$777,$A263,СВЦЭМ!$B$34:$B$777,Q$260)+'СЕТ СН'!$F$12</f>
        <v>420.64873825000001</v>
      </c>
      <c r="R263" s="36">
        <f>SUMIFS(СВЦЭМ!$H$34:$H$777,СВЦЭМ!$A$34:$A$777,$A263,СВЦЭМ!$B$34:$B$777,R$260)+'СЕТ СН'!$F$12</f>
        <v>408.95617801999998</v>
      </c>
      <c r="S263" s="36">
        <f>SUMIFS(СВЦЭМ!$H$34:$H$777,СВЦЭМ!$A$34:$A$777,$A263,СВЦЭМ!$B$34:$B$777,S$260)+'СЕТ СН'!$F$12</f>
        <v>390.31895831000003</v>
      </c>
      <c r="T263" s="36">
        <f>SUMIFS(СВЦЭМ!$H$34:$H$777,СВЦЭМ!$A$34:$A$777,$A263,СВЦЭМ!$B$34:$B$777,T$260)+'СЕТ СН'!$F$12</f>
        <v>361.24308305</v>
      </c>
      <c r="U263" s="36">
        <f>SUMIFS(СВЦЭМ!$H$34:$H$777,СВЦЭМ!$A$34:$A$777,$A263,СВЦЭМ!$B$34:$B$777,U$260)+'СЕТ СН'!$F$12</f>
        <v>356.10467058</v>
      </c>
      <c r="V263" s="36">
        <f>SUMIFS(СВЦЭМ!$H$34:$H$777,СВЦЭМ!$A$34:$A$777,$A263,СВЦЭМ!$B$34:$B$777,V$260)+'СЕТ СН'!$F$12</f>
        <v>368.99039381</v>
      </c>
      <c r="W263" s="36">
        <f>SUMIFS(СВЦЭМ!$H$34:$H$777,СВЦЭМ!$A$34:$A$777,$A263,СВЦЭМ!$B$34:$B$777,W$260)+'СЕТ СН'!$F$12</f>
        <v>379.97778976000001</v>
      </c>
      <c r="X263" s="36">
        <f>SUMIFS(СВЦЭМ!$H$34:$H$777,СВЦЭМ!$A$34:$A$777,$A263,СВЦЭМ!$B$34:$B$777,X$260)+'СЕТ СН'!$F$12</f>
        <v>400.42041442999999</v>
      </c>
      <c r="Y263" s="36">
        <f>SUMIFS(СВЦЭМ!$H$34:$H$777,СВЦЭМ!$A$34:$A$777,$A263,СВЦЭМ!$B$34:$B$777,Y$260)+'СЕТ СН'!$F$12</f>
        <v>440.35543157000001</v>
      </c>
    </row>
    <row r="264" spans="1:27" ht="15.75" x14ac:dyDescent="0.2">
      <c r="A264" s="35">
        <f t="shared" si="7"/>
        <v>43408</v>
      </c>
      <c r="B264" s="36">
        <f>SUMIFS(СВЦЭМ!$H$34:$H$777,СВЦЭМ!$A$34:$A$777,$A264,СВЦЭМ!$B$34:$B$777,B$260)+'СЕТ СН'!$F$12</f>
        <v>476.75568076000002</v>
      </c>
      <c r="C264" s="36">
        <f>SUMIFS(СВЦЭМ!$H$34:$H$777,СВЦЭМ!$A$34:$A$777,$A264,СВЦЭМ!$B$34:$B$777,C$260)+'СЕТ СН'!$F$12</f>
        <v>527.86109333000002</v>
      </c>
      <c r="D264" s="36">
        <f>SUMIFS(СВЦЭМ!$H$34:$H$777,СВЦЭМ!$A$34:$A$777,$A264,СВЦЭМ!$B$34:$B$777,D$260)+'СЕТ СН'!$F$12</f>
        <v>574.36828422999997</v>
      </c>
      <c r="E264" s="36">
        <f>SUMIFS(СВЦЭМ!$H$34:$H$777,СВЦЭМ!$A$34:$A$777,$A264,СВЦЭМ!$B$34:$B$777,E$260)+'СЕТ СН'!$F$12</f>
        <v>599.04649154000003</v>
      </c>
      <c r="F264" s="36">
        <f>SUMIFS(СВЦЭМ!$H$34:$H$777,СВЦЭМ!$A$34:$A$777,$A264,СВЦЭМ!$B$34:$B$777,F$260)+'СЕТ СН'!$F$12</f>
        <v>595.42898832000003</v>
      </c>
      <c r="G264" s="36">
        <f>SUMIFS(СВЦЭМ!$H$34:$H$777,СВЦЭМ!$A$34:$A$777,$A264,СВЦЭМ!$B$34:$B$777,G$260)+'СЕТ СН'!$F$12</f>
        <v>588.21044294000001</v>
      </c>
      <c r="H264" s="36">
        <f>SUMIFS(СВЦЭМ!$H$34:$H$777,СВЦЭМ!$A$34:$A$777,$A264,СВЦЭМ!$B$34:$B$777,H$260)+'СЕТ СН'!$F$12</f>
        <v>577.13485233999995</v>
      </c>
      <c r="I264" s="36">
        <f>SUMIFS(СВЦЭМ!$H$34:$H$777,СВЦЭМ!$A$34:$A$777,$A264,СВЦЭМ!$B$34:$B$777,I$260)+'СЕТ СН'!$F$12</f>
        <v>556.62010297999996</v>
      </c>
      <c r="J264" s="36">
        <f>SUMIFS(СВЦЭМ!$H$34:$H$777,СВЦЭМ!$A$34:$A$777,$A264,СВЦЭМ!$B$34:$B$777,J$260)+'СЕТ СН'!$F$12</f>
        <v>530.82292254000004</v>
      </c>
      <c r="K264" s="36">
        <f>SUMIFS(СВЦЭМ!$H$34:$H$777,СВЦЭМ!$A$34:$A$777,$A264,СВЦЭМ!$B$34:$B$777,K$260)+'СЕТ СН'!$F$12</f>
        <v>509.20201653999999</v>
      </c>
      <c r="L264" s="36">
        <f>SUMIFS(СВЦЭМ!$H$34:$H$777,СВЦЭМ!$A$34:$A$777,$A264,СВЦЭМ!$B$34:$B$777,L$260)+'СЕТ СН'!$F$12</f>
        <v>492.23839777000001</v>
      </c>
      <c r="M264" s="36">
        <f>SUMIFS(СВЦЭМ!$H$34:$H$777,СВЦЭМ!$A$34:$A$777,$A264,СВЦЭМ!$B$34:$B$777,M$260)+'СЕТ СН'!$F$12</f>
        <v>488.19810817000001</v>
      </c>
      <c r="N264" s="36">
        <f>SUMIFS(СВЦЭМ!$H$34:$H$777,СВЦЭМ!$A$34:$A$777,$A264,СВЦЭМ!$B$34:$B$777,N$260)+'СЕТ СН'!$F$12</f>
        <v>472.95151905</v>
      </c>
      <c r="O264" s="36">
        <f>SUMIFS(СВЦЭМ!$H$34:$H$777,СВЦЭМ!$A$34:$A$777,$A264,СВЦЭМ!$B$34:$B$777,O$260)+'СЕТ СН'!$F$12</f>
        <v>453.76999561999997</v>
      </c>
      <c r="P264" s="36">
        <f>SUMIFS(СВЦЭМ!$H$34:$H$777,СВЦЭМ!$A$34:$A$777,$A264,СВЦЭМ!$B$34:$B$777,P$260)+'СЕТ СН'!$F$12</f>
        <v>420.26235300000002</v>
      </c>
      <c r="Q264" s="36">
        <f>SUMIFS(СВЦЭМ!$H$34:$H$777,СВЦЭМ!$A$34:$A$777,$A264,СВЦЭМ!$B$34:$B$777,Q$260)+'СЕТ СН'!$F$12</f>
        <v>411.65219139999999</v>
      </c>
      <c r="R264" s="36">
        <f>SUMIFS(СВЦЭМ!$H$34:$H$777,СВЦЭМ!$A$34:$A$777,$A264,СВЦЭМ!$B$34:$B$777,R$260)+'СЕТ СН'!$F$12</f>
        <v>404.80765339999999</v>
      </c>
      <c r="S264" s="36">
        <f>SUMIFS(СВЦЭМ!$H$34:$H$777,СВЦЭМ!$A$34:$A$777,$A264,СВЦЭМ!$B$34:$B$777,S$260)+'СЕТ СН'!$F$12</f>
        <v>390.75010105000001</v>
      </c>
      <c r="T264" s="36">
        <f>SUMIFS(СВЦЭМ!$H$34:$H$777,СВЦЭМ!$A$34:$A$777,$A264,СВЦЭМ!$B$34:$B$777,T$260)+'СЕТ СН'!$F$12</f>
        <v>365.73914839999998</v>
      </c>
      <c r="U264" s="36">
        <f>SUMIFS(СВЦЭМ!$H$34:$H$777,СВЦЭМ!$A$34:$A$777,$A264,СВЦЭМ!$B$34:$B$777,U$260)+'СЕТ СН'!$F$12</f>
        <v>362.72127990000001</v>
      </c>
      <c r="V264" s="36">
        <f>SUMIFS(СВЦЭМ!$H$34:$H$777,СВЦЭМ!$A$34:$A$777,$A264,СВЦЭМ!$B$34:$B$777,V$260)+'СЕТ СН'!$F$12</f>
        <v>349.85772512</v>
      </c>
      <c r="W264" s="36">
        <f>SUMIFS(СВЦЭМ!$H$34:$H$777,СВЦЭМ!$A$34:$A$777,$A264,СВЦЭМ!$B$34:$B$777,W$260)+'СЕТ СН'!$F$12</f>
        <v>360.52854070000001</v>
      </c>
      <c r="X264" s="36">
        <f>SUMIFS(СВЦЭМ!$H$34:$H$777,СВЦЭМ!$A$34:$A$777,$A264,СВЦЭМ!$B$34:$B$777,X$260)+'СЕТ СН'!$F$12</f>
        <v>376.56169376999998</v>
      </c>
      <c r="Y264" s="36">
        <f>SUMIFS(СВЦЭМ!$H$34:$H$777,СВЦЭМ!$A$34:$A$777,$A264,СВЦЭМ!$B$34:$B$777,Y$260)+'СЕТ СН'!$F$12</f>
        <v>419.35143498000002</v>
      </c>
    </row>
    <row r="265" spans="1:27" ht="15.75" x14ac:dyDescent="0.2">
      <c r="A265" s="35">
        <f t="shared" si="7"/>
        <v>43409</v>
      </c>
      <c r="B265" s="36">
        <f>SUMIFS(СВЦЭМ!$H$34:$H$777,СВЦЭМ!$A$34:$A$777,$A265,СВЦЭМ!$B$34:$B$777,B$260)+'СЕТ СН'!$F$12</f>
        <v>483.65441730999999</v>
      </c>
      <c r="C265" s="36">
        <f>SUMIFS(СВЦЭМ!$H$34:$H$777,СВЦЭМ!$A$34:$A$777,$A265,СВЦЭМ!$B$34:$B$777,C$260)+'СЕТ СН'!$F$12</f>
        <v>538.42916178999997</v>
      </c>
      <c r="D265" s="36">
        <f>SUMIFS(СВЦЭМ!$H$34:$H$777,СВЦЭМ!$A$34:$A$777,$A265,СВЦЭМ!$B$34:$B$777,D$260)+'СЕТ СН'!$F$12</f>
        <v>588.91668226000002</v>
      </c>
      <c r="E265" s="36">
        <f>SUMIFS(СВЦЭМ!$H$34:$H$777,СВЦЭМ!$A$34:$A$777,$A265,СВЦЭМ!$B$34:$B$777,E$260)+'СЕТ СН'!$F$12</f>
        <v>604.23211928000001</v>
      </c>
      <c r="F265" s="36">
        <f>SUMIFS(СВЦЭМ!$H$34:$H$777,СВЦЭМ!$A$34:$A$777,$A265,СВЦЭМ!$B$34:$B$777,F$260)+'СЕТ СН'!$F$12</f>
        <v>597.25715093999997</v>
      </c>
      <c r="G265" s="36">
        <f>SUMIFS(СВЦЭМ!$H$34:$H$777,СВЦЭМ!$A$34:$A$777,$A265,СВЦЭМ!$B$34:$B$777,G$260)+'СЕТ СН'!$F$12</f>
        <v>588.78825740000002</v>
      </c>
      <c r="H265" s="36">
        <f>SUMIFS(СВЦЭМ!$H$34:$H$777,СВЦЭМ!$A$34:$A$777,$A265,СВЦЭМ!$B$34:$B$777,H$260)+'СЕТ СН'!$F$12</f>
        <v>576.01243483999997</v>
      </c>
      <c r="I265" s="36">
        <f>SUMIFS(СВЦЭМ!$H$34:$H$777,СВЦЭМ!$A$34:$A$777,$A265,СВЦЭМ!$B$34:$B$777,I$260)+'СЕТ СН'!$F$12</f>
        <v>546.90515573000005</v>
      </c>
      <c r="J265" s="36">
        <f>SUMIFS(СВЦЭМ!$H$34:$H$777,СВЦЭМ!$A$34:$A$777,$A265,СВЦЭМ!$B$34:$B$777,J$260)+'СЕТ СН'!$F$12</f>
        <v>519.78915252000002</v>
      </c>
      <c r="K265" s="36">
        <f>SUMIFS(СВЦЭМ!$H$34:$H$777,СВЦЭМ!$A$34:$A$777,$A265,СВЦЭМ!$B$34:$B$777,K$260)+'СЕТ СН'!$F$12</f>
        <v>498.57647551000002</v>
      </c>
      <c r="L265" s="36">
        <f>SUMIFS(СВЦЭМ!$H$34:$H$777,СВЦЭМ!$A$34:$A$777,$A265,СВЦЭМ!$B$34:$B$777,L$260)+'СЕТ СН'!$F$12</f>
        <v>492.40304507000002</v>
      </c>
      <c r="M265" s="36">
        <f>SUMIFS(СВЦЭМ!$H$34:$H$777,СВЦЭМ!$A$34:$A$777,$A265,СВЦЭМ!$B$34:$B$777,M$260)+'СЕТ СН'!$F$12</f>
        <v>483.92201712000002</v>
      </c>
      <c r="N265" s="36">
        <f>SUMIFS(СВЦЭМ!$H$34:$H$777,СВЦЭМ!$A$34:$A$777,$A265,СВЦЭМ!$B$34:$B$777,N$260)+'СЕТ СН'!$F$12</f>
        <v>468.71222102000002</v>
      </c>
      <c r="O265" s="36">
        <f>SUMIFS(СВЦЭМ!$H$34:$H$777,СВЦЭМ!$A$34:$A$777,$A265,СВЦЭМ!$B$34:$B$777,O$260)+'СЕТ СН'!$F$12</f>
        <v>453.80232021</v>
      </c>
      <c r="P265" s="36">
        <f>SUMIFS(СВЦЭМ!$H$34:$H$777,СВЦЭМ!$A$34:$A$777,$A265,СВЦЭМ!$B$34:$B$777,P$260)+'СЕТ СН'!$F$12</f>
        <v>422.65044439000002</v>
      </c>
      <c r="Q265" s="36">
        <f>SUMIFS(СВЦЭМ!$H$34:$H$777,СВЦЭМ!$A$34:$A$777,$A265,СВЦЭМ!$B$34:$B$777,Q$260)+'СЕТ СН'!$F$12</f>
        <v>415.49714517000001</v>
      </c>
      <c r="R265" s="36">
        <f>SUMIFS(СВЦЭМ!$H$34:$H$777,СВЦЭМ!$A$34:$A$777,$A265,СВЦЭМ!$B$34:$B$777,R$260)+'СЕТ СН'!$F$12</f>
        <v>408.29174232999998</v>
      </c>
      <c r="S265" s="36">
        <f>SUMIFS(СВЦЭМ!$H$34:$H$777,СВЦЭМ!$A$34:$A$777,$A265,СВЦЭМ!$B$34:$B$777,S$260)+'СЕТ СН'!$F$12</f>
        <v>393.56484721999999</v>
      </c>
      <c r="T265" s="36">
        <f>SUMIFS(СВЦЭМ!$H$34:$H$777,СВЦЭМ!$A$34:$A$777,$A265,СВЦЭМ!$B$34:$B$777,T$260)+'СЕТ СН'!$F$12</f>
        <v>371.10861219999998</v>
      </c>
      <c r="U265" s="36">
        <f>SUMIFS(СВЦЭМ!$H$34:$H$777,СВЦЭМ!$A$34:$A$777,$A265,СВЦЭМ!$B$34:$B$777,U$260)+'СЕТ СН'!$F$12</f>
        <v>372.82374922000002</v>
      </c>
      <c r="V265" s="36">
        <f>SUMIFS(СВЦЭМ!$H$34:$H$777,СВЦЭМ!$A$34:$A$777,$A265,СВЦЭМ!$B$34:$B$777,V$260)+'СЕТ СН'!$F$12</f>
        <v>377.73154512999997</v>
      </c>
      <c r="W265" s="36">
        <f>SUMIFS(СВЦЭМ!$H$34:$H$777,СВЦЭМ!$A$34:$A$777,$A265,СВЦЭМ!$B$34:$B$777,W$260)+'СЕТ СН'!$F$12</f>
        <v>385.76176773999998</v>
      </c>
      <c r="X265" s="36">
        <f>SUMIFS(СВЦЭМ!$H$34:$H$777,СВЦЭМ!$A$34:$A$777,$A265,СВЦЭМ!$B$34:$B$777,X$260)+'СЕТ СН'!$F$12</f>
        <v>394.25210847</v>
      </c>
      <c r="Y265" s="36">
        <f>SUMIFS(СВЦЭМ!$H$34:$H$777,СВЦЭМ!$A$34:$A$777,$A265,СВЦЭМ!$B$34:$B$777,Y$260)+'СЕТ СН'!$F$12</f>
        <v>448.57464497000001</v>
      </c>
    </row>
    <row r="266" spans="1:27" ht="15.75" x14ac:dyDescent="0.2">
      <c r="A266" s="35">
        <f t="shared" si="7"/>
        <v>43410</v>
      </c>
      <c r="B266" s="36">
        <f>SUMIFS(СВЦЭМ!$H$34:$H$777,СВЦЭМ!$A$34:$A$777,$A266,СВЦЭМ!$B$34:$B$777,B$260)+'СЕТ СН'!$F$12</f>
        <v>512.26892009000005</v>
      </c>
      <c r="C266" s="36">
        <f>SUMIFS(СВЦЭМ!$H$34:$H$777,СВЦЭМ!$A$34:$A$777,$A266,СВЦЭМ!$B$34:$B$777,C$260)+'СЕТ СН'!$F$12</f>
        <v>556.41447974000005</v>
      </c>
      <c r="D266" s="36">
        <f>SUMIFS(СВЦЭМ!$H$34:$H$777,СВЦЭМ!$A$34:$A$777,$A266,СВЦЭМ!$B$34:$B$777,D$260)+'СЕТ СН'!$F$12</f>
        <v>583.77453659000003</v>
      </c>
      <c r="E266" s="36">
        <f>SUMIFS(СВЦЭМ!$H$34:$H$777,СВЦЭМ!$A$34:$A$777,$A266,СВЦЭМ!$B$34:$B$777,E$260)+'СЕТ СН'!$F$12</f>
        <v>587.28975622999997</v>
      </c>
      <c r="F266" s="36">
        <f>SUMIFS(СВЦЭМ!$H$34:$H$777,СВЦЭМ!$A$34:$A$777,$A266,СВЦЭМ!$B$34:$B$777,F$260)+'СЕТ СН'!$F$12</f>
        <v>581.57927941000003</v>
      </c>
      <c r="G266" s="36">
        <f>SUMIFS(СВЦЭМ!$H$34:$H$777,СВЦЭМ!$A$34:$A$777,$A266,СВЦЭМ!$B$34:$B$777,G$260)+'СЕТ СН'!$F$12</f>
        <v>575.68382907</v>
      </c>
      <c r="H266" s="36">
        <f>SUMIFS(СВЦЭМ!$H$34:$H$777,СВЦЭМ!$A$34:$A$777,$A266,СВЦЭМ!$B$34:$B$777,H$260)+'СЕТ СН'!$F$12</f>
        <v>558.11403276999999</v>
      </c>
      <c r="I266" s="36">
        <f>SUMIFS(СВЦЭМ!$H$34:$H$777,СВЦЭМ!$A$34:$A$777,$A266,СВЦЭМ!$B$34:$B$777,I$260)+'СЕТ СН'!$F$12</f>
        <v>512.23479757999996</v>
      </c>
      <c r="J266" s="36">
        <f>SUMIFS(СВЦЭМ!$H$34:$H$777,СВЦЭМ!$A$34:$A$777,$A266,СВЦЭМ!$B$34:$B$777,J$260)+'СЕТ СН'!$F$12</f>
        <v>493.92687612999998</v>
      </c>
      <c r="K266" s="36">
        <f>SUMIFS(СВЦЭМ!$H$34:$H$777,СВЦЭМ!$A$34:$A$777,$A266,СВЦЭМ!$B$34:$B$777,K$260)+'СЕТ СН'!$F$12</f>
        <v>500.01621125999998</v>
      </c>
      <c r="L266" s="36">
        <f>SUMIFS(СВЦЭМ!$H$34:$H$777,СВЦЭМ!$A$34:$A$777,$A266,СВЦЭМ!$B$34:$B$777,L$260)+'СЕТ СН'!$F$12</f>
        <v>505.92596092000002</v>
      </c>
      <c r="M266" s="36">
        <f>SUMIFS(СВЦЭМ!$H$34:$H$777,СВЦЭМ!$A$34:$A$777,$A266,СВЦЭМ!$B$34:$B$777,M$260)+'СЕТ СН'!$F$12</f>
        <v>496.03938642000003</v>
      </c>
      <c r="N266" s="36">
        <f>SUMIFS(СВЦЭМ!$H$34:$H$777,СВЦЭМ!$A$34:$A$777,$A266,СВЦЭМ!$B$34:$B$777,N$260)+'СЕТ СН'!$F$12</f>
        <v>476.74019962</v>
      </c>
      <c r="O266" s="36">
        <f>SUMIFS(СВЦЭМ!$H$34:$H$777,СВЦЭМ!$A$34:$A$777,$A266,СВЦЭМ!$B$34:$B$777,O$260)+'СЕТ СН'!$F$12</f>
        <v>454.77173083999998</v>
      </c>
      <c r="P266" s="36">
        <f>SUMIFS(СВЦЭМ!$H$34:$H$777,СВЦЭМ!$A$34:$A$777,$A266,СВЦЭМ!$B$34:$B$777,P$260)+'СЕТ СН'!$F$12</f>
        <v>421.89824461000001</v>
      </c>
      <c r="Q266" s="36">
        <f>SUMIFS(СВЦЭМ!$H$34:$H$777,СВЦЭМ!$A$34:$A$777,$A266,СВЦЭМ!$B$34:$B$777,Q$260)+'СЕТ СН'!$F$12</f>
        <v>411.39494511999999</v>
      </c>
      <c r="R266" s="36">
        <f>SUMIFS(СВЦЭМ!$H$34:$H$777,СВЦЭМ!$A$34:$A$777,$A266,СВЦЭМ!$B$34:$B$777,R$260)+'СЕТ СН'!$F$12</f>
        <v>412.62172469000001</v>
      </c>
      <c r="S266" s="36">
        <f>SUMIFS(СВЦЭМ!$H$34:$H$777,СВЦЭМ!$A$34:$A$777,$A266,СВЦЭМ!$B$34:$B$777,S$260)+'СЕТ СН'!$F$12</f>
        <v>407.63056266000001</v>
      </c>
      <c r="T266" s="36">
        <f>SUMIFS(СВЦЭМ!$H$34:$H$777,СВЦЭМ!$A$34:$A$777,$A266,СВЦЭМ!$B$34:$B$777,T$260)+'СЕТ СН'!$F$12</f>
        <v>395.15850769000002</v>
      </c>
      <c r="U266" s="36">
        <f>SUMIFS(СВЦЭМ!$H$34:$H$777,СВЦЭМ!$A$34:$A$777,$A266,СВЦЭМ!$B$34:$B$777,U$260)+'СЕТ СН'!$F$12</f>
        <v>399.42213206999998</v>
      </c>
      <c r="V266" s="36">
        <f>SUMIFS(СВЦЭМ!$H$34:$H$777,СВЦЭМ!$A$34:$A$777,$A266,СВЦЭМ!$B$34:$B$777,V$260)+'СЕТ СН'!$F$12</f>
        <v>406.35570614</v>
      </c>
      <c r="W266" s="36">
        <f>SUMIFS(СВЦЭМ!$H$34:$H$777,СВЦЭМ!$A$34:$A$777,$A266,СВЦЭМ!$B$34:$B$777,W$260)+'СЕТ СН'!$F$12</f>
        <v>410.64416237</v>
      </c>
      <c r="X266" s="36">
        <f>SUMIFS(СВЦЭМ!$H$34:$H$777,СВЦЭМ!$A$34:$A$777,$A266,СВЦЭМ!$B$34:$B$777,X$260)+'СЕТ СН'!$F$12</f>
        <v>418.51749998999998</v>
      </c>
      <c r="Y266" s="36">
        <f>SUMIFS(СВЦЭМ!$H$34:$H$777,СВЦЭМ!$A$34:$A$777,$A266,СВЦЭМ!$B$34:$B$777,Y$260)+'СЕТ СН'!$F$12</f>
        <v>467.94861771000001</v>
      </c>
    </row>
    <row r="267" spans="1:27" ht="15.75" x14ac:dyDescent="0.2">
      <c r="A267" s="35">
        <f t="shared" si="7"/>
        <v>43411</v>
      </c>
      <c r="B267" s="36">
        <f>SUMIFS(СВЦЭМ!$H$34:$H$777,СВЦЭМ!$A$34:$A$777,$A267,СВЦЭМ!$B$34:$B$777,B$260)+'СЕТ СН'!$F$12</f>
        <v>533.30420499000002</v>
      </c>
      <c r="C267" s="36">
        <f>SUMIFS(СВЦЭМ!$H$34:$H$777,СВЦЭМ!$A$34:$A$777,$A267,СВЦЭМ!$B$34:$B$777,C$260)+'СЕТ СН'!$F$12</f>
        <v>575.16239200999996</v>
      </c>
      <c r="D267" s="36">
        <f>SUMIFS(СВЦЭМ!$H$34:$H$777,СВЦЭМ!$A$34:$A$777,$A267,СВЦЭМ!$B$34:$B$777,D$260)+'СЕТ СН'!$F$12</f>
        <v>613.52330867000001</v>
      </c>
      <c r="E267" s="36">
        <f>SUMIFS(СВЦЭМ!$H$34:$H$777,СВЦЭМ!$A$34:$A$777,$A267,СВЦЭМ!$B$34:$B$777,E$260)+'СЕТ СН'!$F$12</f>
        <v>613.87473624999996</v>
      </c>
      <c r="F267" s="36">
        <f>SUMIFS(СВЦЭМ!$H$34:$H$777,СВЦЭМ!$A$34:$A$777,$A267,СВЦЭМ!$B$34:$B$777,F$260)+'СЕТ СН'!$F$12</f>
        <v>612.03555544000005</v>
      </c>
      <c r="G267" s="36">
        <f>SUMIFS(СВЦЭМ!$H$34:$H$777,СВЦЭМ!$A$34:$A$777,$A267,СВЦЭМ!$B$34:$B$777,G$260)+'СЕТ СН'!$F$12</f>
        <v>600.32831276000002</v>
      </c>
      <c r="H267" s="36">
        <f>SUMIFS(СВЦЭМ!$H$34:$H$777,СВЦЭМ!$A$34:$A$777,$A267,СВЦЭМ!$B$34:$B$777,H$260)+'СЕТ СН'!$F$12</f>
        <v>570.75980580999999</v>
      </c>
      <c r="I267" s="36">
        <f>SUMIFS(СВЦЭМ!$H$34:$H$777,СВЦЭМ!$A$34:$A$777,$A267,СВЦЭМ!$B$34:$B$777,I$260)+'СЕТ СН'!$F$12</f>
        <v>527.87005405000002</v>
      </c>
      <c r="J267" s="36">
        <f>SUMIFS(СВЦЭМ!$H$34:$H$777,СВЦЭМ!$A$34:$A$777,$A267,СВЦЭМ!$B$34:$B$777,J$260)+'СЕТ СН'!$F$12</f>
        <v>509.69215126</v>
      </c>
      <c r="K267" s="36">
        <f>SUMIFS(СВЦЭМ!$H$34:$H$777,СВЦЭМ!$A$34:$A$777,$A267,СВЦЭМ!$B$34:$B$777,K$260)+'СЕТ СН'!$F$12</f>
        <v>504.49657030999998</v>
      </c>
      <c r="L267" s="36">
        <f>SUMIFS(СВЦЭМ!$H$34:$H$777,СВЦЭМ!$A$34:$A$777,$A267,СВЦЭМ!$B$34:$B$777,L$260)+'СЕТ СН'!$F$12</f>
        <v>502.58891111000003</v>
      </c>
      <c r="M267" s="36">
        <f>SUMIFS(СВЦЭМ!$H$34:$H$777,СВЦЭМ!$A$34:$A$777,$A267,СВЦЭМ!$B$34:$B$777,M$260)+'СЕТ СН'!$F$12</f>
        <v>505.77704434999998</v>
      </c>
      <c r="N267" s="36">
        <f>SUMIFS(СВЦЭМ!$H$34:$H$777,СВЦЭМ!$A$34:$A$777,$A267,СВЦЭМ!$B$34:$B$777,N$260)+'СЕТ СН'!$F$12</f>
        <v>491.85434526</v>
      </c>
      <c r="O267" s="36">
        <f>SUMIFS(СВЦЭМ!$H$34:$H$777,СВЦЭМ!$A$34:$A$777,$A267,СВЦЭМ!$B$34:$B$777,O$260)+'СЕТ СН'!$F$12</f>
        <v>465.78933246999998</v>
      </c>
      <c r="P267" s="36">
        <f>SUMIFS(СВЦЭМ!$H$34:$H$777,СВЦЭМ!$A$34:$A$777,$A267,СВЦЭМ!$B$34:$B$777,P$260)+'СЕТ СН'!$F$12</f>
        <v>430.40013636999998</v>
      </c>
      <c r="Q267" s="36">
        <f>SUMIFS(СВЦЭМ!$H$34:$H$777,СВЦЭМ!$A$34:$A$777,$A267,СВЦЭМ!$B$34:$B$777,Q$260)+'СЕТ СН'!$F$12</f>
        <v>419.7382657</v>
      </c>
      <c r="R267" s="36">
        <f>SUMIFS(СВЦЭМ!$H$34:$H$777,СВЦЭМ!$A$34:$A$777,$A267,СВЦЭМ!$B$34:$B$777,R$260)+'СЕТ СН'!$F$12</f>
        <v>419.33863760000003</v>
      </c>
      <c r="S267" s="36">
        <f>SUMIFS(СВЦЭМ!$H$34:$H$777,СВЦЭМ!$A$34:$A$777,$A267,СВЦЭМ!$B$34:$B$777,S$260)+'СЕТ СН'!$F$12</f>
        <v>419.87062558999997</v>
      </c>
      <c r="T267" s="36">
        <f>SUMIFS(СВЦЭМ!$H$34:$H$777,СВЦЭМ!$A$34:$A$777,$A267,СВЦЭМ!$B$34:$B$777,T$260)+'СЕТ СН'!$F$12</f>
        <v>405.01418086000001</v>
      </c>
      <c r="U267" s="36">
        <f>SUMIFS(СВЦЭМ!$H$34:$H$777,СВЦЭМ!$A$34:$A$777,$A267,СВЦЭМ!$B$34:$B$777,U$260)+'СЕТ СН'!$F$12</f>
        <v>409.32377280999998</v>
      </c>
      <c r="V267" s="36">
        <f>SUMIFS(СВЦЭМ!$H$34:$H$777,СВЦЭМ!$A$34:$A$777,$A267,СВЦЭМ!$B$34:$B$777,V$260)+'СЕТ СН'!$F$12</f>
        <v>409.53724692999998</v>
      </c>
      <c r="W267" s="36">
        <f>SUMIFS(СВЦЭМ!$H$34:$H$777,СВЦЭМ!$A$34:$A$777,$A267,СВЦЭМ!$B$34:$B$777,W$260)+'СЕТ СН'!$F$12</f>
        <v>413.54040054000001</v>
      </c>
      <c r="X267" s="36">
        <f>SUMIFS(СВЦЭМ!$H$34:$H$777,СВЦЭМ!$A$34:$A$777,$A267,СВЦЭМ!$B$34:$B$777,X$260)+'СЕТ СН'!$F$12</f>
        <v>416.67328315999998</v>
      </c>
      <c r="Y267" s="36">
        <f>SUMIFS(СВЦЭМ!$H$34:$H$777,СВЦЭМ!$A$34:$A$777,$A267,СВЦЭМ!$B$34:$B$777,Y$260)+'СЕТ СН'!$F$12</f>
        <v>463.95972781</v>
      </c>
    </row>
    <row r="268" spans="1:27" ht="15.75" x14ac:dyDescent="0.2">
      <c r="A268" s="35">
        <f t="shared" si="7"/>
        <v>43412</v>
      </c>
      <c r="B268" s="36">
        <f>SUMIFS(СВЦЭМ!$H$34:$H$777,СВЦЭМ!$A$34:$A$777,$A268,СВЦЭМ!$B$34:$B$777,B$260)+'СЕТ СН'!$F$12</f>
        <v>521.77551665999999</v>
      </c>
      <c r="C268" s="36">
        <f>SUMIFS(СВЦЭМ!$H$34:$H$777,СВЦЭМ!$A$34:$A$777,$A268,СВЦЭМ!$B$34:$B$777,C$260)+'СЕТ СН'!$F$12</f>
        <v>574.32573232000004</v>
      </c>
      <c r="D268" s="36">
        <f>SUMIFS(СВЦЭМ!$H$34:$H$777,СВЦЭМ!$A$34:$A$777,$A268,СВЦЭМ!$B$34:$B$777,D$260)+'СЕТ СН'!$F$12</f>
        <v>594.51485401000002</v>
      </c>
      <c r="E268" s="36">
        <f>SUMIFS(СВЦЭМ!$H$34:$H$777,СВЦЭМ!$A$34:$A$777,$A268,СВЦЭМ!$B$34:$B$777,E$260)+'СЕТ СН'!$F$12</f>
        <v>592.27321361999998</v>
      </c>
      <c r="F268" s="36">
        <f>SUMIFS(СВЦЭМ!$H$34:$H$777,СВЦЭМ!$A$34:$A$777,$A268,СВЦЭМ!$B$34:$B$777,F$260)+'СЕТ СН'!$F$12</f>
        <v>592.91739007000001</v>
      </c>
      <c r="G268" s="36">
        <f>SUMIFS(СВЦЭМ!$H$34:$H$777,СВЦЭМ!$A$34:$A$777,$A268,СВЦЭМ!$B$34:$B$777,G$260)+'СЕТ СН'!$F$12</f>
        <v>593.33952212999998</v>
      </c>
      <c r="H268" s="36">
        <f>SUMIFS(СВЦЭМ!$H$34:$H$777,СВЦЭМ!$A$34:$A$777,$A268,СВЦЭМ!$B$34:$B$777,H$260)+'СЕТ СН'!$F$12</f>
        <v>559.05084170999999</v>
      </c>
      <c r="I268" s="36">
        <f>SUMIFS(СВЦЭМ!$H$34:$H$777,СВЦЭМ!$A$34:$A$777,$A268,СВЦЭМ!$B$34:$B$777,I$260)+'СЕТ СН'!$F$12</f>
        <v>506.59365903000003</v>
      </c>
      <c r="J268" s="36">
        <f>SUMIFS(СВЦЭМ!$H$34:$H$777,СВЦЭМ!$A$34:$A$777,$A268,СВЦЭМ!$B$34:$B$777,J$260)+'СЕТ СН'!$F$12</f>
        <v>498.17562738999999</v>
      </c>
      <c r="K268" s="36">
        <f>SUMIFS(СВЦЭМ!$H$34:$H$777,СВЦЭМ!$A$34:$A$777,$A268,СВЦЭМ!$B$34:$B$777,K$260)+'СЕТ СН'!$F$12</f>
        <v>494.17353266999999</v>
      </c>
      <c r="L268" s="36">
        <f>SUMIFS(СВЦЭМ!$H$34:$H$777,СВЦЭМ!$A$34:$A$777,$A268,СВЦЭМ!$B$34:$B$777,L$260)+'СЕТ СН'!$F$12</f>
        <v>493.17845849000003</v>
      </c>
      <c r="M268" s="36">
        <f>SUMIFS(СВЦЭМ!$H$34:$H$777,СВЦЭМ!$A$34:$A$777,$A268,СВЦЭМ!$B$34:$B$777,M$260)+'СЕТ СН'!$F$12</f>
        <v>495.18539098000002</v>
      </c>
      <c r="N268" s="36">
        <f>SUMIFS(СВЦЭМ!$H$34:$H$777,СВЦЭМ!$A$34:$A$777,$A268,СВЦЭМ!$B$34:$B$777,N$260)+'СЕТ СН'!$F$12</f>
        <v>483.45315010000002</v>
      </c>
      <c r="O268" s="36">
        <f>SUMIFS(СВЦЭМ!$H$34:$H$777,СВЦЭМ!$A$34:$A$777,$A268,СВЦЭМ!$B$34:$B$777,O$260)+'СЕТ СН'!$F$12</f>
        <v>450.5074156</v>
      </c>
      <c r="P268" s="36">
        <f>SUMIFS(СВЦЭМ!$H$34:$H$777,СВЦЭМ!$A$34:$A$777,$A268,СВЦЭМ!$B$34:$B$777,P$260)+'СЕТ СН'!$F$12</f>
        <v>420.49230561000002</v>
      </c>
      <c r="Q268" s="36">
        <f>SUMIFS(СВЦЭМ!$H$34:$H$777,СВЦЭМ!$A$34:$A$777,$A268,СВЦЭМ!$B$34:$B$777,Q$260)+'СЕТ СН'!$F$12</f>
        <v>415.48626795000001</v>
      </c>
      <c r="R268" s="36">
        <f>SUMIFS(СВЦЭМ!$H$34:$H$777,СВЦЭМ!$A$34:$A$777,$A268,СВЦЭМ!$B$34:$B$777,R$260)+'СЕТ СН'!$F$12</f>
        <v>417.80988103999999</v>
      </c>
      <c r="S268" s="36">
        <f>SUMIFS(СВЦЭМ!$H$34:$H$777,СВЦЭМ!$A$34:$A$777,$A268,СВЦЭМ!$B$34:$B$777,S$260)+'СЕТ СН'!$F$12</f>
        <v>412.34385191000001</v>
      </c>
      <c r="T268" s="36">
        <f>SUMIFS(СВЦЭМ!$H$34:$H$777,СВЦЭМ!$A$34:$A$777,$A268,СВЦЭМ!$B$34:$B$777,T$260)+'СЕТ СН'!$F$12</f>
        <v>395.34272936999997</v>
      </c>
      <c r="U268" s="36">
        <f>SUMIFS(СВЦЭМ!$H$34:$H$777,СВЦЭМ!$A$34:$A$777,$A268,СВЦЭМ!$B$34:$B$777,U$260)+'СЕТ СН'!$F$12</f>
        <v>404.81139945000001</v>
      </c>
      <c r="V268" s="36">
        <f>SUMIFS(СВЦЭМ!$H$34:$H$777,СВЦЭМ!$A$34:$A$777,$A268,СВЦЭМ!$B$34:$B$777,V$260)+'СЕТ СН'!$F$12</f>
        <v>409.78670812000001</v>
      </c>
      <c r="W268" s="36">
        <f>SUMIFS(СВЦЭМ!$H$34:$H$777,СВЦЭМ!$A$34:$A$777,$A268,СВЦЭМ!$B$34:$B$777,W$260)+'СЕТ СН'!$F$12</f>
        <v>409.27645747000003</v>
      </c>
      <c r="X268" s="36">
        <f>SUMIFS(СВЦЭМ!$H$34:$H$777,СВЦЭМ!$A$34:$A$777,$A268,СВЦЭМ!$B$34:$B$777,X$260)+'СЕТ СН'!$F$12</f>
        <v>420.13627237999998</v>
      </c>
      <c r="Y268" s="36">
        <f>SUMIFS(СВЦЭМ!$H$34:$H$777,СВЦЭМ!$A$34:$A$777,$A268,СВЦЭМ!$B$34:$B$777,Y$260)+'СЕТ СН'!$F$12</f>
        <v>472.66833489999999</v>
      </c>
    </row>
    <row r="269" spans="1:27" ht="15.75" x14ac:dyDescent="0.2">
      <c r="A269" s="35">
        <f t="shared" si="7"/>
        <v>43413</v>
      </c>
      <c r="B269" s="36">
        <f>SUMIFS(СВЦЭМ!$H$34:$H$777,СВЦЭМ!$A$34:$A$777,$A269,СВЦЭМ!$B$34:$B$777,B$260)+'СЕТ СН'!$F$12</f>
        <v>528.87039470000002</v>
      </c>
      <c r="C269" s="36">
        <f>SUMIFS(СВЦЭМ!$H$34:$H$777,СВЦЭМ!$A$34:$A$777,$A269,СВЦЭМ!$B$34:$B$777,C$260)+'СЕТ СН'!$F$12</f>
        <v>562.22650865000003</v>
      </c>
      <c r="D269" s="36">
        <f>SUMIFS(СВЦЭМ!$H$34:$H$777,СВЦЭМ!$A$34:$A$777,$A269,СВЦЭМ!$B$34:$B$777,D$260)+'СЕТ СН'!$F$12</f>
        <v>601.23583713000005</v>
      </c>
      <c r="E269" s="36">
        <f>SUMIFS(СВЦЭМ!$H$34:$H$777,СВЦЭМ!$A$34:$A$777,$A269,СВЦЭМ!$B$34:$B$777,E$260)+'СЕТ СН'!$F$12</f>
        <v>606.93404102</v>
      </c>
      <c r="F269" s="36">
        <f>SUMIFS(СВЦЭМ!$H$34:$H$777,СВЦЭМ!$A$34:$A$777,$A269,СВЦЭМ!$B$34:$B$777,F$260)+'СЕТ СН'!$F$12</f>
        <v>598.85538108000003</v>
      </c>
      <c r="G269" s="36">
        <f>SUMIFS(СВЦЭМ!$H$34:$H$777,СВЦЭМ!$A$34:$A$777,$A269,СВЦЭМ!$B$34:$B$777,G$260)+'СЕТ СН'!$F$12</f>
        <v>587.11506751000002</v>
      </c>
      <c r="H269" s="36">
        <f>SUMIFS(СВЦЭМ!$H$34:$H$777,СВЦЭМ!$A$34:$A$777,$A269,СВЦЭМ!$B$34:$B$777,H$260)+'СЕТ СН'!$F$12</f>
        <v>557.67089534000002</v>
      </c>
      <c r="I269" s="36">
        <f>SUMIFS(СВЦЭМ!$H$34:$H$777,СВЦЭМ!$A$34:$A$777,$A269,СВЦЭМ!$B$34:$B$777,I$260)+'СЕТ СН'!$F$12</f>
        <v>518.98266211999999</v>
      </c>
      <c r="J269" s="36">
        <f>SUMIFS(СВЦЭМ!$H$34:$H$777,СВЦЭМ!$A$34:$A$777,$A269,СВЦЭМ!$B$34:$B$777,J$260)+'СЕТ СН'!$F$12</f>
        <v>509.81017248000001</v>
      </c>
      <c r="K269" s="36">
        <f>SUMIFS(СВЦЭМ!$H$34:$H$777,СВЦЭМ!$A$34:$A$777,$A269,СВЦЭМ!$B$34:$B$777,K$260)+'СЕТ СН'!$F$12</f>
        <v>504.37702030000003</v>
      </c>
      <c r="L269" s="36">
        <f>SUMIFS(СВЦЭМ!$H$34:$H$777,СВЦЭМ!$A$34:$A$777,$A269,СВЦЭМ!$B$34:$B$777,L$260)+'СЕТ СН'!$F$12</f>
        <v>498.67434996999998</v>
      </c>
      <c r="M269" s="36">
        <f>SUMIFS(СВЦЭМ!$H$34:$H$777,СВЦЭМ!$A$34:$A$777,$A269,СВЦЭМ!$B$34:$B$777,M$260)+'СЕТ СН'!$F$12</f>
        <v>492.62358466000001</v>
      </c>
      <c r="N269" s="36">
        <f>SUMIFS(СВЦЭМ!$H$34:$H$777,СВЦЭМ!$A$34:$A$777,$A269,СВЦЭМ!$B$34:$B$777,N$260)+'СЕТ СН'!$F$12</f>
        <v>470.26840342000003</v>
      </c>
      <c r="O269" s="36">
        <f>SUMIFS(СВЦЭМ!$H$34:$H$777,СВЦЭМ!$A$34:$A$777,$A269,СВЦЭМ!$B$34:$B$777,O$260)+'СЕТ СН'!$F$12</f>
        <v>439.41349126</v>
      </c>
      <c r="P269" s="36">
        <f>SUMIFS(СВЦЭМ!$H$34:$H$777,СВЦЭМ!$A$34:$A$777,$A269,СВЦЭМ!$B$34:$B$777,P$260)+'СЕТ СН'!$F$12</f>
        <v>406.81250724</v>
      </c>
      <c r="Q269" s="36">
        <f>SUMIFS(СВЦЭМ!$H$34:$H$777,СВЦЭМ!$A$34:$A$777,$A269,СВЦЭМ!$B$34:$B$777,Q$260)+'СЕТ СН'!$F$12</f>
        <v>401.83568753999998</v>
      </c>
      <c r="R269" s="36">
        <f>SUMIFS(СВЦЭМ!$H$34:$H$777,СВЦЭМ!$A$34:$A$777,$A269,СВЦЭМ!$B$34:$B$777,R$260)+'СЕТ СН'!$F$12</f>
        <v>402.87960290000001</v>
      </c>
      <c r="S269" s="36">
        <f>SUMIFS(СВЦЭМ!$H$34:$H$777,СВЦЭМ!$A$34:$A$777,$A269,СВЦЭМ!$B$34:$B$777,S$260)+'СЕТ СН'!$F$12</f>
        <v>397.63694552999999</v>
      </c>
      <c r="T269" s="36">
        <f>SUMIFS(СВЦЭМ!$H$34:$H$777,СВЦЭМ!$A$34:$A$777,$A269,СВЦЭМ!$B$34:$B$777,T$260)+'СЕТ СН'!$F$12</f>
        <v>396.07701608000002</v>
      </c>
      <c r="U269" s="36">
        <f>SUMIFS(СВЦЭМ!$H$34:$H$777,СВЦЭМ!$A$34:$A$777,$A269,СВЦЭМ!$B$34:$B$777,U$260)+'СЕТ СН'!$F$12</f>
        <v>398.73156127999999</v>
      </c>
      <c r="V269" s="36">
        <f>SUMIFS(СВЦЭМ!$H$34:$H$777,СВЦЭМ!$A$34:$A$777,$A269,СВЦЭМ!$B$34:$B$777,V$260)+'СЕТ СН'!$F$12</f>
        <v>397.87683636999998</v>
      </c>
      <c r="W269" s="36">
        <f>SUMIFS(СВЦЭМ!$H$34:$H$777,СВЦЭМ!$A$34:$A$777,$A269,СВЦЭМ!$B$34:$B$777,W$260)+'СЕТ СН'!$F$12</f>
        <v>401.94968325999997</v>
      </c>
      <c r="X269" s="36">
        <f>SUMIFS(СВЦЭМ!$H$34:$H$777,СВЦЭМ!$A$34:$A$777,$A269,СВЦЭМ!$B$34:$B$777,X$260)+'СЕТ СН'!$F$12</f>
        <v>406.42038747999999</v>
      </c>
      <c r="Y269" s="36">
        <f>SUMIFS(СВЦЭМ!$H$34:$H$777,СВЦЭМ!$A$34:$A$777,$A269,СВЦЭМ!$B$34:$B$777,Y$260)+'СЕТ СН'!$F$12</f>
        <v>454.74820822999999</v>
      </c>
    </row>
    <row r="270" spans="1:27" ht="15.75" x14ac:dyDescent="0.2">
      <c r="A270" s="35">
        <f t="shared" si="7"/>
        <v>43414</v>
      </c>
      <c r="B270" s="36">
        <f>SUMIFS(СВЦЭМ!$H$34:$H$777,СВЦЭМ!$A$34:$A$777,$A270,СВЦЭМ!$B$34:$B$777,B$260)+'СЕТ СН'!$F$12</f>
        <v>490.79677075000001</v>
      </c>
      <c r="C270" s="36">
        <f>SUMIFS(СВЦЭМ!$H$34:$H$777,СВЦЭМ!$A$34:$A$777,$A270,СВЦЭМ!$B$34:$B$777,C$260)+'СЕТ СН'!$F$12</f>
        <v>529.70369076999998</v>
      </c>
      <c r="D270" s="36">
        <f>SUMIFS(СВЦЭМ!$H$34:$H$777,СВЦЭМ!$A$34:$A$777,$A270,СВЦЭМ!$B$34:$B$777,D$260)+'СЕТ СН'!$F$12</f>
        <v>545.12263026000005</v>
      </c>
      <c r="E270" s="36">
        <f>SUMIFS(СВЦЭМ!$H$34:$H$777,СВЦЭМ!$A$34:$A$777,$A270,СВЦЭМ!$B$34:$B$777,E$260)+'СЕТ СН'!$F$12</f>
        <v>566.42158759999995</v>
      </c>
      <c r="F270" s="36">
        <f>SUMIFS(СВЦЭМ!$H$34:$H$777,СВЦЭМ!$A$34:$A$777,$A270,СВЦЭМ!$B$34:$B$777,F$260)+'СЕТ СН'!$F$12</f>
        <v>565.43200185000001</v>
      </c>
      <c r="G270" s="36">
        <f>SUMIFS(СВЦЭМ!$H$34:$H$777,СВЦЭМ!$A$34:$A$777,$A270,СВЦЭМ!$B$34:$B$777,G$260)+'СЕТ СН'!$F$12</f>
        <v>554.49965514999997</v>
      </c>
      <c r="H270" s="36">
        <f>SUMIFS(СВЦЭМ!$H$34:$H$777,СВЦЭМ!$A$34:$A$777,$A270,СВЦЭМ!$B$34:$B$777,H$260)+'СЕТ СН'!$F$12</f>
        <v>529.22749596000006</v>
      </c>
      <c r="I270" s="36">
        <f>SUMIFS(СВЦЭМ!$H$34:$H$777,СВЦЭМ!$A$34:$A$777,$A270,СВЦЭМ!$B$34:$B$777,I$260)+'СЕТ СН'!$F$12</f>
        <v>498.86081088999998</v>
      </c>
      <c r="J270" s="36">
        <f>SUMIFS(СВЦЭМ!$H$34:$H$777,СВЦЭМ!$A$34:$A$777,$A270,СВЦЭМ!$B$34:$B$777,J$260)+'СЕТ СН'!$F$12</f>
        <v>471.01471088</v>
      </c>
      <c r="K270" s="36">
        <f>SUMIFS(СВЦЭМ!$H$34:$H$777,СВЦЭМ!$A$34:$A$777,$A270,СВЦЭМ!$B$34:$B$777,K$260)+'СЕТ СН'!$F$12</f>
        <v>464.36266117999998</v>
      </c>
      <c r="L270" s="36">
        <f>SUMIFS(СВЦЭМ!$H$34:$H$777,СВЦЭМ!$A$34:$A$777,$A270,СВЦЭМ!$B$34:$B$777,L$260)+'СЕТ СН'!$F$12</f>
        <v>469.58347004000001</v>
      </c>
      <c r="M270" s="36">
        <f>SUMIFS(СВЦЭМ!$H$34:$H$777,СВЦЭМ!$A$34:$A$777,$A270,СВЦЭМ!$B$34:$B$777,M$260)+'СЕТ СН'!$F$12</f>
        <v>464.48896658000001</v>
      </c>
      <c r="N270" s="36">
        <f>SUMIFS(СВЦЭМ!$H$34:$H$777,СВЦЭМ!$A$34:$A$777,$A270,СВЦЭМ!$B$34:$B$777,N$260)+'СЕТ СН'!$F$12</f>
        <v>448.94973692999997</v>
      </c>
      <c r="O270" s="36">
        <f>SUMIFS(СВЦЭМ!$H$34:$H$777,СВЦЭМ!$A$34:$A$777,$A270,СВЦЭМ!$B$34:$B$777,O$260)+'СЕТ СН'!$F$12</f>
        <v>430.17479958000001</v>
      </c>
      <c r="P270" s="36">
        <f>SUMIFS(СВЦЭМ!$H$34:$H$777,СВЦЭМ!$A$34:$A$777,$A270,СВЦЭМ!$B$34:$B$777,P$260)+'СЕТ СН'!$F$12</f>
        <v>398.22263445999999</v>
      </c>
      <c r="Q270" s="36">
        <f>SUMIFS(СВЦЭМ!$H$34:$H$777,СВЦЭМ!$A$34:$A$777,$A270,СВЦЭМ!$B$34:$B$777,Q$260)+'СЕТ СН'!$F$12</f>
        <v>392.98418043999999</v>
      </c>
      <c r="R270" s="36">
        <f>SUMIFS(СВЦЭМ!$H$34:$H$777,СВЦЭМ!$A$34:$A$777,$A270,СВЦЭМ!$B$34:$B$777,R$260)+'СЕТ СН'!$F$12</f>
        <v>387.17612639999999</v>
      </c>
      <c r="S270" s="36">
        <f>SUMIFS(СВЦЭМ!$H$34:$H$777,СВЦЭМ!$A$34:$A$777,$A270,СВЦЭМ!$B$34:$B$777,S$260)+'СЕТ СН'!$F$12</f>
        <v>373.35192426999998</v>
      </c>
      <c r="T270" s="36">
        <f>SUMIFS(СВЦЭМ!$H$34:$H$777,СВЦЭМ!$A$34:$A$777,$A270,СВЦЭМ!$B$34:$B$777,T$260)+'СЕТ СН'!$F$12</f>
        <v>355.40933482000003</v>
      </c>
      <c r="U270" s="36">
        <f>SUMIFS(СВЦЭМ!$H$34:$H$777,СВЦЭМ!$A$34:$A$777,$A270,СВЦЭМ!$B$34:$B$777,U$260)+'СЕТ СН'!$F$12</f>
        <v>356.45193518000002</v>
      </c>
      <c r="V270" s="36">
        <f>SUMIFS(СВЦЭМ!$H$34:$H$777,СВЦЭМ!$A$34:$A$777,$A270,СВЦЭМ!$B$34:$B$777,V$260)+'СЕТ СН'!$F$12</f>
        <v>364.40782916000001</v>
      </c>
      <c r="W270" s="36">
        <f>SUMIFS(СВЦЭМ!$H$34:$H$777,СВЦЭМ!$A$34:$A$777,$A270,СВЦЭМ!$B$34:$B$777,W$260)+'СЕТ СН'!$F$12</f>
        <v>375.61146272000002</v>
      </c>
      <c r="X270" s="36">
        <f>SUMIFS(СВЦЭМ!$H$34:$H$777,СВЦЭМ!$A$34:$A$777,$A270,СВЦЭМ!$B$34:$B$777,X$260)+'СЕТ СН'!$F$12</f>
        <v>390.83684934000001</v>
      </c>
      <c r="Y270" s="36">
        <f>SUMIFS(СВЦЭМ!$H$34:$H$777,СВЦЭМ!$A$34:$A$777,$A270,СВЦЭМ!$B$34:$B$777,Y$260)+'СЕТ СН'!$F$12</f>
        <v>443.49073390000001</v>
      </c>
    </row>
    <row r="271" spans="1:27" ht="15.75" x14ac:dyDescent="0.2">
      <c r="A271" s="35">
        <f t="shared" si="7"/>
        <v>43415</v>
      </c>
      <c r="B271" s="36">
        <f>SUMIFS(СВЦЭМ!$H$34:$H$777,СВЦЭМ!$A$34:$A$777,$A271,СВЦЭМ!$B$34:$B$777,B$260)+'СЕТ СН'!$F$12</f>
        <v>477.80759647000002</v>
      </c>
      <c r="C271" s="36">
        <f>SUMIFS(СВЦЭМ!$H$34:$H$777,СВЦЭМ!$A$34:$A$777,$A271,СВЦЭМ!$B$34:$B$777,C$260)+'СЕТ СН'!$F$12</f>
        <v>522.46039507</v>
      </c>
      <c r="D271" s="36">
        <f>SUMIFS(СВЦЭМ!$H$34:$H$777,СВЦЭМ!$A$34:$A$777,$A271,СВЦЭМ!$B$34:$B$777,D$260)+'СЕТ СН'!$F$12</f>
        <v>548.58223654999995</v>
      </c>
      <c r="E271" s="36">
        <f>SUMIFS(СВЦЭМ!$H$34:$H$777,СВЦЭМ!$A$34:$A$777,$A271,СВЦЭМ!$B$34:$B$777,E$260)+'СЕТ СН'!$F$12</f>
        <v>546.39386042000001</v>
      </c>
      <c r="F271" s="36">
        <f>SUMIFS(СВЦЭМ!$H$34:$H$777,СВЦЭМ!$A$34:$A$777,$A271,СВЦЭМ!$B$34:$B$777,F$260)+'СЕТ СН'!$F$12</f>
        <v>544.99586339999996</v>
      </c>
      <c r="G271" s="36">
        <f>SUMIFS(СВЦЭМ!$H$34:$H$777,СВЦЭМ!$A$34:$A$777,$A271,СВЦЭМ!$B$34:$B$777,G$260)+'СЕТ СН'!$F$12</f>
        <v>539.94046333999995</v>
      </c>
      <c r="H271" s="36">
        <f>SUMIFS(СВЦЭМ!$H$34:$H$777,СВЦЭМ!$A$34:$A$777,$A271,СВЦЭМ!$B$34:$B$777,H$260)+'СЕТ СН'!$F$12</f>
        <v>533.76593484</v>
      </c>
      <c r="I271" s="36">
        <f>SUMIFS(СВЦЭМ!$H$34:$H$777,СВЦЭМ!$A$34:$A$777,$A271,СВЦЭМ!$B$34:$B$777,I$260)+'СЕТ СН'!$F$12</f>
        <v>516.94018448999998</v>
      </c>
      <c r="J271" s="36">
        <f>SUMIFS(СВЦЭМ!$H$34:$H$777,СВЦЭМ!$A$34:$A$777,$A271,СВЦЭМ!$B$34:$B$777,J$260)+'СЕТ СН'!$F$12</f>
        <v>492.47837247000001</v>
      </c>
      <c r="K271" s="36">
        <f>SUMIFS(СВЦЭМ!$H$34:$H$777,СВЦЭМ!$A$34:$A$777,$A271,СВЦЭМ!$B$34:$B$777,K$260)+'СЕТ СН'!$F$12</f>
        <v>478.25292574999997</v>
      </c>
      <c r="L271" s="36">
        <f>SUMIFS(СВЦЭМ!$H$34:$H$777,СВЦЭМ!$A$34:$A$777,$A271,СВЦЭМ!$B$34:$B$777,L$260)+'СЕТ СН'!$F$12</f>
        <v>471.76692449000001</v>
      </c>
      <c r="M271" s="36">
        <f>SUMIFS(СВЦЭМ!$H$34:$H$777,СВЦЭМ!$A$34:$A$777,$A271,СВЦЭМ!$B$34:$B$777,M$260)+'СЕТ СН'!$F$12</f>
        <v>472.16425864000001</v>
      </c>
      <c r="N271" s="36">
        <f>SUMIFS(СВЦЭМ!$H$34:$H$777,СВЦЭМ!$A$34:$A$777,$A271,СВЦЭМ!$B$34:$B$777,N$260)+'СЕТ СН'!$F$12</f>
        <v>459.26654547999999</v>
      </c>
      <c r="O271" s="36">
        <f>SUMIFS(СВЦЭМ!$H$34:$H$777,СВЦЭМ!$A$34:$A$777,$A271,СВЦЭМ!$B$34:$B$777,O$260)+'СЕТ СН'!$F$12</f>
        <v>431.10110573999998</v>
      </c>
      <c r="P271" s="36">
        <f>SUMIFS(СВЦЭМ!$H$34:$H$777,СВЦЭМ!$A$34:$A$777,$A271,СВЦЭМ!$B$34:$B$777,P$260)+'СЕТ СН'!$F$12</f>
        <v>402.54724153000001</v>
      </c>
      <c r="Q271" s="36">
        <f>SUMIFS(СВЦЭМ!$H$34:$H$777,СВЦЭМ!$A$34:$A$777,$A271,СВЦЭМ!$B$34:$B$777,Q$260)+'СЕТ СН'!$F$12</f>
        <v>396.67206390000001</v>
      </c>
      <c r="R271" s="36">
        <f>SUMIFS(СВЦЭМ!$H$34:$H$777,СВЦЭМ!$A$34:$A$777,$A271,СВЦЭМ!$B$34:$B$777,R$260)+'СЕТ СН'!$F$12</f>
        <v>391.49311060000002</v>
      </c>
      <c r="S271" s="36">
        <f>SUMIFS(СВЦЭМ!$H$34:$H$777,СВЦЭМ!$A$34:$A$777,$A271,СВЦЭМ!$B$34:$B$777,S$260)+'СЕТ СН'!$F$12</f>
        <v>375.49607749</v>
      </c>
      <c r="T271" s="36">
        <f>SUMIFS(СВЦЭМ!$H$34:$H$777,СВЦЭМ!$A$34:$A$777,$A271,СВЦЭМ!$B$34:$B$777,T$260)+'СЕТ СН'!$F$12</f>
        <v>359.91300254999999</v>
      </c>
      <c r="U271" s="36">
        <f>SUMIFS(СВЦЭМ!$H$34:$H$777,СВЦЭМ!$A$34:$A$777,$A271,СВЦЭМ!$B$34:$B$777,U$260)+'СЕТ СН'!$F$12</f>
        <v>359.34108093999998</v>
      </c>
      <c r="V271" s="36">
        <f>SUMIFS(СВЦЭМ!$H$34:$H$777,СВЦЭМ!$A$34:$A$777,$A271,СВЦЭМ!$B$34:$B$777,V$260)+'СЕТ СН'!$F$12</f>
        <v>368.63388655</v>
      </c>
      <c r="W271" s="36">
        <f>SUMIFS(СВЦЭМ!$H$34:$H$777,СВЦЭМ!$A$34:$A$777,$A271,СВЦЭМ!$B$34:$B$777,W$260)+'СЕТ СН'!$F$12</f>
        <v>381.06848524999998</v>
      </c>
      <c r="X271" s="36">
        <f>SUMIFS(СВЦЭМ!$H$34:$H$777,СВЦЭМ!$A$34:$A$777,$A271,СВЦЭМ!$B$34:$B$777,X$260)+'СЕТ СН'!$F$12</f>
        <v>393.13174829000002</v>
      </c>
      <c r="Y271" s="36">
        <f>SUMIFS(СВЦЭМ!$H$34:$H$777,СВЦЭМ!$A$34:$A$777,$A271,СВЦЭМ!$B$34:$B$777,Y$260)+'СЕТ СН'!$F$12</f>
        <v>442.84015453000001</v>
      </c>
    </row>
    <row r="272" spans="1:27" ht="15.75" x14ac:dyDescent="0.2">
      <c r="A272" s="35">
        <f t="shared" si="7"/>
        <v>43416</v>
      </c>
      <c r="B272" s="36">
        <f>SUMIFS(СВЦЭМ!$H$34:$H$777,СВЦЭМ!$A$34:$A$777,$A272,СВЦЭМ!$B$34:$B$777,B$260)+'СЕТ СН'!$F$12</f>
        <v>476.22830627000002</v>
      </c>
      <c r="C272" s="36">
        <f>SUMIFS(СВЦЭМ!$H$34:$H$777,СВЦЭМ!$A$34:$A$777,$A272,СВЦЭМ!$B$34:$B$777,C$260)+'СЕТ СН'!$F$12</f>
        <v>523.33561583999995</v>
      </c>
      <c r="D272" s="36">
        <f>SUMIFS(СВЦЭМ!$H$34:$H$777,СВЦЭМ!$A$34:$A$777,$A272,СВЦЭМ!$B$34:$B$777,D$260)+'СЕТ СН'!$F$12</f>
        <v>554.17985426999996</v>
      </c>
      <c r="E272" s="36">
        <f>SUMIFS(СВЦЭМ!$H$34:$H$777,СВЦЭМ!$A$34:$A$777,$A272,СВЦЭМ!$B$34:$B$777,E$260)+'СЕТ СН'!$F$12</f>
        <v>552.81811327000003</v>
      </c>
      <c r="F272" s="36">
        <f>SUMIFS(СВЦЭМ!$H$34:$H$777,СВЦЭМ!$A$34:$A$777,$A272,СВЦЭМ!$B$34:$B$777,F$260)+'СЕТ СН'!$F$12</f>
        <v>551.65339976999996</v>
      </c>
      <c r="G272" s="36">
        <f>SUMIFS(СВЦЭМ!$H$34:$H$777,СВЦЭМ!$A$34:$A$777,$A272,СВЦЭМ!$B$34:$B$777,G$260)+'СЕТ СН'!$F$12</f>
        <v>550.90242001000001</v>
      </c>
      <c r="H272" s="36">
        <f>SUMIFS(СВЦЭМ!$H$34:$H$777,СВЦЭМ!$A$34:$A$777,$A272,СВЦЭМ!$B$34:$B$777,H$260)+'СЕТ СН'!$F$12</f>
        <v>530.69090815000004</v>
      </c>
      <c r="I272" s="36">
        <f>SUMIFS(СВЦЭМ!$H$34:$H$777,СВЦЭМ!$A$34:$A$777,$A272,СВЦЭМ!$B$34:$B$777,I$260)+'СЕТ СН'!$F$12</f>
        <v>502.72288297</v>
      </c>
      <c r="J272" s="36">
        <f>SUMIFS(СВЦЭМ!$H$34:$H$777,СВЦЭМ!$A$34:$A$777,$A272,СВЦЭМ!$B$34:$B$777,J$260)+'СЕТ СН'!$F$12</f>
        <v>484.17176807999999</v>
      </c>
      <c r="K272" s="36">
        <f>SUMIFS(СВЦЭМ!$H$34:$H$777,СВЦЭМ!$A$34:$A$777,$A272,СВЦЭМ!$B$34:$B$777,K$260)+'СЕТ СН'!$F$12</f>
        <v>483.54184729000002</v>
      </c>
      <c r="L272" s="36">
        <f>SUMIFS(СВЦЭМ!$H$34:$H$777,СВЦЭМ!$A$34:$A$777,$A272,СВЦЭМ!$B$34:$B$777,L$260)+'СЕТ СН'!$F$12</f>
        <v>478.61011674999997</v>
      </c>
      <c r="M272" s="36">
        <f>SUMIFS(СВЦЭМ!$H$34:$H$777,СВЦЭМ!$A$34:$A$777,$A272,СВЦЭМ!$B$34:$B$777,M$260)+'СЕТ СН'!$F$12</f>
        <v>476.71641774</v>
      </c>
      <c r="N272" s="36">
        <f>SUMIFS(СВЦЭМ!$H$34:$H$777,СВЦЭМ!$A$34:$A$777,$A272,СВЦЭМ!$B$34:$B$777,N$260)+'СЕТ СН'!$F$12</f>
        <v>461.63607834999999</v>
      </c>
      <c r="O272" s="36">
        <f>SUMIFS(СВЦЭМ!$H$34:$H$777,СВЦЭМ!$A$34:$A$777,$A272,СВЦЭМ!$B$34:$B$777,O$260)+'СЕТ СН'!$F$12</f>
        <v>441.06352536000003</v>
      </c>
      <c r="P272" s="36">
        <f>SUMIFS(СВЦЭМ!$H$34:$H$777,СВЦЭМ!$A$34:$A$777,$A272,СВЦЭМ!$B$34:$B$777,P$260)+'СЕТ СН'!$F$12</f>
        <v>406.92863953</v>
      </c>
      <c r="Q272" s="36">
        <f>SUMIFS(СВЦЭМ!$H$34:$H$777,СВЦЭМ!$A$34:$A$777,$A272,СВЦЭМ!$B$34:$B$777,Q$260)+'СЕТ СН'!$F$12</f>
        <v>401.48584239000002</v>
      </c>
      <c r="R272" s="36">
        <f>SUMIFS(СВЦЭМ!$H$34:$H$777,СВЦЭМ!$A$34:$A$777,$A272,СВЦЭМ!$B$34:$B$777,R$260)+'СЕТ СН'!$F$12</f>
        <v>395.85782705000003</v>
      </c>
      <c r="S272" s="36">
        <f>SUMIFS(СВЦЭМ!$H$34:$H$777,СВЦЭМ!$A$34:$A$777,$A272,СВЦЭМ!$B$34:$B$777,S$260)+'СЕТ СН'!$F$12</f>
        <v>382.53524347000001</v>
      </c>
      <c r="T272" s="36">
        <f>SUMIFS(СВЦЭМ!$H$34:$H$777,СВЦЭМ!$A$34:$A$777,$A272,СВЦЭМ!$B$34:$B$777,T$260)+'СЕТ СН'!$F$12</f>
        <v>375.28277301000003</v>
      </c>
      <c r="U272" s="36">
        <f>SUMIFS(СВЦЭМ!$H$34:$H$777,СВЦЭМ!$A$34:$A$777,$A272,СВЦЭМ!$B$34:$B$777,U$260)+'СЕТ СН'!$F$12</f>
        <v>375.99012955000001</v>
      </c>
      <c r="V272" s="36">
        <f>SUMIFS(СВЦЭМ!$H$34:$H$777,СВЦЭМ!$A$34:$A$777,$A272,СВЦЭМ!$B$34:$B$777,V$260)+'СЕТ СН'!$F$12</f>
        <v>376.77994404999998</v>
      </c>
      <c r="W272" s="36">
        <f>SUMIFS(СВЦЭМ!$H$34:$H$777,СВЦЭМ!$A$34:$A$777,$A272,СВЦЭМ!$B$34:$B$777,W$260)+'СЕТ СН'!$F$12</f>
        <v>380.39451606</v>
      </c>
      <c r="X272" s="36">
        <f>SUMIFS(СВЦЭМ!$H$34:$H$777,СВЦЭМ!$A$34:$A$777,$A272,СВЦЭМ!$B$34:$B$777,X$260)+'СЕТ СН'!$F$12</f>
        <v>396.21908101000002</v>
      </c>
      <c r="Y272" s="36">
        <f>SUMIFS(СВЦЭМ!$H$34:$H$777,СВЦЭМ!$A$34:$A$777,$A272,СВЦЭМ!$B$34:$B$777,Y$260)+'СЕТ СН'!$F$12</f>
        <v>447.53622473000001</v>
      </c>
    </row>
    <row r="273" spans="1:25" ht="15.75" x14ac:dyDescent="0.2">
      <c r="A273" s="35">
        <f t="shared" si="7"/>
        <v>43417</v>
      </c>
      <c r="B273" s="36">
        <f>SUMIFS(СВЦЭМ!$H$34:$H$777,СВЦЭМ!$A$34:$A$777,$A273,СВЦЭМ!$B$34:$B$777,B$260)+'СЕТ СН'!$F$12</f>
        <v>491.31297873</v>
      </c>
      <c r="C273" s="36">
        <f>SUMIFS(СВЦЭМ!$H$34:$H$777,СВЦЭМ!$A$34:$A$777,$A273,СВЦЭМ!$B$34:$B$777,C$260)+'СЕТ СН'!$F$12</f>
        <v>528.33021144999998</v>
      </c>
      <c r="D273" s="36">
        <f>SUMIFS(СВЦЭМ!$H$34:$H$777,СВЦЭМ!$A$34:$A$777,$A273,СВЦЭМ!$B$34:$B$777,D$260)+'СЕТ СН'!$F$12</f>
        <v>541.76218314000005</v>
      </c>
      <c r="E273" s="36">
        <f>SUMIFS(СВЦЭМ!$H$34:$H$777,СВЦЭМ!$A$34:$A$777,$A273,СВЦЭМ!$B$34:$B$777,E$260)+'СЕТ СН'!$F$12</f>
        <v>540.48554971999999</v>
      </c>
      <c r="F273" s="36">
        <f>SUMIFS(СВЦЭМ!$H$34:$H$777,СВЦЭМ!$A$34:$A$777,$A273,СВЦЭМ!$B$34:$B$777,F$260)+'СЕТ СН'!$F$12</f>
        <v>540.92885395999997</v>
      </c>
      <c r="G273" s="36">
        <f>SUMIFS(СВЦЭМ!$H$34:$H$777,СВЦЭМ!$A$34:$A$777,$A273,СВЦЭМ!$B$34:$B$777,G$260)+'СЕТ СН'!$F$12</f>
        <v>544.30631871000003</v>
      </c>
      <c r="H273" s="36">
        <f>SUMIFS(СВЦЭМ!$H$34:$H$777,СВЦЭМ!$A$34:$A$777,$A273,СВЦЭМ!$B$34:$B$777,H$260)+'СЕТ СН'!$F$12</f>
        <v>526.55895826000005</v>
      </c>
      <c r="I273" s="36">
        <f>SUMIFS(СВЦЭМ!$H$34:$H$777,СВЦЭМ!$A$34:$A$777,$A273,СВЦЭМ!$B$34:$B$777,I$260)+'СЕТ СН'!$F$12</f>
        <v>493.86937447000003</v>
      </c>
      <c r="J273" s="36">
        <f>SUMIFS(СВЦЭМ!$H$34:$H$777,СВЦЭМ!$A$34:$A$777,$A273,СВЦЭМ!$B$34:$B$777,J$260)+'СЕТ СН'!$F$12</f>
        <v>486.25383999000002</v>
      </c>
      <c r="K273" s="36">
        <f>SUMIFS(СВЦЭМ!$H$34:$H$777,СВЦЭМ!$A$34:$A$777,$A273,СВЦЭМ!$B$34:$B$777,K$260)+'СЕТ СН'!$F$12</f>
        <v>479.12606755000002</v>
      </c>
      <c r="L273" s="36">
        <f>SUMIFS(СВЦЭМ!$H$34:$H$777,СВЦЭМ!$A$34:$A$777,$A273,СВЦЭМ!$B$34:$B$777,L$260)+'СЕТ СН'!$F$12</f>
        <v>476.93019370000002</v>
      </c>
      <c r="M273" s="36">
        <f>SUMIFS(СВЦЭМ!$H$34:$H$777,СВЦЭМ!$A$34:$A$777,$A273,СВЦЭМ!$B$34:$B$777,M$260)+'СЕТ СН'!$F$12</f>
        <v>476.46093215000002</v>
      </c>
      <c r="N273" s="36">
        <f>SUMIFS(СВЦЭМ!$H$34:$H$777,СВЦЭМ!$A$34:$A$777,$A273,СВЦЭМ!$B$34:$B$777,N$260)+'СЕТ СН'!$F$12</f>
        <v>459.85810967999998</v>
      </c>
      <c r="O273" s="36">
        <f>SUMIFS(СВЦЭМ!$H$34:$H$777,СВЦЭМ!$A$34:$A$777,$A273,СВЦЭМ!$B$34:$B$777,O$260)+'СЕТ СН'!$F$12</f>
        <v>437.98135642</v>
      </c>
      <c r="P273" s="36">
        <f>SUMIFS(СВЦЭМ!$H$34:$H$777,СВЦЭМ!$A$34:$A$777,$A273,СВЦЭМ!$B$34:$B$777,P$260)+'СЕТ СН'!$F$12</f>
        <v>406.93672522000003</v>
      </c>
      <c r="Q273" s="36">
        <f>SUMIFS(СВЦЭМ!$H$34:$H$777,СВЦЭМ!$A$34:$A$777,$A273,СВЦЭМ!$B$34:$B$777,Q$260)+'СЕТ СН'!$F$12</f>
        <v>401.36050632000001</v>
      </c>
      <c r="R273" s="36">
        <f>SUMIFS(СВЦЭМ!$H$34:$H$777,СВЦЭМ!$A$34:$A$777,$A273,СВЦЭМ!$B$34:$B$777,R$260)+'СЕТ СН'!$F$12</f>
        <v>406.85935008000001</v>
      </c>
      <c r="S273" s="36">
        <f>SUMIFS(СВЦЭМ!$H$34:$H$777,СВЦЭМ!$A$34:$A$777,$A273,СВЦЭМ!$B$34:$B$777,S$260)+'СЕТ СН'!$F$12</f>
        <v>394.79913418000001</v>
      </c>
      <c r="T273" s="36">
        <f>SUMIFS(СВЦЭМ!$H$34:$H$777,СВЦЭМ!$A$34:$A$777,$A273,СВЦЭМ!$B$34:$B$777,T$260)+'СЕТ СН'!$F$12</f>
        <v>373.74647429999999</v>
      </c>
      <c r="U273" s="36">
        <f>SUMIFS(СВЦЭМ!$H$34:$H$777,СВЦЭМ!$A$34:$A$777,$A273,СВЦЭМ!$B$34:$B$777,U$260)+'СЕТ СН'!$F$12</f>
        <v>374.32294141</v>
      </c>
      <c r="V273" s="36">
        <f>SUMIFS(СВЦЭМ!$H$34:$H$777,СВЦЭМ!$A$34:$A$777,$A273,СВЦЭМ!$B$34:$B$777,V$260)+'СЕТ СН'!$F$12</f>
        <v>376.98070976000002</v>
      </c>
      <c r="W273" s="36">
        <f>SUMIFS(СВЦЭМ!$H$34:$H$777,СВЦЭМ!$A$34:$A$777,$A273,СВЦЭМ!$B$34:$B$777,W$260)+'СЕТ СН'!$F$12</f>
        <v>379.92636522999999</v>
      </c>
      <c r="X273" s="36">
        <f>SUMIFS(СВЦЭМ!$H$34:$H$777,СВЦЭМ!$A$34:$A$777,$A273,СВЦЭМ!$B$34:$B$777,X$260)+'СЕТ СН'!$F$12</f>
        <v>396.92177952999998</v>
      </c>
      <c r="Y273" s="36">
        <f>SUMIFS(СВЦЭМ!$H$34:$H$777,СВЦЭМ!$A$34:$A$777,$A273,СВЦЭМ!$B$34:$B$777,Y$260)+'СЕТ СН'!$F$12</f>
        <v>446.96934266</v>
      </c>
    </row>
    <row r="274" spans="1:25" ht="15.75" x14ac:dyDescent="0.2">
      <c r="A274" s="35">
        <f t="shared" si="7"/>
        <v>43418</v>
      </c>
      <c r="B274" s="36">
        <f>SUMIFS(СВЦЭМ!$H$34:$H$777,СВЦЭМ!$A$34:$A$777,$A274,СВЦЭМ!$B$34:$B$777,B$260)+'СЕТ СН'!$F$12</f>
        <v>493.38386964</v>
      </c>
      <c r="C274" s="36">
        <f>SUMIFS(СВЦЭМ!$H$34:$H$777,СВЦЭМ!$A$34:$A$777,$A274,СВЦЭМ!$B$34:$B$777,C$260)+'СЕТ СН'!$F$12</f>
        <v>532.17397940000001</v>
      </c>
      <c r="D274" s="36">
        <f>SUMIFS(СВЦЭМ!$H$34:$H$777,СВЦЭМ!$A$34:$A$777,$A274,СВЦЭМ!$B$34:$B$777,D$260)+'СЕТ СН'!$F$12</f>
        <v>541.28654535999999</v>
      </c>
      <c r="E274" s="36">
        <f>SUMIFS(СВЦЭМ!$H$34:$H$777,СВЦЭМ!$A$34:$A$777,$A274,СВЦЭМ!$B$34:$B$777,E$260)+'СЕТ СН'!$F$12</f>
        <v>540.78683464999995</v>
      </c>
      <c r="F274" s="36">
        <f>SUMIFS(СВЦЭМ!$H$34:$H$777,СВЦЭМ!$A$34:$A$777,$A274,СВЦЭМ!$B$34:$B$777,F$260)+'СЕТ СН'!$F$12</f>
        <v>541.20818778</v>
      </c>
      <c r="G274" s="36">
        <f>SUMIFS(СВЦЭМ!$H$34:$H$777,СВЦЭМ!$A$34:$A$777,$A274,СВЦЭМ!$B$34:$B$777,G$260)+'СЕТ СН'!$F$12</f>
        <v>544.63544207999996</v>
      </c>
      <c r="H274" s="36">
        <f>SUMIFS(СВЦЭМ!$H$34:$H$777,СВЦЭМ!$A$34:$A$777,$A274,СВЦЭМ!$B$34:$B$777,H$260)+'СЕТ СН'!$F$12</f>
        <v>526.73384051000005</v>
      </c>
      <c r="I274" s="36">
        <f>SUMIFS(СВЦЭМ!$H$34:$H$777,СВЦЭМ!$A$34:$A$777,$A274,СВЦЭМ!$B$34:$B$777,I$260)+'СЕТ СН'!$F$12</f>
        <v>489.42673165999997</v>
      </c>
      <c r="J274" s="36">
        <f>SUMIFS(СВЦЭМ!$H$34:$H$777,СВЦЭМ!$A$34:$A$777,$A274,СВЦЭМ!$B$34:$B$777,J$260)+'СЕТ СН'!$F$12</f>
        <v>486.21275697999999</v>
      </c>
      <c r="K274" s="36">
        <f>SUMIFS(СВЦЭМ!$H$34:$H$777,СВЦЭМ!$A$34:$A$777,$A274,СВЦЭМ!$B$34:$B$777,K$260)+'СЕТ СН'!$F$12</f>
        <v>483.25710724999999</v>
      </c>
      <c r="L274" s="36">
        <f>SUMIFS(СВЦЭМ!$H$34:$H$777,СВЦЭМ!$A$34:$A$777,$A274,СВЦЭМ!$B$34:$B$777,L$260)+'СЕТ СН'!$F$12</f>
        <v>485.66270193999998</v>
      </c>
      <c r="M274" s="36">
        <f>SUMIFS(СВЦЭМ!$H$34:$H$777,СВЦЭМ!$A$34:$A$777,$A274,СВЦЭМ!$B$34:$B$777,M$260)+'СЕТ СН'!$F$12</f>
        <v>488.33808163999998</v>
      </c>
      <c r="N274" s="36">
        <f>SUMIFS(СВЦЭМ!$H$34:$H$777,СВЦЭМ!$A$34:$A$777,$A274,СВЦЭМ!$B$34:$B$777,N$260)+'СЕТ СН'!$F$12</f>
        <v>463.89886634999999</v>
      </c>
      <c r="O274" s="36">
        <f>SUMIFS(СВЦЭМ!$H$34:$H$777,СВЦЭМ!$A$34:$A$777,$A274,СВЦЭМ!$B$34:$B$777,O$260)+'СЕТ СН'!$F$12</f>
        <v>449.87789141000002</v>
      </c>
      <c r="P274" s="36">
        <f>SUMIFS(СВЦЭМ!$H$34:$H$777,СВЦЭМ!$A$34:$A$777,$A274,СВЦЭМ!$B$34:$B$777,P$260)+'СЕТ СН'!$F$12</f>
        <v>419.00286132000002</v>
      </c>
      <c r="Q274" s="36">
        <f>SUMIFS(СВЦЭМ!$H$34:$H$777,СВЦЭМ!$A$34:$A$777,$A274,СВЦЭМ!$B$34:$B$777,Q$260)+'СЕТ СН'!$F$12</f>
        <v>406.88071316000003</v>
      </c>
      <c r="R274" s="36">
        <f>SUMIFS(СВЦЭМ!$H$34:$H$777,СВЦЭМ!$A$34:$A$777,$A274,СВЦЭМ!$B$34:$B$777,R$260)+'СЕТ СН'!$F$12</f>
        <v>408.65718650999997</v>
      </c>
      <c r="S274" s="36">
        <f>SUMIFS(СВЦЭМ!$H$34:$H$777,СВЦЭМ!$A$34:$A$777,$A274,СВЦЭМ!$B$34:$B$777,S$260)+'СЕТ СН'!$F$12</f>
        <v>394.06853189999998</v>
      </c>
      <c r="T274" s="36">
        <f>SUMIFS(СВЦЭМ!$H$34:$H$777,СВЦЭМ!$A$34:$A$777,$A274,СВЦЭМ!$B$34:$B$777,T$260)+'СЕТ СН'!$F$12</f>
        <v>370.45513566</v>
      </c>
      <c r="U274" s="36">
        <f>SUMIFS(СВЦЭМ!$H$34:$H$777,СВЦЭМ!$A$34:$A$777,$A274,СВЦЭМ!$B$34:$B$777,U$260)+'СЕТ СН'!$F$12</f>
        <v>378.37855016999998</v>
      </c>
      <c r="V274" s="36">
        <f>SUMIFS(СВЦЭМ!$H$34:$H$777,СВЦЭМ!$A$34:$A$777,$A274,СВЦЭМ!$B$34:$B$777,V$260)+'СЕТ СН'!$F$12</f>
        <v>387.62336598000002</v>
      </c>
      <c r="W274" s="36">
        <f>SUMIFS(СВЦЭМ!$H$34:$H$777,СВЦЭМ!$A$34:$A$777,$A274,СВЦЭМ!$B$34:$B$777,W$260)+'СЕТ СН'!$F$12</f>
        <v>375.44986392999999</v>
      </c>
      <c r="X274" s="36">
        <f>SUMIFS(СВЦЭМ!$H$34:$H$777,СВЦЭМ!$A$34:$A$777,$A274,СВЦЭМ!$B$34:$B$777,X$260)+'СЕТ СН'!$F$12</f>
        <v>386.77606465000002</v>
      </c>
      <c r="Y274" s="36">
        <f>SUMIFS(СВЦЭМ!$H$34:$H$777,СВЦЭМ!$A$34:$A$777,$A274,СВЦЭМ!$B$34:$B$777,Y$260)+'СЕТ СН'!$F$12</f>
        <v>434.48690762000001</v>
      </c>
    </row>
    <row r="275" spans="1:25" ht="15.75" x14ac:dyDescent="0.2">
      <c r="A275" s="35">
        <f t="shared" si="7"/>
        <v>43419</v>
      </c>
      <c r="B275" s="36">
        <f>SUMIFS(СВЦЭМ!$H$34:$H$777,СВЦЭМ!$A$34:$A$777,$A275,СВЦЭМ!$B$34:$B$777,B$260)+'СЕТ СН'!$F$12</f>
        <v>486.09258887999999</v>
      </c>
      <c r="C275" s="36">
        <f>SUMIFS(СВЦЭМ!$H$34:$H$777,СВЦЭМ!$A$34:$A$777,$A275,СВЦЭМ!$B$34:$B$777,C$260)+'СЕТ СН'!$F$12</f>
        <v>531.87888434000001</v>
      </c>
      <c r="D275" s="36">
        <f>SUMIFS(СВЦЭМ!$H$34:$H$777,СВЦЭМ!$A$34:$A$777,$A275,СВЦЭМ!$B$34:$B$777,D$260)+'СЕТ СН'!$F$12</f>
        <v>542.58878732999995</v>
      </c>
      <c r="E275" s="36">
        <f>SUMIFS(СВЦЭМ!$H$34:$H$777,СВЦЭМ!$A$34:$A$777,$A275,СВЦЭМ!$B$34:$B$777,E$260)+'СЕТ СН'!$F$12</f>
        <v>540.44516114999999</v>
      </c>
      <c r="F275" s="36">
        <f>SUMIFS(СВЦЭМ!$H$34:$H$777,СВЦЭМ!$A$34:$A$777,$A275,СВЦЭМ!$B$34:$B$777,F$260)+'СЕТ СН'!$F$12</f>
        <v>540.32345667000004</v>
      </c>
      <c r="G275" s="36">
        <f>SUMIFS(СВЦЭМ!$H$34:$H$777,СВЦЭМ!$A$34:$A$777,$A275,СВЦЭМ!$B$34:$B$777,G$260)+'СЕТ СН'!$F$12</f>
        <v>544.12179867999998</v>
      </c>
      <c r="H275" s="36">
        <f>SUMIFS(СВЦЭМ!$H$34:$H$777,СВЦЭМ!$A$34:$A$777,$A275,СВЦЭМ!$B$34:$B$777,H$260)+'СЕТ СН'!$F$12</f>
        <v>525.92006731000004</v>
      </c>
      <c r="I275" s="36">
        <f>SUMIFS(СВЦЭМ!$H$34:$H$777,СВЦЭМ!$A$34:$A$777,$A275,СВЦЭМ!$B$34:$B$777,I$260)+'СЕТ СН'!$F$12</f>
        <v>487.31381492999998</v>
      </c>
      <c r="J275" s="36">
        <f>SUMIFS(СВЦЭМ!$H$34:$H$777,СВЦЭМ!$A$34:$A$777,$A275,СВЦЭМ!$B$34:$B$777,J$260)+'СЕТ СН'!$F$12</f>
        <v>482.68045842999999</v>
      </c>
      <c r="K275" s="36">
        <f>SUMIFS(СВЦЭМ!$H$34:$H$777,СВЦЭМ!$A$34:$A$777,$A275,СВЦЭМ!$B$34:$B$777,K$260)+'СЕТ СН'!$F$12</f>
        <v>483.87097175000002</v>
      </c>
      <c r="L275" s="36">
        <f>SUMIFS(СВЦЭМ!$H$34:$H$777,СВЦЭМ!$A$34:$A$777,$A275,СВЦЭМ!$B$34:$B$777,L$260)+'СЕТ СН'!$F$12</f>
        <v>483.68056919999998</v>
      </c>
      <c r="M275" s="36">
        <f>SUMIFS(СВЦЭМ!$H$34:$H$777,СВЦЭМ!$A$34:$A$777,$A275,СВЦЭМ!$B$34:$B$777,M$260)+'СЕТ СН'!$F$12</f>
        <v>486.10905413</v>
      </c>
      <c r="N275" s="36">
        <f>SUMIFS(СВЦЭМ!$H$34:$H$777,СВЦЭМ!$A$34:$A$777,$A275,СВЦЭМ!$B$34:$B$777,N$260)+'СЕТ СН'!$F$12</f>
        <v>458.00485954999999</v>
      </c>
      <c r="O275" s="36">
        <f>SUMIFS(СВЦЭМ!$H$34:$H$777,СВЦЭМ!$A$34:$A$777,$A275,СВЦЭМ!$B$34:$B$777,O$260)+'СЕТ СН'!$F$12</f>
        <v>437.76292458</v>
      </c>
      <c r="P275" s="36">
        <f>SUMIFS(СВЦЭМ!$H$34:$H$777,СВЦЭМ!$A$34:$A$777,$A275,СВЦЭМ!$B$34:$B$777,P$260)+'СЕТ СН'!$F$12</f>
        <v>407.04135932999998</v>
      </c>
      <c r="Q275" s="36">
        <f>SUMIFS(СВЦЭМ!$H$34:$H$777,СВЦЭМ!$A$34:$A$777,$A275,СВЦЭМ!$B$34:$B$777,Q$260)+'СЕТ СН'!$F$12</f>
        <v>396.68207425999998</v>
      </c>
      <c r="R275" s="36">
        <f>SUMIFS(СВЦЭМ!$H$34:$H$777,СВЦЭМ!$A$34:$A$777,$A275,СВЦЭМ!$B$34:$B$777,R$260)+'СЕТ СН'!$F$12</f>
        <v>401.21085859999999</v>
      </c>
      <c r="S275" s="36">
        <f>SUMIFS(СВЦЭМ!$H$34:$H$777,СВЦЭМ!$A$34:$A$777,$A275,СВЦЭМ!$B$34:$B$777,S$260)+'СЕТ СН'!$F$12</f>
        <v>387.67816154000002</v>
      </c>
      <c r="T275" s="36">
        <f>SUMIFS(СВЦЭМ!$H$34:$H$777,СВЦЭМ!$A$34:$A$777,$A275,СВЦЭМ!$B$34:$B$777,T$260)+'СЕТ СН'!$F$12</f>
        <v>364.55267164000003</v>
      </c>
      <c r="U275" s="36">
        <f>SUMIFS(СВЦЭМ!$H$34:$H$777,СВЦЭМ!$A$34:$A$777,$A275,СВЦЭМ!$B$34:$B$777,U$260)+'СЕТ СН'!$F$12</f>
        <v>365.29515934</v>
      </c>
      <c r="V275" s="36">
        <f>SUMIFS(СВЦЭМ!$H$34:$H$777,СВЦЭМ!$A$34:$A$777,$A275,СВЦЭМ!$B$34:$B$777,V$260)+'СЕТ СН'!$F$12</f>
        <v>378.40629725999997</v>
      </c>
      <c r="W275" s="36">
        <f>SUMIFS(СВЦЭМ!$H$34:$H$777,СВЦЭМ!$A$34:$A$777,$A275,СВЦЭМ!$B$34:$B$777,W$260)+'СЕТ СН'!$F$12</f>
        <v>387.50696432000001</v>
      </c>
      <c r="X275" s="36">
        <f>SUMIFS(СВЦЭМ!$H$34:$H$777,СВЦЭМ!$A$34:$A$777,$A275,СВЦЭМ!$B$34:$B$777,X$260)+'СЕТ СН'!$F$12</f>
        <v>398.77383393000002</v>
      </c>
      <c r="Y275" s="36">
        <f>SUMIFS(СВЦЭМ!$H$34:$H$777,СВЦЭМ!$A$34:$A$777,$A275,СВЦЭМ!$B$34:$B$777,Y$260)+'СЕТ СН'!$F$12</f>
        <v>450.36130682999999</v>
      </c>
    </row>
    <row r="276" spans="1:25" ht="15.75" x14ac:dyDescent="0.2">
      <c r="A276" s="35">
        <f t="shared" si="7"/>
        <v>43420</v>
      </c>
      <c r="B276" s="36">
        <f>SUMIFS(СВЦЭМ!$H$34:$H$777,СВЦЭМ!$A$34:$A$777,$A276,СВЦЭМ!$B$34:$B$777,B$260)+'СЕТ СН'!$F$12</f>
        <v>494.29403585</v>
      </c>
      <c r="C276" s="36">
        <f>SUMIFS(СВЦЭМ!$H$34:$H$777,СВЦЭМ!$A$34:$A$777,$A276,СВЦЭМ!$B$34:$B$777,C$260)+'СЕТ СН'!$F$12</f>
        <v>509.02655453</v>
      </c>
      <c r="D276" s="36">
        <f>SUMIFS(СВЦЭМ!$H$34:$H$777,СВЦЭМ!$A$34:$A$777,$A276,СВЦЭМ!$B$34:$B$777,D$260)+'СЕТ СН'!$F$12</f>
        <v>540.98305090999997</v>
      </c>
      <c r="E276" s="36">
        <f>SUMIFS(СВЦЭМ!$H$34:$H$777,СВЦЭМ!$A$34:$A$777,$A276,СВЦЭМ!$B$34:$B$777,E$260)+'СЕТ СН'!$F$12</f>
        <v>539.14680614999997</v>
      </c>
      <c r="F276" s="36">
        <f>SUMIFS(СВЦЭМ!$H$34:$H$777,СВЦЭМ!$A$34:$A$777,$A276,СВЦЭМ!$B$34:$B$777,F$260)+'СЕТ СН'!$F$12</f>
        <v>540.25488547999998</v>
      </c>
      <c r="G276" s="36">
        <f>SUMIFS(СВЦЭМ!$H$34:$H$777,СВЦЭМ!$A$34:$A$777,$A276,СВЦЭМ!$B$34:$B$777,G$260)+'СЕТ СН'!$F$12</f>
        <v>536.33358754999995</v>
      </c>
      <c r="H276" s="36">
        <f>SUMIFS(СВЦЭМ!$H$34:$H$777,СВЦЭМ!$A$34:$A$777,$A276,СВЦЭМ!$B$34:$B$777,H$260)+'СЕТ СН'!$F$12</f>
        <v>503.27022625000001</v>
      </c>
      <c r="I276" s="36">
        <f>SUMIFS(СВЦЭМ!$H$34:$H$777,СВЦЭМ!$A$34:$A$777,$A276,СВЦЭМ!$B$34:$B$777,I$260)+'СЕТ СН'!$F$12</f>
        <v>500.07952856000003</v>
      </c>
      <c r="J276" s="36">
        <f>SUMIFS(СВЦЭМ!$H$34:$H$777,СВЦЭМ!$A$34:$A$777,$A276,СВЦЭМ!$B$34:$B$777,J$260)+'СЕТ СН'!$F$12</f>
        <v>495.60257367000003</v>
      </c>
      <c r="K276" s="36">
        <f>SUMIFS(СВЦЭМ!$H$34:$H$777,СВЦЭМ!$A$34:$A$777,$A276,СВЦЭМ!$B$34:$B$777,K$260)+'СЕТ СН'!$F$12</f>
        <v>498.08101374</v>
      </c>
      <c r="L276" s="36">
        <f>SUMIFS(СВЦЭМ!$H$34:$H$777,СВЦЭМ!$A$34:$A$777,$A276,СВЦЭМ!$B$34:$B$777,L$260)+'СЕТ СН'!$F$12</f>
        <v>497.90454455999998</v>
      </c>
      <c r="M276" s="36">
        <f>SUMIFS(СВЦЭМ!$H$34:$H$777,СВЦЭМ!$A$34:$A$777,$A276,СВЦЭМ!$B$34:$B$777,M$260)+'СЕТ СН'!$F$12</f>
        <v>495.27834184</v>
      </c>
      <c r="N276" s="36">
        <f>SUMIFS(СВЦЭМ!$H$34:$H$777,СВЦЭМ!$A$34:$A$777,$A276,СВЦЭМ!$B$34:$B$777,N$260)+'СЕТ СН'!$F$12</f>
        <v>488.68193196999999</v>
      </c>
      <c r="O276" s="36">
        <f>SUMIFS(СВЦЭМ!$H$34:$H$777,СВЦЭМ!$A$34:$A$777,$A276,СВЦЭМ!$B$34:$B$777,O$260)+'СЕТ СН'!$F$12</f>
        <v>451.58798340999999</v>
      </c>
      <c r="P276" s="36">
        <f>SUMIFS(СВЦЭМ!$H$34:$H$777,СВЦЭМ!$A$34:$A$777,$A276,СВЦЭМ!$B$34:$B$777,P$260)+'СЕТ СН'!$F$12</f>
        <v>422.86616346</v>
      </c>
      <c r="Q276" s="36">
        <f>SUMIFS(СВЦЭМ!$H$34:$H$777,СВЦЭМ!$A$34:$A$777,$A276,СВЦЭМ!$B$34:$B$777,Q$260)+'СЕТ СН'!$F$12</f>
        <v>419.38892399000002</v>
      </c>
      <c r="R276" s="36">
        <f>SUMIFS(СВЦЭМ!$H$34:$H$777,СВЦЭМ!$A$34:$A$777,$A276,СВЦЭМ!$B$34:$B$777,R$260)+'СЕТ СН'!$F$12</f>
        <v>423.76804632</v>
      </c>
      <c r="S276" s="36">
        <f>SUMIFS(СВЦЭМ!$H$34:$H$777,СВЦЭМ!$A$34:$A$777,$A276,СВЦЭМ!$B$34:$B$777,S$260)+'СЕТ СН'!$F$12</f>
        <v>402.40124128000002</v>
      </c>
      <c r="T276" s="36">
        <f>SUMIFS(СВЦЭМ!$H$34:$H$777,СВЦЭМ!$A$34:$A$777,$A276,СВЦЭМ!$B$34:$B$777,T$260)+'СЕТ СН'!$F$12</f>
        <v>398.68301360999999</v>
      </c>
      <c r="U276" s="36">
        <f>SUMIFS(СВЦЭМ!$H$34:$H$777,СВЦЭМ!$A$34:$A$777,$A276,СВЦЭМ!$B$34:$B$777,U$260)+'СЕТ СН'!$F$12</f>
        <v>395.86998998000001</v>
      </c>
      <c r="V276" s="36">
        <f>SUMIFS(СВЦЭМ!$H$34:$H$777,СВЦЭМ!$A$34:$A$777,$A276,СВЦЭМ!$B$34:$B$777,V$260)+'СЕТ СН'!$F$12</f>
        <v>406.18868233000001</v>
      </c>
      <c r="W276" s="36">
        <f>SUMIFS(СВЦЭМ!$H$34:$H$777,СВЦЭМ!$A$34:$A$777,$A276,СВЦЭМ!$B$34:$B$777,W$260)+'СЕТ СН'!$F$12</f>
        <v>408.83728804999998</v>
      </c>
      <c r="X276" s="36">
        <f>SUMIFS(СВЦЭМ!$H$34:$H$777,СВЦЭМ!$A$34:$A$777,$A276,СВЦЭМ!$B$34:$B$777,X$260)+'СЕТ СН'!$F$12</f>
        <v>412.99758909000002</v>
      </c>
      <c r="Y276" s="36">
        <f>SUMIFS(СВЦЭМ!$H$34:$H$777,СВЦЭМ!$A$34:$A$777,$A276,СВЦЭМ!$B$34:$B$777,Y$260)+'СЕТ СН'!$F$12</f>
        <v>460.82593894000001</v>
      </c>
    </row>
    <row r="277" spans="1:25" ht="15.75" x14ac:dyDescent="0.2">
      <c r="A277" s="35">
        <f t="shared" si="7"/>
        <v>43421</v>
      </c>
      <c r="B277" s="36">
        <f>SUMIFS(СВЦЭМ!$H$34:$H$777,СВЦЭМ!$A$34:$A$777,$A277,СВЦЭМ!$B$34:$B$777,B$260)+'СЕТ СН'!$F$12</f>
        <v>482.50737429999998</v>
      </c>
      <c r="C277" s="36">
        <f>SUMIFS(СВЦЭМ!$H$34:$H$777,СВЦЭМ!$A$34:$A$777,$A277,СВЦЭМ!$B$34:$B$777,C$260)+'СЕТ СН'!$F$12</f>
        <v>518.90781113000003</v>
      </c>
      <c r="D277" s="36">
        <f>SUMIFS(СВЦЭМ!$H$34:$H$777,СВЦЭМ!$A$34:$A$777,$A277,СВЦЭМ!$B$34:$B$777,D$260)+'СЕТ СН'!$F$12</f>
        <v>543.98096310999995</v>
      </c>
      <c r="E277" s="36">
        <f>SUMIFS(СВЦЭМ!$H$34:$H$777,СВЦЭМ!$A$34:$A$777,$A277,СВЦЭМ!$B$34:$B$777,E$260)+'СЕТ СН'!$F$12</f>
        <v>541.97667774000001</v>
      </c>
      <c r="F277" s="36">
        <f>SUMIFS(СВЦЭМ!$H$34:$H$777,СВЦЭМ!$A$34:$A$777,$A277,СВЦЭМ!$B$34:$B$777,F$260)+'СЕТ СН'!$F$12</f>
        <v>541.05381237999995</v>
      </c>
      <c r="G277" s="36">
        <f>SUMIFS(СВЦЭМ!$H$34:$H$777,СВЦЭМ!$A$34:$A$777,$A277,СВЦЭМ!$B$34:$B$777,G$260)+'СЕТ СН'!$F$12</f>
        <v>538.00278401000003</v>
      </c>
      <c r="H277" s="36">
        <f>SUMIFS(СВЦЭМ!$H$34:$H$777,СВЦЭМ!$A$34:$A$777,$A277,СВЦЭМ!$B$34:$B$777,H$260)+'СЕТ СН'!$F$12</f>
        <v>525.58995875999994</v>
      </c>
      <c r="I277" s="36">
        <f>SUMIFS(СВЦЭМ!$H$34:$H$777,СВЦЭМ!$A$34:$A$777,$A277,СВЦЭМ!$B$34:$B$777,I$260)+'СЕТ СН'!$F$12</f>
        <v>508.25121099</v>
      </c>
      <c r="J277" s="36">
        <f>SUMIFS(СВЦЭМ!$H$34:$H$777,СВЦЭМ!$A$34:$A$777,$A277,СВЦЭМ!$B$34:$B$777,J$260)+'СЕТ СН'!$F$12</f>
        <v>491.70990934000002</v>
      </c>
      <c r="K277" s="36">
        <f>SUMIFS(СВЦЭМ!$H$34:$H$777,СВЦЭМ!$A$34:$A$777,$A277,СВЦЭМ!$B$34:$B$777,K$260)+'СЕТ СН'!$F$12</f>
        <v>479.84281580999999</v>
      </c>
      <c r="L277" s="36">
        <f>SUMIFS(СВЦЭМ!$H$34:$H$777,СВЦЭМ!$A$34:$A$777,$A277,СВЦЭМ!$B$34:$B$777,L$260)+'СЕТ СН'!$F$12</f>
        <v>481.12877846999999</v>
      </c>
      <c r="M277" s="36">
        <f>SUMIFS(СВЦЭМ!$H$34:$H$777,СВЦЭМ!$A$34:$A$777,$A277,СВЦЭМ!$B$34:$B$777,M$260)+'СЕТ СН'!$F$12</f>
        <v>481.20706340999999</v>
      </c>
      <c r="N277" s="36">
        <f>SUMIFS(СВЦЭМ!$H$34:$H$777,СВЦЭМ!$A$34:$A$777,$A277,СВЦЭМ!$B$34:$B$777,N$260)+'СЕТ СН'!$F$12</f>
        <v>465.30701865999998</v>
      </c>
      <c r="O277" s="36">
        <f>SUMIFS(СВЦЭМ!$H$34:$H$777,СВЦЭМ!$A$34:$A$777,$A277,СВЦЭМ!$B$34:$B$777,O$260)+'СЕТ СН'!$F$12</f>
        <v>441.44239666999999</v>
      </c>
      <c r="P277" s="36">
        <f>SUMIFS(СВЦЭМ!$H$34:$H$777,СВЦЭМ!$A$34:$A$777,$A277,СВЦЭМ!$B$34:$B$777,P$260)+'СЕТ СН'!$F$12</f>
        <v>402.60004243999998</v>
      </c>
      <c r="Q277" s="36">
        <f>SUMIFS(СВЦЭМ!$H$34:$H$777,СВЦЭМ!$A$34:$A$777,$A277,СВЦЭМ!$B$34:$B$777,Q$260)+'СЕТ СН'!$F$12</f>
        <v>395.60178495000002</v>
      </c>
      <c r="R277" s="36">
        <f>SUMIFS(СВЦЭМ!$H$34:$H$777,СВЦЭМ!$A$34:$A$777,$A277,СВЦЭМ!$B$34:$B$777,R$260)+'СЕТ СН'!$F$12</f>
        <v>395.23883661999997</v>
      </c>
      <c r="S277" s="36">
        <f>SUMIFS(СВЦЭМ!$H$34:$H$777,СВЦЭМ!$A$34:$A$777,$A277,СВЦЭМ!$B$34:$B$777,S$260)+'СЕТ СН'!$F$12</f>
        <v>377.85525582999998</v>
      </c>
      <c r="T277" s="36">
        <f>SUMIFS(СВЦЭМ!$H$34:$H$777,СВЦЭМ!$A$34:$A$777,$A277,СВЦЭМ!$B$34:$B$777,T$260)+'СЕТ СН'!$F$12</f>
        <v>363.47219396999998</v>
      </c>
      <c r="U277" s="36">
        <f>SUMIFS(СВЦЭМ!$H$34:$H$777,СВЦЭМ!$A$34:$A$777,$A277,СВЦЭМ!$B$34:$B$777,U$260)+'СЕТ СН'!$F$12</f>
        <v>359.04061942999999</v>
      </c>
      <c r="V277" s="36">
        <f>SUMIFS(СВЦЭМ!$H$34:$H$777,СВЦЭМ!$A$34:$A$777,$A277,СВЦЭМ!$B$34:$B$777,V$260)+'СЕТ СН'!$F$12</f>
        <v>371.53845109000002</v>
      </c>
      <c r="W277" s="36">
        <f>SUMIFS(СВЦЭМ!$H$34:$H$777,СВЦЭМ!$A$34:$A$777,$A277,СВЦЭМ!$B$34:$B$777,W$260)+'СЕТ СН'!$F$12</f>
        <v>377.77442653999998</v>
      </c>
      <c r="X277" s="36">
        <f>SUMIFS(СВЦЭМ!$H$34:$H$777,СВЦЭМ!$A$34:$A$777,$A277,СВЦЭМ!$B$34:$B$777,X$260)+'СЕТ СН'!$F$12</f>
        <v>391.96751877999998</v>
      </c>
      <c r="Y277" s="36">
        <f>SUMIFS(СВЦЭМ!$H$34:$H$777,СВЦЭМ!$A$34:$A$777,$A277,СВЦЭМ!$B$34:$B$777,Y$260)+'СЕТ СН'!$F$12</f>
        <v>435.21234700999997</v>
      </c>
    </row>
    <row r="278" spans="1:25" ht="15.75" x14ac:dyDescent="0.2">
      <c r="A278" s="35">
        <f t="shared" si="7"/>
        <v>43422</v>
      </c>
      <c r="B278" s="36">
        <f>SUMIFS(СВЦЭМ!$H$34:$H$777,СВЦЭМ!$A$34:$A$777,$A278,СВЦЭМ!$B$34:$B$777,B$260)+'СЕТ СН'!$F$12</f>
        <v>491.80766283000003</v>
      </c>
      <c r="C278" s="36">
        <f>SUMIFS(СВЦЭМ!$H$34:$H$777,СВЦЭМ!$A$34:$A$777,$A278,СВЦЭМ!$B$34:$B$777,C$260)+'СЕТ СН'!$F$12</f>
        <v>527.17272953999998</v>
      </c>
      <c r="D278" s="36">
        <f>SUMIFS(СВЦЭМ!$H$34:$H$777,СВЦЭМ!$A$34:$A$777,$A278,СВЦЭМ!$B$34:$B$777,D$260)+'СЕТ СН'!$F$12</f>
        <v>558.65595684000004</v>
      </c>
      <c r="E278" s="36">
        <f>SUMIFS(СВЦЭМ!$H$34:$H$777,СВЦЭМ!$A$34:$A$777,$A278,СВЦЭМ!$B$34:$B$777,E$260)+'СЕТ СН'!$F$12</f>
        <v>556.43121730999997</v>
      </c>
      <c r="F278" s="36">
        <f>SUMIFS(СВЦЭМ!$H$34:$H$777,СВЦЭМ!$A$34:$A$777,$A278,СВЦЭМ!$B$34:$B$777,F$260)+'СЕТ СН'!$F$12</f>
        <v>555.11779940999998</v>
      </c>
      <c r="G278" s="36">
        <f>SUMIFS(СВЦЭМ!$H$34:$H$777,СВЦЭМ!$A$34:$A$777,$A278,СВЦЭМ!$B$34:$B$777,G$260)+'СЕТ СН'!$F$12</f>
        <v>552.84461167999996</v>
      </c>
      <c r="H278" s="36">
        <f>SUMIFS(СВЦЭМ!$H$34:$H$777,СВЦЭМ!$A$34:$A$777,$A278,СВЦЭМ!$B$34:$B$777,H$260)+'СЕТ СН'!$F$12</f>
        <v>555.82136672000001</v>
      </c>
      <c r="I278" s="36">
        <f>SUMIFS(СВЦЭМ!$H$34:$H$777,СВЦЭМ!$A$34:$A$777,$A278,СВЦЭМ!$B$34:$B$777,I$260)+'СЕТ СН'!$F$12</f>
        <v>548.14635982000004</v>
      </c>
      <c r="J278" s="36">
        <f>SUMIFS(СВЦЭМ!$H$34:$H$777,СВЦЭМ!$A$34:$A$777,$A278,СВЦЭМ!$B$34:$B$777,J$260)+'СЕТ СН'!$F$12</f>
        <v>518.09995171000003</v>
      </c>
      <c r="K278" s="36">
        <f>SUMIFS(СВЦЭМ!$H$34:$H$777,СВЦЭМ!$A$34:$A$777,$A278,СВЦЭМ!$B$34:$B$777,K$260)+'СЕТ СН'!$F$12</f>
        <v>502.08662064999999</v>
      </c>
      <c r="L278" s="36">
        <f>SUMIFS(СВЦЭМ!$H$34:$H$777,СВЦЭМ!$A$34:$A$777,$A278,СВЦЭМ!$B$34:$B$777,L$260)+'СЕТ СН'!$F$12</f>
        <v>493.23113536</v>
      </c>
      <c r="M278" s="36">
        <f>SUMIFS(СВЦЭМ!$H$34:$H$777,СВЦЭМ!$A$34:$A$777,$A278,СВЦЭМ!$B$34:$B$777,M$260)+'СЕТ СН'!$F$12</f>
        <v>488.26403491999997</v>
      </c>
      <c r="N278" s="36">
        <f>SUMIFS(СВЦЭМ!$H$34:$H$777,СВЦЭМ!$A$34:$A$777,$A278,СВЦЭМ!$B$34:$B$777,N$260)+'СЕТ СН'!$F$12</f>
        <v>469.29054358000002</v>
      </c>
      <c r="O278" s="36">
        <f>SUMIFS(СВЦЭМ!$H$34:$H$777,СВЦЭМ!$A$34:$A$777,$A278,СВЦЭМ!$B$34:$B$777,O$260)+'СЕТ СН'!$F$12</f>
        <v>440.61044852999999</v>
      </c>
      <c r="P278" s="36">
        <f>SUMIFS(СВЦЭМ!$H$34:$H$777,СВЦЭМ!$A$34:$A$777,$A278,СВЦЭМ!$B$34:$B$777,P$260)+'СЕТ СН'!$F$12</f>
        <v>406.27623670999998</v>
      </c>
      <c r="Q278" s="36">
        <f>SUMIFS(СВЦЭМ!$H$34:$H$777,СВЦЭМ!$A$34:$A$777,$A278,СВЦЭМ!$B$34:$B$777,Q$260)+'СЕТ СН'!$F$12</f>
        <v>400.16212289999999</v>
      </c>
      <c r="R278" s="36">
        <f>SUMIFS(СВЦЭМ!$H$34:$H$777,СВЦЭМ!$A$34:$A$777,$A278,СВЦЭМ!$B$34:$B$777,R$260)+'СЕТ СН'!$F$12</f>
        <v>399.01084237999999</v>
      </c>
      <c r="S278" s="36">
        <f>SUMIFS(СВЦЭМ!$H$34:$H$777,СВЦЭМ!$A$34:$A$777,$A278,СВЦЭМ!$B$34:$B$777,S$260)+'СЕТ СН'!$F$12</f>
        <v>378.55597731</v>
      </c>
      <c r="T278" s="36">
        <f>SUMIFS(СВЦЭМ!$H$34:$H$777,СВЦЭМ!$A$34:$A$777,$A278,СВЦЭМ!$B$34:$B$777,T$260)+'СЕТ СН'!$F$12</f>
        <v>364.28638547999998</v>
      </c>
      <c r="U278" s="36">
        <f>SUMIFS(СВЦЭМ!$H$34:$H$777,СВЦЭМ!$A$34:$A$777,$A278,СВЦЭМ!$B$34:$B$777,U$260)+'СЕТ СН'!$F$12</f>
        <v>364.51401642000002</v>
      </c>
      <c r="V278" s="36">
        <f>SUMIFS(СВЦЭМ!$H$34:$H$777,СВЦЭМ!$A$34:$A$777,$A278,СВЦЭМ!$B$34:$B$777,V$260)+'СЕТ СН'!$F$12</f>
        <v>375.22721970999999</v>
      </c>
      <c r="W278" s="36">
        <f>SUMIFS(СВЦЭМ!$H$34:$H$777,СВЦЭМ!$A$34:$A$777,$A278,СВЦЭМ!$B$34:$B$777,W$260)+'СЕТ СН'!$F$12</f>
        <v>384.92175788999998</v>
      </c>
      <c r="X278" s="36">
        <f>SUMIFS(СВЦЭМ!$H$34:$H$777,СВЦЭМ!$A$34:$A$777,$A278,СВЦЭМ!$B$34:$B$777,X$260)+'СЕТ СН'!$F$12</f>
        <v>398.64229865999999</v>
      </c>
      <c r="Y278" s="36">
        <f>SUMIFS(СВЦЭМ!$H$34:$H$777,СВЦЭМ!$A$34:$A$777,$A278,СВЦЭМ!$B$34:$B$777,Y$260)+'СЕТ СН'!$F$12</f>
        <v>454.92841570000002</v>
      </c>
    </row>
    <row r="279" spans="1:25" ht="15.75" x14ac:dyDescent="0.2">
      <c r="A279" s="35">
        <f t="shared" si="7"/>
        <v>43423</v>
      </c>
      <c r="B279" s="36">
        <f>SUMIFS(СВЦЭМ!$H$34:$H$777,СВЦЭМ!$A$34:$A$777,$A279,СВЦЭМ!$B$34:$B$777,B$260)+'СЕТ СН'!$F$12</f>
        <v>482.54114671000002</v>
      </c>
      <c r="C279" s="36">
        <f>SUMIFS(СВЦЭМ!$H$34:$H$777,СВЦЭМ!$A$34:$A$777,$A279,СВЦЭМ!$B$34:$B$777,C$260)+'СЕТ СН'!$F$12</f>
        <v>503.24291692999998</v>
      </c>
      <c r="D279" s="36">
        <f>SUMIFS(СВЦЭМ!$H$34:$H$777,СВЦЭМ!$A$34:$A$777,$A279,СВЦЭМ!$B$34:$B$777,D$260)+'СЕТ СН'!$F$12</f>
        <v>546.46465747000002</v>
      </c>
      <c r="E279" s="36">
        <f>SUMIFS(СВЦЭМ!$H$34:$H$777,СВЦЭМ!$A$34:$A$777,$A279,СВЦЭМ!$B$34:$B$777,E$260)+'СЕТ СН'!$F$12</f>
        <v>548.18503573999999</v>
      </c>
      <c r="F279" s="36">
        <f>SUMIFS(СВЦЭМ!$H$34:$H$777,СВЦЭМ!$A$34:$A$777,$A279,СВЦЭМ!$B$34:$B$777,F$260)+'СЕТ СН'!$F$12</f>
        <v>548.35948699999994</v>
      </c>
      <c r="G279" s="36">
        <f>SUMIFS(СВЦЭМ!$H$34:$H$777,СВЦЭМ!$A$34:$A$777,$A279,СВЦЭМ!$B$34:$B$777,G$260)+'СЕТ СН'!$F$12</f>
        <v>553.03335299000003</v>
      </c>
      <c r="H279" s="36">
        <f>SUMIFS(СВЦЭМ!$H$34:$H$777,СВЦЭМ!$A$34:$A$777,$A279,СВЦЭМ!$B$34:$B$777,H$260)+'СЕТ СН'!$F$12</f>
        <v>541.58115604</v>
      </c>
      <c r="I279" s="36">
        <f>SUMIFS(СВЦЭМ!$H$34:$H$777,СВЦЭМ!$A$34:$A$777,$A279,СВЦЭМ!$B$34:$B$777,I$260)+'СЕТ СН'!$F$12</f>
        <v>523.70036143000004</v>
      </c>
      <c r="J279" s="36">
        <f>SUMIFS(СВЦЭМ!$H$34:$H$777,СВЦЭМ!$A$34:$A$777,$A279,СВЦЭМ!$B$34:$B$777,J$260)+'СЕТ СН'!$F$12</f>
        <v>509.97690501</v>
      </c>
      <c r="K279" s="36">
        <f>SUMIFS(СВЦЭМ!$H$34:$H$777,СВЦЭМ!$A$34:$A$777,$A279,СВЦЭМ!$B$34:$B$777,K$260)+'СЕТ СН'!$F$12</f>
        <v>498.67425854999999</v>
      </c>
      <c r="L279" s="36">
        <f>SUMIFS(СВЦЭМ!$H$34:$H$777,СВЦЭМ!$A$34:$A$777,$A279,СВЦЭМ!$B$34:$B$777,L$260)+'СЕТ СН'!$F$12</f>
        <v>499.97596994000003</v>
      </c>
      <c r="M279" s="36">
        <f>SUMIFS(СВЦЭМ!$H$34:$H$777,СВЦЭМ!$A$34:$A$777,$A279,СВЦЭМ!$B$34:$B$777,M$260)+'СЕТ СН'!$F$12</f>
        <v>499.89472995</v>
      </c>
      <c r="N279" s="36">
        <f>SUMIFS(СВЦЭМ!$H$34:$H$777,СВЦЭМ!$A$34:$A$777,$A279,СВЦЭМ!$B$34:$B$777,N$260)+'СЕТ СН'!$F$12</f>
        <v>488.12398051000002</v>
      </c>
      <c r="O279" s="36">
        <f>SUMIFS(СВЦЭМ!$H$34:$H$777,СВЦЭМ!$A$34:$A$777,$A279,СВЦЭМ!$B$34:$B$777,O$260)+'СЕТ СН'!$F$12</f>
        <v>451.20221343999998</v>
      </c>
      <c r="P279" s="36">
        <f>SUMIFS(СВЦЭМ!$H$34:$H$777,СВЦЭМ!$A$34:$A$777,$A279,СВЦЭМ!$B$34:$B$777,P$260)+'СЕТ СН'!$F$12</f>
        <v>417.15517335999999</v>
      </c>
      <c r="Q279" s="36">
        <f>SUMIFS(СВЦЭМ!$H$34:$H$777,СВЦЭМ!$A$34:$A$777,$A279,СВЦЭМ!$B$34:$B$777,Q$260)+'СЕТ СН'!$F$12</f>
        <v>416.03097392000001</v>
      </c>
      <c r="R279" s="36">
        <f>SUMIFS(СВЦЭМ!$H$34:$H$777,СВЦЭМ!$A$34:$A$777,$A279,СВЦЭМ!$B$34:$B$777,R$260)+'СЕТ СН'!$F$12</f>
        <v>423.81527557999999</v>
      </c>
      <c r="S279" s="36">
        <f>SUMIFS(СВЦЭМ!$H$34:$H$777,СВЦЭМ!$A$34:$A$777,$A279,СВЦЭМ!$B$34:$B$777,S$260)+'СЕТ СН'!$F$12</f>
        <v>408.52797556000002</v>
      </c>
      <c r="T279" s="36">
        <f>SUMIFS(СВЦЭМ!$H$34:$H$777,СВЦЭМ!$A$34:$A$777,$A279,СВЦЭМ!$B$34:$B$777,T$260)+'СЕТ СН'!$F$12</f>
        <v>403.66403921</v>
      </c>
      <c r="U279" s="36">
        <f>SUMIFS(СВЦЭМ!$H$34:$H$777,СВЦЭМ!$A$34:$A$777,$A279,СВЦЭМ!$B$34:$B$777,U$260)+'СЕТ СН'!$F$12</f>
        <v>396.84253116999997</v>
      </c>
      <c r="V279" s="36">
        <f>SUMIFS(СВЦЭМ!$H$34:$H$777,СВЦЭМ!$A$34:$A$777,$A279,СВЦЭМ!$B$34:$B$777,V$260)+'СЕТ СН'!$F$12</f>
        <v>407.39891269999998</v>
      </c>
      <c r="W279" s="36">
        <f>SUMIFS(СВЦЭМ!$H$34:$H$777,СВЦЭМ!$A$34:$A$777,$A279,СВЦЭМ!$B$34:$B$777,W$260)+'СЕТ СН'!$F$12</f>
        <v>416.64590996999999</v>
      </c>
      <c r="X279" s="36">
        <f>SUMIFS(СВЦЭМ!$H$34:$H$777,СВЦЭМ!$A$34:$A$777,$A279,СВЦЭМ!$B$34:$B$777,X$260)+'СЕТ СН'!$F$12</f>
        <v>428.68988151000002</v>
      </c>
      <c r="Y279" s="36">
        <f>SUMIFS(СВЦЭМ!$H$34:$H$777,СВЦЭМ!$A$34:$A$777,$A279,СВЦЭМ!$B$34:$B$777,Y$260)+'СЕТ СН'!$F$12</f>
        <v>471.34608104</v>
      </c>
    </row>
    <row r="280" spans="1:25" ht="15.75" x14ac:dyDescent="0.2">
      <c r="A280" s="35">
        <f t="shared" si="7"/>
        <v>43424</v>
      </c>
      <c r="B280" s="36">
        <f>SUMIFS(СВЦЭМ!$H$34:$H$777,СВЦЭМ!$A$34:$A$777,$A280,СВЦЭМ!$B$34:$B$777,B$260)+'СЕТ СН'!$F$12</f>
        <v>469.56004703000002</v>
      </c>
      <c r="C280" s="36">
        <f>SUMIFS(СВЦЭМ!$H$34:$H$777,СВЦЭМ!$A$34:$A$777,$A280,СВЦЭМ!$B$34:$B$777,C$260)+'СЕТ СН'!$F$12</f>
        <v>512.41533144000005</v>
      </c>
      <c r="D280" s="36">
        <f>SUMIFS(СВЦЭМ!$H$34:$H$777,СВЦЭМ!$A$34:$A$777,$A280,СВЦЭМ!$B$34:$B$777,D$260)+'СЕТ СН'!$F$12</f>
        <v>558.31827468999995</v>
      </c>
      <c r="E280" s="36">
        <f>SUMIFS(СВЦЭМ!$H$34:$H$777,СВЦЭМ!$A$34:$A$777,$A280,СВЦЭМ!$B$34:$B$777,E$260)+'СЕТ СН'!$F$12</f>
        <v>560.65460530999997</v>
      </c>
      <c r="F280" s="36">
        <f>SUMIFS(СВЦЭМ!$H$34:$H$777,СВЦЭМ!$A$34:$A$777,$A280,СВЦЭМ!$B$34:$B$777,F$260)+'СЕТ СН'!$F$12</f>
        <v>560.75448027000004</v>
      </c>
      <c r="G280" s="36">
        <f>SUMIFS(СВЦЭМ!$H$34:$H$777,СВЦЭМ!$A$34:$A$777,$A280,СВЦЭМ!$B$34:$B$777,G$260)+'СЕТ СН'!$F$12</f>
        <v>557.26056059999996</v>
      </c>
      <c r="H280" s="36">
        <f>SUMIFS(СВЦЭМ!$H$34:$H$777,СВЦЭМ!$A$34:$A$777,$A280,СВЦЭМ!$B$34:$B$777,H$260)+'СЕТ СН'!$F$12</f>
        <v>511.89227906999997</v>
      </c>
      <c r="I280" s="36">
        <f>SUMIFS(СВЦЭМ!$H$34:$H$777,СВЦЭМ!$A$34:$A$777,$A280,СВЦЭМ!$B$34:$B$777,I$260)+'СЕТ СН'!$F$12</f>
        <v>487.36091514999998</v>
      </c>
      <c r="J280" s="36">
        <f>SUMIFS(СВЦЭМ!$H$34:$H$777,СВЦЭМ!$A$34:$A$777,$A280,СВЦЭМ!$B$34:$B$777,J$260)+'СЕТ СН'!$F$12</f>
        <v>475.51814777999999</v>
      </c>
      <c r="K280" s="36">
        <f>SUMIFS(СВЦЭМ!$H$34:$H$777,СВЦЭМ!$A$34:$A$777,$A280,СВЦЭМ!$B$34:$B$777,K$260)+'СЕТ СН'!$F$12</f>
        <v>469.13299561000002</v>
      </c>
      <c r="L280" s="36">
        <f>SUMIFS(СВЦЭМ!$H$34:$H$777,СВЦЭМ!$A$34:$A$777,$A280,СВЦЭМ!$B$34:$B$777,L$260)+'СЕТ СН'!$F$12</f>
        <v>472.28321933000001</v>
      </c>
      <c r="M280" s="36">
        <f>SUMIFS(СВЦЭМ!$H$34:$H$777,СВЦЭМ!$A$34:$A$777,$A280,СВЦЭМ!$B$34:$B$777,M$260)+'СЕТ СН'!$F$12</f>
        <v>472.60798613999998</v>
      </c>
      <c r="N280" s="36">
        <f>SUMIFS(СВЦЭМ!$H$34:$H$777,СВЦЭМ!$A$34:$A$777,$A280,СВЦЭМ!$B$34:$B$777,N$260)+'СЕТ СН'!$F$12</f>
        <v>458.10008338</v>
      </c>
      <c r="O280" s="36">
        <f>SUMIFS(СВЦЭМ!$H$34:$H$777,СВЦЭМ!$A$34:$A$777,$A280,СВЦЭМ!$B$34:$B$777,O$260)+'СЕТ СН'!$F$12</f>
        <v>449.01604680999998</v>
      </c>
      <c r="P280" s="36">
        <f>SUMIFS(СВЦЭМ!$H$34:$H$777,СВЦЭМ!$A$34:$A$777,$A280,СВЦЭМ!$B$34:$B$777,P$260)+'СЕТ СН'!$F$12</f>
        <v>404.35980294000001</v>
      </c>
      <c r="Q280" s="36">
        <f>SUMIFS(СВЦЭМ!$H$34:$H$777,СВЦЭМ!$A$34:$A$777,$A280,СВЦЭМ!$B$34:$B$777,Q$260)+'СЕТ СН'!$F$12</f>
        <v>397.05271933</v>
      </c>
      <c r="R280" s="36">
        <f>SUMIFS(СВЦЭМ!$H$34:$H$777,СВЦЭМ!$A$34:$A$777,$A280,СВЦЭМ!$B$34:$B$777,R$260)+'СЕТ СН'!$F$12</f>
        <v>410.39624759999998</v>
      </c>
      <c r="S280" s="36">
        <f>SUMIFS(СВЦЭМ!$H$34:$H$777,СВЦЭМ!$A$34:$A$777,$A280,СВЦЭМ!$B$34:$B$777,S$260)+'СЕТ СН'!$F$12</f>
        <v>396.56598830000001</v>
      </c>
      <c r="T280" s="36">
        <f>SUMIFS(СВЦЭМ!$H$34:$H$777,СВЦЭМ!$A$34:$A$777,$A280,СВЦЭМ!$B$34:$B$777,T$260)+'СЕТ СН'!$F$12</f>
        <v>379.35154792999998</v>
      </c>
      <c r="U280" s="36">
        <f>SUMIFS(СВЦЭМ!$H$34:$H$777,СВЦЭМ!$A$34:$A$777,$A280,СВЦЭМ!$B$34:$B$777,U$260)+'СЕТ СН'!$F$12</f>
        <v>381.37194589000001</v>
      </c>
      <c r="V280" s="36">
        <f>SUMIFS(СВЦЭМ!$H$34:$H$777,СВЦЭМ!$A$34:$A$777,$A280,СВЦЭМ!$B$34:$B$777,V$260)+'СЕТ СН'!$F$12</f>
        <v>389.53537249999999</v>
      </c>
      <c r="W280" s="36">
        <f>SUMIFS(СВЦЭМ!$H$34:$H$777,СВЦЭМ!$A$34:$A$777,$A280,СВЦЭМ!$B$34:$B$777,W$260)+'СЕТ СН'!$F$12</f>
        <v>391.18494850000002</v>
      </c>
      <c r="X280" s="36">
        <f>SUMIFS(СВЦЭМ!$H$34:$H$777,СВЦЭМ!$A$34:$A$777,$A280,СВЦЭМ!$B$34:$B$777,X$260)+'СЕТ СН'!$F$12</f>
        <v>396.02260430000001</v>
      </c>
      <c r="Y280" s="36">
        <f>SUMIFS(СВЦЭМ!$H$34:$H$777,СВЦЭМ!$A$34:$A$777,$A280,СВЦЭМ!$B$34:$B$777,Y$260)+'СЕТ СН'!$F$12</f>
        <v>438.32336370000002</v>
      </c>
    </row>
    <row r="281" spans="1:25" ht="15.75" x14ac:dyDescent="0.2">
      <c r="A281" s="35">
        <f t="shared" si="7"/>
        <v>43425</v>
      </c>
      <c r="B281" s="36">
        <f>SUMIFS(СВЦЭМ!$H$34:$H$777,СВЦЭМ!$A$34:$A$777,$A281,СВЦЭМ!$B$34:$B$777,B$260)+'СЕТ СН'!$F$12</f>
        <v>465.46664506000002</v>
      </c>
      <c r="C281" s="36">
        <f>SUMIFS(СВЦЭМ!$H$34:$H$777,СВЦЭМ!$A$34:$A$777,$A281,СВЦЭМ!$B$34:$B$777,C$260)+'СЕТ СН'!$F$12</f>
        <v>506.13871345000001</v>
      </c>
      <c r="D281" s="36">
        <f>SUMIFS(СВЦЭМ!$H$34:$H$777,СВЦЭМ!$A$34:$A$777,$A281,СВЦЭМ!$B$34:$B$777,D$260)+'СЕТ СН'!$F$12</f>
        <v>554.84116245999996</v>
      </c>
      <c r="E281" s="36">
        <f>SUMIFS(СВЦЭМ!$H$34:$H$777,СВЦЭМ!$A$34:$A$777,$A281,СВЦЭМ!$B$34:$B$777,E$260)+'СЕТ СН'!$F$12</f>
        <v>555.02453896999998</v>
      </c>
      <c r="F281" s="36">
        <f>SUMIFS(СВЦЭМ!$H$34:$H$777,СВЦЭМ!$A$34:$A$777,$A281,СВЦЭМ!$B$34:$B$777,F$260)+'СЕТ СН'!$F$12</f>
        <v>555.81897308999999</v>
      </c>
      <c r="G281" s="36">
        <f>SUMIFS(СВЦЭМ!$H$34:$H$777,СВЦЭМ!$A$34:$A$777,$A281,СВЦЭМ!$B$34:$B$777,G$260)+'СЕТ СН'!$F$12</f>
        <v>559.20378472000004</v>
      </c>
      <c r="H281" s="36">
        <f>SUMIFS(СВЦЭМ!$H$34:$H$777,СВЦЭМ!$A$34:$A$777,$A281,СВЦЭМ!$B$34:$B$777,H$260)+'СЕТ СН'!$F$12</f>
        <v>540.91298591999998</v>
      </c>
      <c r="I281" s="36">
        <f>SUMIFS(СВЦЭМ!$H$34:$H$777,СВЦЭМ!$A$34:$A$777,$A281,СВЦЭМ!$B$34:$B$777,I$260)+'СЕТ СН'!$F$12</f>
        <v>511.73017059</v>
      </c>
      <c r="J281" s="36">
        <f>SUMIFS(СВЦЭМ!$H$34:$H$777,СВЦЭМ!$A$34:$A$777,$A281,СВЦЭМ!$B$34:$B$777,J$260)+'СЕТ СН'!$F$12</f>
        <v>504.86994895999999</v>
      </c>
      <c r="K281" s="36">
        <f>SUMIFS(СВЦЭМ!$H$34:$H$777,СВЦЭМ!$A$34:$A$777,$A281,СВЦЭМ!$B$34:$B$777,K$260)+'СЕТ СН'!$F$12</f>
        <v>502.63190284000001</v>
      </c>
      <c r="L281" s="36">
        <f>SUMIFS(СВЦЭМ!$H$34:$H$777,СВЦЭМ!$A$34:$A$777,$A281,СВЦЭМ!$B$34:$B$777,L$260)+'СЕТ СН'!$F$12</f>
        <v>502.06056060999998</v>
      </c>
      <c r="M281" s="36">
        <f>SUMIFS(СВЦЭМ!$H$34:$H$777,СВЦЭМ!$A$34:$A$777,$A281,СВЦЭМ!$B$34:$B$777,M$260)+'СЕТ СН'!$F$12</f>
        <v>497.75616822000001</v>
      </c>
      <c r="N281" s="36">
        <f>SUMIFS(СВЦЭМ!$H$34:$H$777,СВЦЭМ!$A$34:$A$777,$A281,СВЦЭМ!$B$34:$B$777,N$260)+'СЕТ СН'!$F$12</f>
        <v>477.05665097000002</v>
      </c>
      <c r="O281" s="36">
        <f>SUMIFS(СВЦЭМ!$H$34:$H$777,СВЦЭМ!$A$34:$A$777,$A281,СВЦЭМ!$B$34:$B$777,O$260)+'СЕТ СН'!$F$12</f>
        <v>442.98128342000001</v>
      </c>
      <c r="P281" s="36">
        <f>SUMIFS(СВЦЭМ!$H$34:$H$777,СВЦЭМ!$A$34:$A$777,$A281,СВЦЭМ!$B$34:$B$777,P$260)+'СЕТ СН'!$F$12</f>
        <v>402.03181527999999</v>
      </c>
      <c r="Q281" s="36">
        <f>SUMIFS(СВЦЭМ!$H$34:$H$777,СВЦЭМ!$A$34:$A$777,$A281,СВЦЭМ!$B$34:$B$777,Q$260)+'СЕТ СН'!$F$12</f>
        <v>391.89462880000002</v>
      </c>
      <c r="R281" s="36">
        <f>SUMIFS(СВЦЭМ!$H$34:$H$777,СВЦЭМ!$A$34:$A$777,$A281,СВЦЭМ!$B$34:$B$777,R$260)+'СЕТ СН'!$F$12</f>
        <v>398.37002231000002</v>
      </c>
      <c r="S281" s="36">
        <f>SUMIFS(СВЦЭМ!$H$34:$H$777,СВЦЭМ!$A$34:$A$777,$A281,СВЦЭМ!$B$34:$B$777,S$260)+'СЕТ СН'!$F$12</f>
        <v>389.06502637</v>
      </c>
      <c r="T281" s="36">
        <f>SUMIFS(СВЦЭМ!$H$34:$H$777,СВЦЭМ!$A$34:$A$777,$A281,СВЦЭМ!$B$34:$B$777,T$260)+'СЕТ СН'!$F$12</f>
        <v>369.73644976999998</v>
      </c>
      <c r="U281" s="36">
        <f>SUMIFS(СВЦЭМ!$H$34:$H$777,СВЦЭМ!$A$34:$A$777,$A281,СВЦЭМ!$B$34:$B$777,U$260)+'СЕТ СН'!$F$12</f>
        <v>370.42749392000002</v>
      </c>
      <c r="V281" s="36">
        <f>SUMIFS(СВЦЭМ!$H$34:$H$777,СВЦЭМ!$A$34:$A$777,$A281,СВЦЭМ!$B$34:$B$777,V$260)+'СЕТ СН'!$F$12</f>
        <v>380.53277343000002</v>
      </c>
      <c r="W281" s="36">
        <f>SUMIFS(СВЦЭМ!$H$34:$H$777,СВЦЭМ!$A$34:$A$777,$A281,СВЦЭМ!$B$34:$B$777,W$260)+'СЕТ СН'!$F$12</f>
        <v>385.43560957</v>
      </c>
      <c r="X281" s="36">
        <f>SUMIFS(СВЦЭМ!$H$34:$H$777,СВЦЭМ!$A$34:$A$777,$A281,СВЦЭМ!$B$34:$B$777,X$260)+'СЕТ СН'!$F$12</f>
        <v>396.51811787999998</v>
      </c>
      <c r="Y281" s="36">
        <f>SUMIFS(СВЦЭМ!$H$34:$H$777,СВЦЭМ!$A$34:$A$777,$A281,СВЦЭМ!$B$34:$B$777,Y$260)+'СЕТ СН'!$F$12</f>
        <v>442.43749339999999</v>
      </c>
    </row>
    <row r="282" spans="1:25" ht="15.75" x14ac:dyDescent="0.2">
      <c r="A282" s="35">
        <f t="shared" si="7"/>
        <v>43426</v>
      </c>
      <c r="B282" s="36">
        <f>SUMIFS(СВЦЭМ!$H$34:$H$777,СВЦЭМ!$A$34:$A$777,$A282,СВЦЭМ!$B$34:$B$777,B$260)+'СЕТ СН'!$F$12</f>
        <v>495.06678486999999</v>
      </c>
      <c r="C282" s="36">
        <f>SUMIFS(СВЦЭМ!$H$34:$H$777,СВЦЭМ!$A$34:$A$777,$A282,СВЦЭМ!$B$34:$B$777,C$260)+'СЕТ СН'!$F$12</f>
        <v>542.71750463000001</v>
      </c>
      <c r="D282" s="36">
        <f>SUMIFS(СВЦЭМ!$H$34:$H$777,СВЦЭМ!$A$34:$A$777,$A282,СВЦЭМ!$B$34:$B$777,D$260)+'СЕТ СН'!$F$12</f>
        <v>600.22988008000004</v>
      </c>
      <c r="E282" s="36">
        <f>SUMIFS(СВЦЭМ!$H$34:$H$777,СВЦЭМ!$A$34:$A$777,$A282,СВЦЭМ!$B$34:$B$777,E$260)+'СЕТ СН'!$F$12</f>
        <v>605.72380812999995</v>
      </c>
      <c r="F282" s="36">
        <f>SUMIFS(СВЦЭМ!$H$34:$H$777,СВЦЭМ!$A$34:$A$777,$A282,СВЦЭМ!$B$34:$B$777,F$260)+'СЕТ СН'!$F$12</f>
        <v>604.08451239999999</v>
      </c>
      <c r="G282" s="36">
        <f>SUMIFS(СВЦЭМ!$H$34:$H$777,СВЦЭМ!$A$34:$A$777,$A282,СВЦЭМ!$B$34:$B$777,G$260)+'СЕТ СН'!$F$12</f>
        <v>591.18763120999995</v>
      </c>
      <c r="H282" s="36">
        <f>SUMIFS(СВЦЭМ!$H$34:$H$777,СВЦЭМ!$A$34:$A$777,$A282,СВЦЭМ!$B$34:$B$777,H$260)+'СЕТ СН'!$F$12</f>
        <v>545.62922545000004</v>
      </c>
      <c r="I282" s="36">
        <f>SUMIFS(СВЦЭМ!$H$34:$H$777,СВЦЭМ!$A$34:$A$777,$A282,СВЦЭМ!$B$34:$B$777,I$260)+'СЕТ СН'!$F$12</f>
        <v>514.25265307999996</v>
      </c>
      <c r="J282" s="36">
        <f>SUMIFS(СВЦЭМ!$H$34:$H$777,СВЦЭМ!$A$34:$A$777,$A282,СВЦЭМ!$B$34:$B$777,J$260)+'СЕТ СН'!$F$12</f>
        <v>506.09842030999999</v>
      </c>
      <c r="K282" s="36">
        <f>SUMIFS(СВЦЭМ!$H$34:$H$777,СВЦЭМ!$A$34:$A$777,$A282,СВЦЭМ!$B$34:$B$777,K$260)+'СЕТ СН'!$F$12</f>
        <v>506.16469377999999</v>
      </c>
      <c r="L282" s="36">
        <f>SUMIFS(СВЦЭМ!$H$34:$H$777,СВЦЭМ!$A$34:$A$777,$A282,СВЦЭМ!$B$34:$B$777,L$260)+'СЕТ СН'!$F$12</f>
        <v>518.58651132</v>
      </c>
      <c r="M282" s="36">
        <f>SUMIFS(СВЦЭМ!$H$34:$H$777,СВЦЭМ!$A$34:$A$777,$A282,СВЦЭМ!$B$34:$B$777,M$260)+'СЕТ СН'!$F$12</f>
        <v>510.24723399999999</v>
      </c>
      <c r="N282" s="36">
        <f>SUMIFS(СВЦЭМ!$H$34:$H$777,СВЦЭМ!$A$34:$A$777,$A282,СВЦЭМ!$B$34:$B$777,N$260)+'СЕТ СН'!$F$12</f>
        <v>482.89192845000002</v>
      </c>
      <c r="O282" s="36">
        <f>SUMIFS(СВЦЭМ!$H$34:$H$777,СВЦЭМ!$A$34:$A$777,$A282,СВЦЭМ!$B$34:$B$777,O$260)+'СЕТ СН'!$F$12</f>
        <v>430.54977387999998</v>
      </c>
      <c r="P282" s="36">
        <f>SUMIFS(СВЦЭМ!$H$34:$H$777,СВЦЭМ!$A$34:$A$777,$A282,СВЦЭМ!$B$34:$B$777,P$260)+'СЕТ СН'!$F$12</f>
        <v>390.51577414000002</v>
      </c>
      <c r="Q282" s="36">
        <f>SUMIFS(СВЦЭМ!$H$34:$H$777,СВЦЭМ!$A$34:$A$777,$A282,СВЦЭМ!$B$34:$B$777,Q$260)+'СЕТ СН'!$F$12</f>
        <v>384.00153904000001</v>
      </c>
      <c r="R282" s="36">
        <f>SUMIFS(СВЦЭМ!$H$34:$H$777,СВЦЭМ!$A$34:$A$777,$A282,СВЦЭМ!$B$34:$B$777,R$260)+'СЕТ СН'!$F$12</f>
        <v>394.74356619000002</v>
      </c>
      <c r="S282" s="36">
        <f>SUMIFS(СВЦЭМ!$H$34:$H$777,СВЦЭМ!$A$34:$A$777,$A282,СВЦЭМ!$B$34:$B$777,S$260)+'СЕТ СН'!$F$12</f>
        <v>382.84498418999999</v>
      </c>
      <c r="T282" s="36">
        <f>SUMIFS(СВЦЭМ!$H$34:$H$777,СВЦЭМ!$A$34:$A$777,$A282,СВЦЭМ!$B$34:$B$777,T$260)+'СЕТ СН'!$F$12</f>
        <v>364.33448871000002</v>
      </c>
      <c r="U282" s="36">
        <f>SUMIFS(СВЦЭМ!$H$34:$H$777,СВЦЭМ!$A$34:$A$777,$A282,СВЦЭМ!$B$34:$B$777,U$260)+'СЕТ СН'!$F$12</f>
        <v>361.68573297</v>
      </c>
      <c r="V282" s="36">
        <f>SUMIFS(СВЦЭМ!$H$34:$H$777,СВЦЭМ!$A$34:$A$777,$A282,СВЦЭМ!$B$34:$B$777,V$260)+'СЕТ СН'!$F$12</f>
        <v>369.01756628999999</v>
      </c>
      <c r="W282" s="36">
        <f>SUMIFS(СВЦЭМ!$H$34:$H$777,СВЦЭМ!$A$34:$A$777,$A282,СВЦЭМ!$B$34:$B$777,W$260)+'СЕТ СН'!$F$12</f>
        <v>373.37526417999999</v>
      </c>
      <c r="X282" s="36">
        <f>SUMIFS(СВЦЭМ!$H$34:$H$777,СВЦЭМ!$A$34:$A$777,$A282,СВЦЭМ!$B$34:$B$777,X$260)+'СЕТ СН'!$F$12</f>
        <v>381.33956898999998</v>
      </c>
      <c r="Y282" s="36">
        <f>SUMIFS(СВЦЭМ!$H$34:$H$777,СВЦЭМ!$A$34:$A$777,$A282,СВЦЭМ!$B$34:$B$777,Y$260)+'СЕТ СН'!$F$12</f>
        <v>424.71613208000002</v>
      </c>
    </row>
    <row r="283" spans="1:25" ht="15.75" x14ac:dyDescent="0.2">
      <c r="A283" s="35">
        <f t="shared" si="7"/>
        <v>43427</v>
      </c>
      <c r="B283" s="36">
        <f>SUMIFS(СВЦЭМ!$H$34:$H$777,СВЦЭМ!$A$34:$A$777,$A283,СВЦЭМ!$B$34:$B$777,B$260)+'СЕТ СН'!$F$12</f>
        <v>501.41940670999998</v>
      </c>
      <c r="C283" s="36">
        <f>SUMIFS(СВЦЭМ!$H$34:$H$777,СВЦЭМ!$A$34:$A$777,$A283,СВЦЭМ!$B$34:$B$777,C$260)+'СЕТ СН'!$F$12</f>
        <v>528.99844008000002</v>
      </c>
      <c r="D283" s="36">
        <f>SUMIFS(СВЦЭМ!$H$34:$H$777,СВЦЭМ!$A$34:$A$777,$A283,СВЦЭМ!$B$34:$B$777,D$260)+'СЕТ СН'!$F$12</f>
        <v>549.73281736000001</v>
      </c>
      <c r="E283" s="36">
        <f>SUMIFS(СВЦЭМ!$H$34:$H$777,СВЦЭМ!$A$34:$A$777,$A283,СВЦЭМ!$B$34:$B$777,E$260)+'СЕТ СН'!$F$12</f>
        <v>552.28508790000001</v>
      </c>
      <c r="F283" s="36">
        <f>SUMIFS(СВЦЭМ!$H$34:$H$777,СВЦЭМ!$A$34:$A$777,$A283,СВЦЭМ!$B$34:$B$777,F$260)+'СЕТ СН'!$F$12</f>
        <v>550.99617381999997</v>
      </c>
      <c r="G283" s="36">
        <f>SUMIFS(СВЦЭМ!$H$34:$H$777,СВЦЭМ!$A$34:$A$777,$A283,СВЦЭМ!$B$34:$B$777,G$260)+'СЕТ СН'!$F$12</f>
        <v>536.42044490000001</v>
      </c>
      <c r="H283" s="36">
        <f>SUMIFS(СВЦЭМ!$H$34:$H$777,СВЦЭМ!$A$34:$A$777,$A283,СВЦЭМ!$B$34:$B$777,H$260)+'СЕТ СН'!$F$12</f>
        <v>501.59958877000003</v>
      </c>
      <c r="I283" s="36">
        <f>SUMIFS(СВЦЭМ!$H$34:$H$777,СВЦЭМ!$A$34:$A$777,$A283,СВЦЭМ!$B$34:$B$777,I$260)+'СЕТ СН'!$F$12</f>
        <v>472.30995935999999</v>
      </c>
      <c r="J283" s="36">
        <f>SUMIFS(СВЦЭМ!$H$34:$H$777,СВЦЭМ!$A$34:$A$777,$A283,СВЦЭМ!$B$34:$B$777,J$260)+'СЕТ СН'!$F$12</f>
        <v>461.90313024</v>
      </c>
      <c r="K283" s="36">
        <f>SUMIFS(СВЦЭМ!$H$34:$H$777,СВЦЭМ!$A$34:$A$777,$A283,СВЦЭМ!$B$34:$B$777,K$260)+'СЕТ СН'!$F$12</f>
        <v>454.85455359999997</v>
      </c>
      <c r="L283" s="36">
        <f>SUMIFS(СВЦЭМ!$H$34:$H$777,СВЦЭМ!$A$34:$A$777,$A283,СВЦЭМ!$B$34:$B$777,L$260)+'СЕТ СН'!$F$12</f>
        <v>450.48088892999999</v>
      </c>
      <c r="M283" s="36">
        <f>SUMIFS(СВЦЭМ!$H$34:$H$777,СВЦЭМ!$A$34:$A$777,$A283,СВЦЭМ!$B$34:$B$777,M$260)+'СЕТ СН'!$F$12</f>
        <v>452.34227413000002</v>
      </c>
      <c r="N283" s="36">
        <f>SUMIFS(СВЦЭМ!$H$34:$H$777,СВЦЭМ!$A$34:$A$777,$A283,СВЦЭМ!$B$34:$B$777,N$260)+'СЕТ СН'!$F$12</f>
        <v>458.89701466999998</v>
      </c>
      <c r="O283" s="36">
        <f>SUMIFS(СВЦЭМ!$H$34:$H$777,СВЦЭМ!$A$34:$A$777,$A283,СВЦЭМ!$B$34:$B$777,O$260)+'СЕТ СН'!$F$12</f>
        <v>464.75771263000001</v>
      </c>
      <c r="P283" s="36">
        <f>SUMIFS(СВЦЭМ!$H$34:$H$777,СВЦЭМ!$A$34:$A$777,$A283,СВЦЭМ!$B$34:$B$777,P$260)+'СЕТ СН'!$F$12</f>
        <v>471.18679689999999</v>
      </c>
      <c r="Q283" s="36">
        <f>SUMIFS(СВЦЭМ!$H$34:$H$777,СВЦЭМ!$A$34:$A$777,$A283,СВЦЭМ!$B$34:$B$777,Q$260)+'СЕТ СН'!$F$12</f>
        <v>471.02390077000001</v>
      </c>
      <c r="R283" s="36">
        <f>SUMIFS(СВЦЭМ!$H$34:$H$777,СВЦЭМ!$A$34:$A$777,$A283,СВЦЭМ!$B$34:$B$777,R$260)+'СЕТ СН'!$F$12</f>
        <v>481.15416578000003</v>
      </c>
      <c r="S283" s="36">
        <f>SUMIFS(СВЦЭМ!$H$34:$H$777,СВЦЭМ!$A$34:$A$777,$A283,СВЦЭМ!$B$34:$B$777,S$260)+'СЕТ СН'!$F$12</f>
        <v>459.84136337000001</v>
      </c>
      <c r="T283" s="36">
        <f>SUMIFS(СВЦЭМ!$H$34:$H$777,СВЦЭМ!$A$34:$A$777,$A283,СВЦЭМ!$B$34:$B$777,T$260)+'СЕТ СН'!$F$12</f>
        <v>439.58094822999999</v>
      </c>
      <c r="U283" s="36">
        <f>SUMIFS(СВЦЭМ!$H$34:$H$777,СВЦЭМ!$A$34:$A$777,$A283,СВЦЭМ!$B$34:$B$777,U$260)+'СЕТ СН'!$F$12</f>
        <v>438.31602693000002</v>
      </c>
      <c r="V283" s="36">
        <f>SUMIFS(СВЦЭМ!$H$34:$H$777,СВЦЭМ!$A$34:$A$777,$A283,СВЦЭМ!$B$34:$B$777,V$260)+'СЕТ СН'!$F$12</f>
        <v>448.95269301000002</v>
      </c>
      <c r="W283" s="36">
        <f>SUMIFS(СВЦЭМ!$H$34:$H$777,СВЦЭМ!$A$34:$A$777,$A283,СВЦЭМ!$B$34:$B$777,W$260)+'СЕТ СН'!$F$12</f>
        <v>452.16408665</v>
      </c>
      <c r="X283" s="36">
        <f>SUMIFS(СВЦЭМ!$H$34:$H$777,СВЦЭМ!$A$34:$A$777,$A283,СВЦЭМ!$B$34:$B$777,X$260)+'СЕТ СН'!$F$12</f>
        <v>463.49533056000001</v>
      </c>
      <c r="Y283" s="36">
        <f>SUMIFS(СВЦЭМ!$H$34:$H$777,СВЦЭМ!$A$34:$A$777,$A283,СВЦЭМ!$B$34:$B$777,Y$260)+'СЕТ СН'!$F$12</f>
        <v>475.17241181000003</v>
      </c>
    </row>
    <row r="284" spans="1:25" ht="15.75" x14ac:dyDescent="0.2">
      <c r="A284" s="35">
        <f t="shared" si="7"/>
        <v>43428</v>
      </c>
      <c r="B284" s="36">
        <f>SUMIFS(СВЦЭМ!$H$34:$H$777,СВЦЭМ!$A$34:$A$777,$A284,СВЦЭМ!$B$34:$B$777,B$260)+'СЕТ СН'!$F$12</f>
        <v>488.44000432000001</v>
      </c>
      <c r="C284" s="36">
        <f>SUMIFS(СВЦЭМ!$H$34:$H$777,СВЦЭМ!$A$34:$A$777,$A284,СВЦЭМ!$B$34:$B$777,C$260)+'СЕТ СН'!$F$12</f>
        <v>486.71212022999998</v>
      </c>
      <c r="D284" s="36">
        <f>SUMIFS(СВЦЭМ!$H$34:$H$777,СВЦЭМ!$A$34:$A$777,$A284,СВЦЭМ!$B$34:$B$777,D$260)+'СЕТ СН'!$F$12</f>
        <v>485.04287269000002</v>
      </c>
      <c r="E284" s="36">
        <f>SUMIFS(СВЦЭМ!$H$34:$H$777,СВЦЭМ!$A$34:$A$777,$A284,СВЦЭМ!$B$34:$B$777,E$260)+'СЕТ СН'!$F$12</f>
        <v>485.47602870999998</v>
      </c>
      <c r="F284" s="36">
        <f>SUMIFS(СВЦЭМ!$H$34:$H$777,СВЦЭМ!$A$34:$A$777,$A284,СВЦЭМ!$B$34:$B$777,F$260)+'СЕТ СН'!$F$12</f>
        <v>489.79460843999999</v>
      </c>
      <c r="G284" s="36">
        <f>SUMIFS(СВЦЭМ!$H$34:$H$777,СВЦЭМ!$A$34:$A$777,$A284,СВЦЭМ!$B$34:$B$777,G$260)+'СЕТ СН'!$F$12</f>
        <v>483.40388983999998</v>
      </c>
      <c r="H284" s="36">
        <f>SUMIFS(СВЦЭМ!$H$34:$H$777,СВЦЭМ!$A$34:$A$777,$A284,СВЦЭМ!$B$34:$B$777,H$260)+'СЕТ СН'!$F$12</f>
        <v>494.49550873999999</v>
      </c>
      <c r="I284" s="36">
        <f>SUMIFS(СВЦЭМ!$H$34:$H$777,СВЦЭМ!$A$34:$A$777,$A284,СВЦЭМ!$B$34:$B$777,I$260)+'СЕТ СН'!$F$12</f>
        <v>477.94791448000001</v>
      </c>
      <c r="J284" s="36">
        <f>SUMIFS(СВЦЭМ!$H$34:$H$777,СВЦЭМ!$A$34:$A$777,$A284,СВЦЭМ!$B$34:$B$777,J$260)+'СЕТ СН'!$F$12</f>
        <v>454.89412851999998</v>
      </c>
      <c r="K284" s="36">
        <f>SUMIFS(СВЦЭМ!$H$34:$H$777,СВЦЭМ!$A$34:$A$777,$A284,СВЦЭМ!$B$34:$B$777,K$260)+'СЕТ СН'!$F$12</f>
        <v>445.81136923000003</v>
      </c>
      <c r="L284" s="36">
        <f>SUMIFS(СВЦЭМ!$H$34:$H$777,СВЦЭМ!$A$34:$A$777,$A284,СВЦЭМ!$B$34:$B$777,L$260)+'СЕТ СН'!$F$12</f>
        <v>439.76371927999998</v>
      </c>
      <c r="M284" s="36">
        <f>SUMIFS(СВЦЭМ!$H$34:$H$777,СВЦЭМ!$A$34:$A$777,$A284,СВЦЭМ!$B$34:$B$777,M$260)+'СЕТ СН'!$F$12</f>
        <v>447.22049807000002</v>
      </c>
      <c r="N284" s="36">
        <f>SUMIFS(СВЦЭМ!$H$34:$H$777,СВЦЭМ!$A$34:$A$777,$A284,СВЦЭМ!$B$34:$B$777,N$260)+'СЕТ СН'!$F$12</f>
        <v>457.51219114000003</v>
      </c>
      <c r="O284" s="36">
        <f>SUMIFS(СВЦЭМ!$H$34:$H$777,СВЦЭМ!$A$34:$A$777,$A284,СВЦЭМ!$B$34:$B$777,O$260)+'СЕТ СН'!$F$12</f>
        <v>470.73725308000002</v>
      </c>
      <c r="P284" s="36">
        <f>SUMIFS(СВЦЭМ!$H$34:$H$777,СВЦЭМ!$A$34:$A$777,$A284,СВЦЭМ!$B$34:$B$777,P$260)+'СЕТ СН'!$F$12</f>
        <v>479.04474054000002</v>
      </c>
      <c r="Q284" s="36">
        <f>SUMIFS(СВЦЭМ!$H$34:$H$777,СВЦЭМ!$A$34:$A$777,$A284,СВЦЭМ!$B$34:$B$777,Q$260)+'СЕТ СН'!$F$12</f>
        <v>481.62992205</v>
      </c>
      <c r="R284" s="36">
        <f>SUMIFS(СВЦЭМ!$H$34:$H$777,СВЦЭМ!$A$34:$A$777,$A284,СВЦЭМ!$B$34:$B$777,R$260)+'СЕТ СН'!$F$12</f>
        <v>476.15914923000003</v>
      </c>
      <c r="S284" s="36">
        <f>SUMIFS(СВЦЭМ!$H$34:$H$777,СВЦЭМ!$A$34:$A$777,$A284,СВЦЭМ!$B$34:$B$777,S$260)+'СЕТ СН'!$F$12</f>
        <v>454.44344682000002</v>
      </c>
      <c r="T284" s="36">
        <f>SUMIFS(СВЦЭМ!$H$34:$H$777,СВЦЭМ!$A$34:$A$777,$A284,СВЦЭМ!$B$34:$B$777,T$260)+'СЕТ СН'!$F$12</f>
        <v>436.30515006000002</v>
      </c>
      <c r="U284" s="36">
        <f>SUMIFS(СВЦЭМ!$H$34:$H$777,СВЦЭМ!$A$34:$A$777,$A284,СВЦЭМ!$B$34:$B$777,U$260)+'СЕТ СН'!$F$12</f>
        <v>436.5243461</v>
      </c>
      <c r="V284" s="36">
        <f>SUMIFS(СВЦЭМ!$H$34:$H$777,СВЦЭМ!$A$34:$A$777,$A284,СВЦЭМ!$B$34:$B$777,V$260)+'СЕТ СН'!$F$12</f>
        <v>445.07971121999998</v>
      </c>
      <c r="W284" s="36">
        <f>SUMIFS(СВЦЭМ!$H$34:$H$777,СВЦЭМ!$A$34:$A$777,$A284,СВЦЭМ!$B$34:$B$777,W$260)+'СЕТ СН'!$F$12</f>
        <v>460.42376338999998</v>
      </c>
      <c r="X284" s="36">
        <f>SUMIFS(СВЦЭМ!$H$34:$H$777,СВЦЭМ!$A$34:$A$777,$A284,СВЦЭМ!$B$34:$B$777,X$260)+'СЕТ СН'!$F$12</f>
        <v>474.78925052</v>
      </c>
      <c r="Y284" s="36">
        <f>SUMIFS(СВЦЭМ!$H$34:$H$777,СВЦЭМ!$A$34:$A$777,$A284,СВЦЭМ!$B$34:$B$777,Y$260)+'СЕТ СН'!$F$12</f>
        <v>487.06288398999999</v>
      </c>
    </row>
    <row r="285" spans="1:25" ht="15.75" x14ac:dyDescent="0.2">
      <c r="A285" s="35">
        <f t="shared" si="7"/>
        <v>43429</v>
      </c>
      <c r="B285" s="36">
        <f>SUMIFS(СВЦЭМ!$H$34:$H$777,СВЦЭМ!$A$34:$A$777,$A285,СВЦЭМ!$B$34:$B$777,B$260)+'СЕТ СН'!$F$12</f>
        <v>495.77041247</v>
      </c>
      <c r="C285" s="36">
        <f>SUMIFS(СВЦЭМ!$H$34:$H$777,СВЦЭМ!$A$34:$A$777,$A285,СВЦЭМ!$B$34:$B$777,C$260)+'СЕТ СН'!$F$12</f>
        <v>527.31369328000005</v>
      </c>
      <c r="D285" s="36">
        <f>SUMIFS(СВЦЭМ!$H$34:$H$777,СВЦЭМ!$A$34:$A$777,$A285,СВЦЭМ!$B$34:$B$777,D$260)+'СЕТ СН'!$F$12</f>
        <v>565.52579800000001</v>
      </c>
      <c r="E285" s="36">
        <f>SUMIFS(СВЦЭМ!$H$34:$H$777,СВЦЭМ!$A$34:$A$777,$A285,СВЦЭМ!$B$34:$B$777,E$260)+'СЕТ СН'!$F$12</f>
        <v>563.80967888999999</v>
      </c>
      <c r="F285" s="36">
        <f>SUMIFS(СВЦЭМ!$H$34:$H$777,СВЦЭМ!$A$34:$A$777,$A285,СВЦЭМ!$B$34:$B$777,F$260)+'СЕТ СН'!$F$12</f>
        <v>563.32555705000004</v>
      </c>
      <c r="G285" s="36">
        <f>SUMIFS(СВЦЭМ!$H$34:$H$777,СВЦЭМ!$A$34:$A$777,$A285,СВЦЭМ!$B$34:$B$777,G$260)+'СЕТ СН'!$F$12</f>
        <v>565.75324180999996</v>
      </c>
      <c r="H285" s="36">
        <f>SUMIFS(СВЦЭМ!$H$34:$H$777,СВЦЭМ!$A$34:$A$777,$A285,СВЦЭМ!$B$34:$B$777,H$260)+'СЕТ СН'!$F$12</f>
        <v>554.29388984000002</v>
      </c>
      <c r="I285" s="36">
        <f>SUMIFS(СВЦЭМ!$H$34:$H$777,СВЦЭМ!$A$34:$A$777,$A285,СВЦЭМ!$B$34:$B$777,I$260)+'СЕТ СН'!$F$12</f>
        <v>521.08881309000003</v>
      </c>
      <c r="J285" s="36">
        <f>SUMIFS(СВЦЭМ!$H$34:$H$777,СВЦЭМ!$A$34:$A$777,$A285,СВЦЭМ!$B$34:$B$777,J$260)+'СЕТ СН'!$F$12</f>
        <v>510.71798912000003</v>
      </c>
      <c r="K285" s="36">
        <f>SUMIFS(СВЦЭМ!$H$34:$H$777,СВЦЭМ!$A$34:$A$777,$A285,СВЦЭМ!$B$34:$B$777,K$260)+'СЕТ СН'!$F$12</f>
        <v>478.92055238</v>
      </c>
      <c r="L285" s="36">
        <f>SUMIFS(СВЦЭМ!$H$34:$H$777,СВЦЭМ!$A$34:$A$777,$A285,СВЦЭМ!$B$34:$B$777,L$260)+'СЕТ СН'!$F$12</f>
        <v>482.51024044000002</v>
      </c>
      <c r="M285" s="36">
        <f>SUMIFS(СВЦЭМ!$H$34:$H$777,СВЦЭМ!$A$34:$A$777,$A285,СВЦЭМ!$B$34:$B$777,M$260)+'СЕТ СН'!$F$12</f>
        <v>480.29028101</v>
      </c>
      <c r="N285" s="36">
        <f>SUMIFS(СВЦЭМ!$H$34:$H$777,СВЦЭМ!$A$34:$A$777,$A285,СВЦЭМ!$B$34:$B$777,N$260)+'СЕТ СН'!$F$12</f>
        <v>486.19715378000001</v>
      </c>
      <c r="O285" s="36">
        <f>SUMIFS(СВЦЭМ!$H$34:$H$777,СВЦЭМ!$A$34:$A$777,$A285,СВЦЭМ!$B$34:$B$777,O$260)+'СЕТ СН'!$F$12</f>
        <v>467.70329929000002</v>
      </c>
      <c r="P285" s="36">
        <f>SUMIFS(СВЦЭМ!$H$34:$H$777,СВЦЭМ!$A$34:$A$777,$A285,СВЦЭМ!$B$34:$B$777,P$260)+'СЕТ СН'!$F$12</f>
        <v>439.96013513000003</v>
      </c>
      <c r="Q285" s="36">
        <f>SUMIFS(СВЦЭМ!$H$34:$H$777,СВЦЭМ!$A$34:$A$777,$A285,СВЦЭМ!$B$34:$B$777,Q$260)+'СЕТ СН'!$F$12</f>
        <v>433.72055540999997</v>
      </c>
      <c r="R285" s="36">
        <f>SUMIFS(СВЦЭМ!$H$34:$H$777,СВЦЭМ!$A$34:$A$777,$A285,СВЦЭМ!$B$34:$B$777,R$260)+'СЕТ СН'!$F$12</f>
        <v>431.86839751000002</v>
      </c>
      <c r="S285" s="36">
        <f>SUMIFS(СВЦЭМ!$H$34:$H$777,СВЦЭМ!$A$34:$A$777,$A285,СВЦЭМ!$B$34:$B$777,S$260)+'СЕТ СН'!$F$12</f>
        <v>413.19695468999998</v>
      </c>
      <c r="T285" s="36">
        <f>SUMIFS(СВЦЭМ!$H$34:$H$777,СВЦЭМ!$A$34:$A$777,$A285,СВЦЭМ!$B$34:$B$777,T$260)+'СЕТ СН'!$F$12</f>
        <v>389.69451823000003</v>
      </c>
      <c r="U285" s="36">
        <f>SUMIFS(СВЦЭМ!$H$34:$H$777,СВЦЭМ!$A$34:$A$777,$A285,СВЦЭМ!$B$34:$B$777,U$260)+'СЕТ СН'!$F$12</f>
        <v>392.28026933000001</v>
      </c>
      <c r="V285" s="36">
        <f>SUMIFS(СВЦЭМ!$H$34:$H$777,СВЦЭМ!$A$34:$A$777,$A285,СВЦЭМ!$B$34:$B$777,V$260)+'СЕТ СН'!$F$12</f>
        <v>400.32263857999999</v>
      </c>
      <c r="W285" s="36">
        <f>SUMIFS(СВЦЭМ!$H$34:$H$777,СВЦЭМ!$A$34:$A$777,$A285,СВЦЭМ!$B$34:$B$777,W$260)+'СЕТ СН'!$F$12</f>
        <v>407.61015695999998</v>
      </c>
      <c r="X285" s="36">
        <f>SUMIFS(СВЦЭМ!$H$34:$H$777,СВЦЭМ!$A$34:$A$777,$A285,СВЦЭМ!$B$34:$B$777,X$260)+'СЕТ СН'!$F$12</f>
        <v>422.21507322000002</v>
      </c>
      <c r="Y285" s="36">
        <f>SUMIFS(СВЦЭМ!$H$34:$H$777,СВЦЭМ!$A$34:$A$777,$A285,СВЦЭМ!$B$34:$B$777,Y$260)+'СЕТ СН'!$F$12</f>
        <v>468.86168550999997</v>
      </c>
    </row>
    <row r="286" spans="1:25" ht="15.75" x14ac:dyDescent="0.2">
      <c r="A286" s="35">
        <f t="shared" si="7"/>
        <v>43430</v>
      </c>
      <c r="B286" s="36">
        <f>SUMIFS(СВЦЭМ!$H$34:$H$777,СВЦЭМ!$A$34:$A$777,$A286,СВЦЭМ!$B$34:$B$777,B$260)+'СЕТ СН'!$F$12</f>
        <v>497.54050651</v>
      </c>
      <c r="C286" s="36">
        <f>SUMIFS(СВЦЭМ!$H$34:$H$777,СВЦЭМ!$A$34:$A$777,$A286,СВЦЭМ!$B$34:$B$777,C$260)+'СЕТ СН'!$F$12</f>
        <v>538.70401181</v>
      </c>
      <c r="D286" s="36">
        <f>SUMIFS(СВЦЭМ!$H$34:$H$777,СВЦЭМ!$A$34:$A$777,$A286,СВЦЭМ!$B$34:$B$777,D$260)+'СЕТ СН'!$F$12</f>
        <v>566.79376262999995</v>
      </c>
      <c r="E286" s="36">
        <f>SUMIFS(СВЦЭМ!$H$34:$H$777,СВЦЭМ!$A$34:$A$777,$A286,СВЦЭМ!$B$34:$B$777,E$260)+'СЕТ СН'!$F$12</f>
        <v>565.84251563999999</v>
      </c>
      <c r="F286" s="36">
        <f>SUMIFS(СВЦЭМ!$H$34:$H$777,СВЦЭМ!$A$34:$A$777,$A286,СВЦЭМ!$B$34:$B$777,F$260)+'СЕТ СН'!$F$12</f>
        <v>566.50999542</v>
      </c>
      <c r="G286" s="36">
        <f>SUMIFS(СВЦЭМ!$H$34:$H$777,СВЦЭМ!$A$34:$A$777,$A286,СВЦЭМ!$B$34:$B$777,G$260)+'СЕТ СН'!$F$12</f>
        <v>568.67321350999998</v>
      </c>
      <c r="H286" s="36">
        <f>SUMIFS(СВЦЭМ!$H$34:$H$777,СВЦЭМ!$A$34:$A$777,$A286,СВЦЭМ!$B$34:$B$777,H$260)+'СЕТ СН'!$F$12</f>
        <v>540.00838737000004</v>
      </c>
      <c r="I286" s="36">
        <f>SUMIFS(СВЦЭМ!$H$34:$H$777,СВЦЭМ!$A$34:$A$777,$A286,СВЦЭМ!$B$34:$B$777,I$260)+'СЕТ СН'!$F$12</f>
        <v>516.04863881000006</v>
      </c>
      <c r="J286" s="36">
        <f>SUMIFS(СВЦЭМ!$H$34:$H$777,СВЦЭМ!$A$34:$A$777,$A286,СВЦЭМ!$B$34:$B$777,J$260)+'СЕТ СН'!$F$12</f>
        <v>500.71899532999998</v>
      </c>
      <c r="K286" s="36">
        <f>SUMIFS(СВЦЭМ!$H$34:$H$777,СВЦЭМ!$A$34:$A$777,$A286,СВЦЭМ!$B$34:$B$777,K$260)+'СЕТ СН'!$F$12</f>
        <v>488.86800778000003</v>
      </c>
      <c r="L286" s="36">
        <f>SUMIFS(СВЦЭМ!$H$34:$H$777,СВЦЭМ!$A$34:$A$777,$A286,СВЦЭМ!$B$34:$B$777,L$260)+'СЕТ СН'!$F$12</f>
        <v>486.37804176999998</v>
      </c>
      <c r="M286" s="36">
        <f>SUMIFS(СВЦЭМ!$H$34:$H$777,СВЦЭМ!$A$34:$A$777,$A286,СВЦЭМ!$B$34:$B$777,M$260)+'СЕТ СН'!$F$12</f>
        <v>486.76405435999999</v>
      </c>
      <c r="N286" s="36">
        <f>SUMIFS(СВЦЭМ!$H$34:$H$777,СВЦЭМ!$A$34:$A$777,$A286,СВЦЭМ!$B$34:$B$777,N$260)+'СЕТ СН'!$F$12</f>
        <v>483.84416506999997</v>
      </c>
      <c r="O286" s="36">
        <f>SUMIFS(СВЦЭМ!$H$34:$H$777,СВЦЭМ!$A$34:$A$777,$A286,СВЦЭМ!$B$34:$B$777,O$260)+'СЕТ СН'!$F$12</f>
        <v>470.03186896</v>
      </c>
      <c r="P286" s="36">
        <f>SUMIFS(СВЦЭМ!$H$34:$H$777,СВЦЭМ!$A$34:$A$777,$A286,СВЦЭМ!$B$34:$B$777,P$260)+'СЕТ СН'!$F$12</f>
        <v>444.84523373000002</v>
      </c>
      <c r="Q286" s="36">
        <f>SUMIFS(СВЦЭМ!$H$34:$H$777,СВЦЭМ!$A$34:$A$777,$A286,СВЦЭМ!$B$34:$B$777,Q$260)+'СЕТ СН'!$F$12</f>
        <v>439.44894347000002</v>
      </c>
      <c r="R286" s="36">
        <f>SUMIFS(СВЦЭМ!$H$34:$H$777,СВЦЭМ!$A$34:$A$777,$A286,СВЦЭМ!$B$34:$B$777,R$260)+'СЕТ СН'!$F$12</f>
        <v>431.76471472999998</v>
      </c>
      <c r="S286" s="36">
        <f>SUMIFS(СВЦЭМ!$H$34:$H$777,СВЦЭМ!$A$34:$A$777,$A286,СВЦЭМ!$B$34:$B$777,S$260)+'СЕТ СН'!$F$12</f>
        <v>418.92868057999999</v>
      </c>
      <c r="T286" s="36">
        <f>SUMIFS(СВЦЭМ!$H$34:$H$777,СВЦЭМ!$A$34:$A$777,$A286,СВЦЭМ!$B$34:$B$777,T$260)+'СЕТ СН'!$F$12</f>
        <v>408.72780188000002</v>
      </c>
      <c r="U286" s="36">
        <f>SUMIFS(СВЦЭМ!$H$34:$H$777,СВЦЭМ!$A$34:$A$777,$A286,СВЦЭМ!$B$34:$B$777,U$260)+'СЕТ СН'!$F$12</f>
        <v>404.50558791999998</v>
      </c>
      <c r="V286" s="36">
        <f>SUMIFS(СВЦЭМ!$H$34:$H$777,СВЦЭМ!$A$34:$A$777,$A286,СВЦЭМ!$B$34:$B$777,V$260)+'СЕТ СН'!$F$12</f>
        <v>410.71112900999998</v>
      </c>
      <c r="W286" s="36">
        <f>SUMIFS(СВЦЭМ!$H$34:$H$777,СВЦЭМ!$A$34:$A$777,$A286,СВЦЭМ!$B$34:$B$777,W$260)+'СЕТ СН'!$F$12</f>
        <v>424.20745889</v>
      </c>
      <c r="X286" s="36">
        <f>SUMIFS(СВЦЭМ!$H$34:$H$777,СВЦЭМ!$A$34:$A$777,$A286,СВЦЭМ!$B$34:$B$777,X$260)+'СЕТ СН'!$F$12</f>
        <v>438.79157812</v>
      </c>
      <c r="Y286" s="36">
        <f>SUMIFS(СВЦЭМ!$H$34:$H$777,СВЦЭМ!$A$34:$A$777,$A286,СВЦЭМ!$B$34:$B$777,Y$260)+'СЕТ СН'!$F$12</f>
        <v>486.99201287</v>
      </c>
    </row>
    <row r="287" spans="1:25" ht="15.75" x14ac:dyDescent="0.2">
      <c r="A287" s="35">
        <f t="shared" si="7"/>
        <v>43431</v>
      </c>
      <c r="B287" s="36">
        <f>SUMIFS(СВЦЭМ!$H$34:$H$777,СВЦЭМ!$A$34:$A$777,$A287,СВЦЭМ!$B$34:$B$777,B$260)+'СЕТ СН'!$F$12</f>
        <v>517.49500173000001</v>
      </c>
      <c r="C287" s="36">
        <f>SUMIFS(СВЦЭМ!$H$34:$H$777,СВЦЭМ!$A$34:$A$777,$A287,СВЦЭМ!$B$34:$B$777,C$260)+'СЕТ СН'!$F$12</f>
        <v>541.11583590999999</v>
      </c>
      <c r="D287" s="36">
        <f>SUMIFS(СВЦЭМ!$H$34:$H$777,СВЦЭМ!$A$34:$A$777,$A287,СВЦЭМ!$B$34:$B$777,D$260)+'СЕТ СН'!$F$12</f>
        <v>566.58377585000005</v>
      </c>
      <c r="E287" s="36">
        <f>SUMIFS(СВЦЭМ!$H$34:$H$777,СВЦЭМ!$A$34:$A$777,$A287,СВЦЭМ!$B$34:$B$777,E$260)+'СЕТ СН'!$F$12</f>
        <v>565.56495638000001</v>
      </c>
      <c r="F287" s="36">
        <f>SUMIFS(СВЦЭМ!$H$34:$H$777,СВЦЭМ!$A$34:$A$777,$A287,СВЦЭМ!$B$34:$B$777,F$260)+'СЕТ СН'!$F$12</f>
        <v>565.93726385000002</v>
      </c>
      <c r="G287" s="36">
        <f>SUMIFS(СВЦЭМ!$H$34:$H$777,СВЦЭМ!$A$34:$A$777,$A287,СВЦЭМ!$B$34:$B$777,G$260)+'СЕТ СН'!$F$12</f>
        <v>566.19977236</v>
      </c>
      <c r="H287" s="36">
        <f>SUMIFS(СВЦЭМ!$H$34:$H$777,СВЦЭМ!$A$34:$A$777,$A287,СВЦЭМ!$B$34:$B$777,H$260)+'СЕТ СН'!$F$12</f>
        <v>539.94627834999994</v>
      </c>
      <c r="I287" s="36">
        <f>SUMIFS(СВЦЭМ!$H$34:$H$777,СВЦЭМ!$A$34:$A$777,$A287,СВЦЭМ!$B$34:$B$777,I$260)+'СЕТ СН'!$F$12</f>
        <v>532.82607419999999</v>
      </c>
      <c r="J287" s="36">
        <f>SUMIFS(СВЦЭМ!$H$34:$H$777,СВЦЭМ!$A$34:$A$777,$A287,СВЦЭМ!$B$34:$B$777,J$260)+'СЕТ СН'!$F$12</f>
        <v>512.05112166000004</v>
      </c>
      <c r="K287" s="36">
        <f>SUMIFS(СВЦЭМ!$H$34:$H$777,СВЦЭМ!$A$34:$A$777,$A287,СВЦЭМ!$B$34:$B$777,K$260)+'СЕТ СН'!$F$12</f>
        <v>504.61384571999997</v>
      </c>
      <c r="L287" s="36">
        <f>SUMIFS(СВЦЭМ!$H$34:$H$777,СВЦЭМ!$A$34:$A$777,$A287,СВЦЭМ!$B$34:$B$777,L$260)+'СЕТ СН'!$F$12</f>
        <v>505.99341142999998</v>
      </c>
      <c r="M287" s="36">
        <f>SUMIFS(СВЦЭМ!$H$34:$H$777,СВЦЭМ!$A$34:$A$777,$A287,СВЦЭМ!$B$34:$B$777,M$260)+'СЕТ СН'!$F$12</f>
        <v>512.18333242000006</v>
      </c>
      <c r="N287" s="36">
        <f>SUMIFS(СВЦЭМ!$H$34:$H$777,СВЦЭМ!$A$34:$A$777,$A287,СВЦЭМ!$B$34:$B$777,N$260)+'СЕТ СН'!$F$12</f>
        <v>495.99208498000002</v>
      </c>
      <c r="O287" s="36">
        <f>SUMIFS(СВЦЭМ!$H$34:$H$777,СВЦЭМ!$A$34:$A$777,$A287,СВЦЭМ!$B$34:$B$777,O$260)+'СЕТ СН'!$F$12</f>
        <v>468.05813623</v>
      </c>
      <c r="P287" s="36">
        <f>SUMIFS(СВЦЭМ!$H$34:$H$777,СВЦЭМ!$A$34:$A$777,$A287,СВЦЭМ!$B$34:$B$777,P$260)+'СЕТ СН'!$F$12</f>
        <v>438.52507494999998</v>
      </c>
      <c r="Q287" s="36">
        <f>SUMIFS(СВЦЭМ!$H$34:$H$777,СВЦЭМ!$A$34:$A$777,$A287,СВЦЭМ!$B$34:$B$777,Q$260)+'СЕТ СН'!$F$12</f>
        <v>431.43512810999999</v>
      </c>
      <c r="R287" s="36">
        <f>SUMIFS(СВЦЭМ!$H$34:$H$777,СВЦЭМ!$A$34:$A$777,$A287,СВЦЭМ!$B$34:$B$777,R$260)+'СЕТ СН'!$F$12</f>
        <v>434.66742084999998</v>
      </c>
      <c r="S287" s="36">
        <f>SUMIFS(СВЦЭМ!$H$34:$H$777,СВЦЭМ!$A$34:$A$777,$A287,СВЦЭМ!$B$34:$B$777,S$260)+'СЕТ СН'!$F$12</f>
        <v>422.74180841999998</v>
      </c>
      <c r="T287" s="36">
        <f>SUMIFS(СВЦЭМ!$H$34:$H$777,СВЦЭМ!$A$34:$A$777,$A287,СВЦЭМ!$B$34:$B$777,T$260)+'СЕТ СН'!$F$12</f>
        <v>401.13087103999999</v>
      </c>
      <c r="U287" s="36">
        <f>SUMIFS(СВЦЭМ!$H$34:$H$777,СВЦЭМ!$A$34:$A$777,$A287,СВЦЭМ!$B$34:$B$777,U$260)+'СЕТ СН'!$F$12</f>
        <v>405.53223064999997</v>
      </c>
      <c r="V287" s="36">
        <f>SUMIFS(СВЦЭМ!$H$34:$H$777,СВЦЭМ!$A$34:$A$777,$A287,СВЦЭМ!$B$34:$B$777,V$260)+'СЕТ СН'!$F$12</f>
        <v>413.47381875000002</v>
      </c>
      <c r="W287" s="36">
        <f>SUMIFS(СВЦЭМ!$H$34:$H$777,СВЦЭМ!$A$34:$A$777,$A287,СВЦЭМ!$B$34:$B$777,W$260)+'СЕТ СН'!$F$12</f>
        <v>419.13161408000002</v>
      </c>
      <c r="X287" s="36">
        <f>SUMIFS(СВЦЭМ!$H$34:$H$777,СВЦЭМ!$A$34:$A$777,$A287,СВЦЭМ!$B$34:$B$777,X$260)+'СЕТ СН'!$F$12</f>
        <v>430.98901101000001</v>
      </c>
      <c r="Y287" s="36">
        <f>SUMIFS(СВЦЭМ!$H$34:$H$777,СВЦЭМ!$A$34:$A$777,$A287,СВЦЭМ!$B$34:$B$777,Y$260)+'СЕТ СН'!$F$12</f>
        <v>472.33568729000001</v>
      </c>
    </row>
    <row r="288" spans="1:25" ht="15.75" x14ac:dyDescent="0.2">
      <c r="A288" s="35">
        <f t="shared" si="7"/>
        <v>43432</v>
      </c>
      <c r="B288" s="36">
        <f>SUMIFS(СВЦЭМ!$H$34:$H$777,СВЦЭМ!$A$34:$A$777,$A288,СВЦЭМ!$B$34:$B$777,B$260)+'СЕТ СН'!$F$12</f>
        <v>528.13279728999998</v>
      </c>
      <c r="C288" s="36">
        <f>SUMIFS(СВЦЭМ!$H$34:$H$777,СВЦЭМ!$A$34:$A$777,$A288,СВЦЭМ!$B$34:$B$777,C$260)+'СЕТ СН'!$F$12</f>
        <v>558.09126481999999</v>
      </c>
      <c r="D288" s="36">
        <f>SUMIFS(СВЦЭМ!$H$34:$H$777,СВЦЭМ!$A$34:$A$777,$A288,СВЦЭМ!$B$34:$B$777,D$260)+'СЕТ СН'!$F$12</f>
        <v>572.57728258999998</v>
      </c>
      <c r="E288" s="36">
        <f>SUMIFS(СВЦЭМ!$H$34:$H$777,СВЦЭМ!$A$34:$A$777,$A288,СВЦЭМ!$B$34:$B$777,E$260)+'СЕТ СН'!$F$12</f>
        <v>594.98228427000004</v>
      </c>
      <c r="F288" s="36">
        <f>SUMIFS(СВЦЭМ!$H$34:$H$777,СВЦЭМ!$A$34:$A$777,$A288,СВЦЭМ!$B$34:$B$777,F$260)+'СЕТ СН'!$F$12</f>
        <v>619.20612722999999</v>
      </c>
      <c r="G288" s="36">
        <f>SUMIFS(СВЦЭМ!$H$34:$H$777,СВЦЭМ!$A$34:$A$777,$A288,СВЦЭМ!$B$34:$B$777,G$260)+'СЕТ СН'!$F$12</f>
        <v>603.47653306999996</v>
      </c>
      <c r="H288" s="36">
        <f>SUMIFS(СВЦЭМ!$H$34:$H$777,СВЦЭМ!$A$34:$A$777,$A288,СВЦЭМ!$B$34:$B$777,H$260)+'СЕТ СН'!$F$12</f>
        <v>559.67914029999997</v>
      </c>
      <c r="I288" s="36">
        <f>SUMIFS(СВЦЭМ!$H$34:$H$777,СВЦЭМ!$A$34:$A$777,$A288,СВЦЭМ!$B$34:$B$777,I$260)+'СЕТ СН'!$F$12</f>
        <v>526.30514933999996</v>
      </c>
      <c r="J288" s="36">
        <f>SUMIFS(СВЦЭМ!$H$34:$H$777,СВЦЭМ!$A$34:$A$777,$A288,СВЦЭМ!$B$34:$B$777,J$260)+'СЕТ СН'!$F$12</f>
        <v>516.43464177999999</v>
      </c>
      <c r="K288" s="36">
        <f>SUMIFS(СВЦЭМ!$H$34:$H$777,СВЦЭМ!$A$34:$A$777,$A288,СВЦЭМ!$B$34:$B$777,K$260)+'СЕТ СН'!$F$12</f>
        <v>513.69242140999995</v>
      </c>
      <c r="L288" s="36">
        <f>SUMIFS(СВЦЭМ!$H$34:$H$777,СВЦЭМ!$A$34:$A$777,$A288,СВЦЭМ!$B$34:$B$777,L$260)+'СЕТ СН'!$F$12</f>
        <v>512.17315522000001</v>
      </c>
      <c r="M288" s="36">
        <f>SUMIFS(СВЦЭМ!$H$34:$H$777,СВЦЭМ!$A$34:$A$777,$A288,СВЦЭМ!$B$34:$B$777,M$260)+'СЕТ СН'!$F$12</f>
        <v>510.24455268000003</v>
      </c>
      <c r="N288" s="36">
        <f>SUMIFS(СВЦЭМ!$H$34:$H$777,СВЦЭМ!$A$34:$A$777,$A288,СВЦЭМ!$B$34:$B$777,N$260)+'СЕТ СН'!$F$12</f>
        <v>494.29545999999999</v>
      </c>
      <c r="O288" s="36">
        <f>SUMIFS(СВЦЭМ!$H$34:$H$777,СВЦЭМ!$A$34:$A$777,$A288,СВЦЭМ!$B$34:$B$777,O$260)+'СЕТ СН'!$F$12</f>
        <v>477.14434440999997</v>
      </c>
      <c r="P288" s="36">
        <f>SUMIFS(СВЦЭМ!$H$34:$H$777,СВЦЭМ!$A$34:$A$777,$A288,СВЦЭМ!$B$34:$B$777,P$260)+'СЕТ СН'!$F$12</f>
        <v>445.00051380000002</v>
      </c>
      <c r="Q288" s="36">
        <f>SUMIFS(СВЦЭМ!$H$34:$H$777,СВЦЭМ!$A$34:$A$777,$A288,СВЦЭМ!$B$34:$B$777,Q$260)+'СЕТ СН'!$F$12</f>
        <v>438.44413952000002</v>
      </c>
      <c r="R288" s="36">
        <f>SUMIFS(СВЦЭМ!$H$34:$H$777,СВЦЭМ!$A$34:$A$777,$A288,СВЦЭМ!$B$34:$B$777,R$260)+'СЕТ СН'!$F$12</f>
        <v>431.90719802000001</v>
      </c>
      <c r="S288" s="36">
        <f>SUMIFS(СВЦЭМ!$H$34:$H$777,СВЦЭМ!$A$34:$A$777,$A288,СВЦЭМ!$B$34:$B$777,S$260)+'СЕТ СН'!$F$12</f>
        <v>416.05050685999998</v>
      </c>
      <c r="T288" s="36">
        <f>SUMIFS(СВЦЭМ!$H$34:$H$777,СВЦЭМ!$A$34:$A$777,$A288,СВЦЭМ!$B$34:$B$777,T$260)+'СЕТ СН'!$F$12</f>
        <v>400.16851594000002</v>
      </c>
      <c r="U288" s="36">
        <f>SUMIFS(СВЦЭМ!$H$34:$H$777,СВЦЭМ!$A$34:$A$777,$A288,СВЦЭМ!$B$34:$B$777,U$260)+'СЕТ СН'!$F$12</f>
        <v>398.99502561000003</v>
      </c>
      <c r="V288" s="36">
        <f>SUMIFS(СВЦЭМ!$H$34:$H$777,СВЦЭМ!$A$34:$A$777,$A288,СВЦЭМ!$B$34:$B$777,V$260)+'СЕТ СН'!$F$12</f>
        <v>409.78960028</v>
      </c>
      <c r="W288" s="36">
        <f>SUMIFS(СВЦЭМ!$H$34:$H$777,СВЦЭМ!$A$34:$A$777,$A288,СВЦЭМ!$B$34:$B$777,W$260)+'СЕТ СН'!$F$12</f>
        <v>425.47484150999998</v>
      </c>
      <c r="X288" s="36">
        <f>SUMIFS(СВЦЭМ!$H$34:$H$777,СВЦЭМ!$A$34:$A$777,$A288,СВЦЭМ!$B$34:$B$777,X$260)+'СЕТ СН'!$F$12</f>
        <v>440.66012615</v>
      </c>
      <c r="Y288" s="36">
        <f>SUMIFS(СВЦЭМ!$H$34:$H$777,СВЦЭМ!$A$34:$A$777,$A288,СВЦЭМ!$B$34:$B$777,Y$260)+'СЕТ СН'!$F$12</f>
        <v>483.00105692</v>
      </c>
    </row>
    <row r="289" spans="1:27" ht="15.75" x14ac:dyDescent="0.2">
      <c r="A289" s="35">
        <f t="shared" si="7"/>
        <v>43433</v>
      </c>
      <c r="B289" s="36">
        <f>SUMIFS(СВЦЭМ!$H$34:$H$777,СВЦЭМ!$A$34:$A$777,$A289,СВЦЭМ!$B$34:$B$777,B$260)+'СЕТ СН'!$F$12</f>
        <v>524.44360757000004</v>
      </c>
      <c r="C289" s="36">
        <f>SUMIFS(СВЦЭМ!$H$34:$H$777,СВЦЭМ!$A$34:$A$777,$A289,СВЦЭМ!$B$34:$B$777,C$260)+'СЕТ СН'!$F$12</f>
        <v>573.99144899999999</v>
      </c>
      <c r="D289" s="36">
        <f>SUMIFS(СВЦЭМ!$H$34:$H$777,СВЦЭМ!$A$34:$A$777,$A289,СВЦЭМ!$B$34:$B$777,D$260)+'СЕТ СН'!$F$12</f>
        <v>606.81736163000005</v>
      </c>
      <c r="E289" s="36">
        <f>SUMIFS(СВЦЭМ!$H$34:$H$777,СВЦЭМ!$A$34:$A$777,$A289,СВЦЭМ!$B$34:$B$777,E$260)+'СЕТ СН'!$F$12</f>
        <v>609.18929901000001</v>
      </c>
      <c r="F289" s="36">
        <f>SUMIFS(СВЦЭМ!$H$34:$H$777,СВЦЭМ!$A$34:$A$777,$A289,СВЦЭМ!$B$34:$B$777,F$260)+'СЕТ СН'!$F$12</f>
        <v>607.43958659999998</v>
      </c>
      <c r="G289" s="36">
        <f>SUMIFS(СВЦЭМ!$H$34:$H$777,СВЦЭМ!$A$34:$A$777,$A289,СВЦЭМ!$B$34:$B$777,G$260)+'СЕТ СН'!$F$12</f>
        <v>594.96654325999998</v>
      </c>
      <c r="H289" s="36">
        <f>SUMIFS(СВЦЭМ!$H$34:$H$777,СВЦЭМ!$A$34:$A$777,$A289,СВЦЭМ!$B$34:$B$777,H$260)+'СЕТ СН'!$F$12</f>
        <v>555.14079877999995</v>
      </c>
      <c r="I289" s="36">
        <f>SUMIFS(СВЦЭМ!$H$34:$H$777,СВЦЭМ!$A$34:$A$777,$A289,СВЦЭМ!$B$34:$B$777,I$260)+'СЕТ СН'!$F$12</f>
        <v>530.61318516999995</v>
      </c>
      <c r="J289" s="36">
        <f>SUMIFS(СВЦЭМ!$H$34:$H$777,СВЦЭМ!$A$34:$A$777,$A289,СВЦЭМ!$B$34:$B$777,J$260)+'СЕТ СН'!$F$12</f>
        <v>505.09838227</v>
      </c>
      <c r="K289" s="36">
        <f>SUMIFS(СВЦЭМ!$H$34:$H$777,СВЦЭМ!$A$34:$A$777,$A289,СВЦЭМ!$B$34:$B$777,K$260)+'СЕТ СН'!$F$12</f>
        <v>494.33713309000001</v>
      </c>
      <c r="L289" s="36">
        <f>SUMIFS(СВЦЭМ!$H$34:$H$777,СВЦЭМ!$A$34:$A$777,$A289,СВЦЭМ!$B$34:$B$777,L$260)+'СЕТ СН'!$F$12</f>
        <v>493.11640567000001</v>
      </c>
      <c r="M289" s="36">
        <f>SUMIFS(СВЦЭМ!$H$34:$H$777,СВЦЭМ!$A$34:$A$777,$A289,СВЦЭМ!$B$34:$B$777,M$260)+'СЕТ СН'!$F$12</f>
        <v>495.84290205000002</v>
      </c>
      <c r="N289" s="36">
        <f>SUMIFS(СВЦЭМ!$H$34:$H$777,СВЦЭМ!$A$34:$A$777,$A289,СВЦЭМ!$B$34:$B$777,N$260)+'СЕТ СН'!$F$12</f>
        <v>482.77094111000002</v>
      </c>
      <c r="O289" s="36">
        <f>SUMIFS(СВЦЭМ!$H$34:$H$777,СВЦЭМ!$A$34:$A$777,$A289,СВЦЭМ!$B$34:$B$777,O$260)+'СЕТ СН'!$F$12</f>
        <v>467.79628780000002</v>
      </c>
      <c r="P289" s="36">
        <f>SUMIFS(СВЦЭМ!$H$34:$H$777,СВЦЭМ!$A$34:$A$777,$A289,СВЦЭМ!$B$34:$B$777,P$260)+'СЕТ СН'!$F$12</f>
        <v>443.12239699000003</v>
      </c>
      <c r="Q289" s="36">
        <f>SUMIFS(СВЦЭМ!$H$34:$H$777,СВЦЭМ!$A$34:$A$777,$A289,СВЦЭМ!$B$34:$B$777,Q$260)+'СЕТ СН'!$F$12</f>
        <v>434.52053081000003</v>
      </c>
      <c r="R289" s="36">
        <f>SUMIFS(СВЦЭМ!$H$34:$H$777,СВЦЭМ!$A$34:$A$777,$A289,СВЦЭМ!$B$34:$B$777,R$260)+'СЕТ СН'!$F$12</f>
        <v>432.32810469999998</v>
      </c>
      <c r="S289" s="36">
        <f>SUMIFS(СВЦЭМ!$H$34:$H$777,СВЦЭМ!$A$34:$A$777,$A289,СВЦЭМ!$B$34:$B$777,S$260)+'СЕТ СН'!$F$12</f>
        <v>412.85256489</v>
      </c>
      <c r="T289" s="36">
        <f>SUMIFS(СВЦЭМ!$H$34:$H$777,СВЦЭМ!$A$34:$A$777,$A289,СВЦЭМ!$B$34:$B$777,T$260)+'СЕТ СН'!$F$12</f>
        <v>395.88887907999998</v>
      </c>
      <c r="U289" s="36">
        <f>SUMIFS(СВЦЭМ!$H$34:$H$777,СВЦЭМ!$A$34:$A$777,$A289,СВЦЭМ!$B$34:$B$777,U$260)+'СЕТ СН'!$F$12</f>
        <v>404.27112098999999</v>
      </c>
      <c r="V289" s="36">
        <f>SUMIFS(СВЦЭМ!$H$34:$H$777,СВЦЭМ!$A$34:$A$777,$A289,СВЦЭМ!$B$34:$B$777,V$260)+'СЕТ СН'!$F$12</f>
        <v>412.48552408</v>
      </c>
      <c r="W289" s="36">
        <f>SUMIFS(СВЦЭМ!$H$34:$H$777,СВЦЭМ!$A$34:$A$777,$A289,СВЦЭМ!$B$34:$B$777,W$260)+'СЕТ СН'!$F$12</f>
        <v>425.52131205000001</v>
      </c>
      <c r="X289" s="36">
        <f>SUMIFS(СВЦЭМ!$H$34:$H$777,СВЦЭМ!$A$34:$A$777,$A289,СВЦЭМ!$B$34:$B$777,X$260)+'СЕТ СН'!$F$12</f>
        <v>442.40155355000002</v>
      </c>
      <c r="Y289" s="36">
        <f>SUMIFS(СВЦЭМ!$H$34:$H$777,СВЦЭМ!$A$34:$A$777,$A289,СВЦЭМ!$B$34:$B$777,Y$260)+'СЕТ СН'!$F$12</f>
        <v>481.47227013999998</v>
      </c>
    </row>
    <row r="290" spans="1:27" ht="15.75" x14ac:dyDescent="0.2">
      <c r="A290" s="35">
        <f t="shared" si="7"/>
        <v>43434</v>
      </c>
      <c r="B290" s="36">
        <f>SUMIFS(СВЦЭМ!$H$34:$H$777,СВЦЭМ!$A$34:$A$777,$A290,СВЦЭМ!$B$34:$B$777,B$260)+'СЕТ СН'!$F$12</f>
        <v>514.23918908999997</v>
      </c>
      <c r="C290" s="36">
        <f>SUMIFS(СВЦЭМ!$H$34:$H$777,СВЦЭМ!$A$34:$A$777,$A290,СВЦЭМ!$B$34:$B$777,C$260)+'СЕТ СН'!$F$12</f>
        <v>552.06513945999995</v>
      </c>
      <c r="D290" s="36">
        <f>SUMIFS(СВЦЭМ!$H$34:$H$777,СВЦЭМ!$A$34:$A$777,$A290,СВЦЭМ!$B$34:$B$777,D$260)+'СЕТ СН'!$F$12</f>
        <v>571.98707125999999</v>
      </c>
      <c r="E290" s="36">
        <f>SUMIFS(СВЦЭМ!$H$34:$H$777,СВЦЭМ!$A$34:$A$777,$A290,СВЦЭМ!$B$34:$B$777,E$260)+'СЕТ СН'!$F$12</f>
        <v>611.36763572999996</v>
      </c>
      <c r="F290" s="36">
        <f>SUMIFS(СВЦЭМ!$H$34:$H$777,СВЦЭМ!$A$34:$A$777,$A290,СВЦЭМ!$B$34:$B$777,F$260)+'СЕТ СН'!$F$12</f>
        <v>593.66769288</v>
      </c>
      <c r="G290" s="36">
        <f>SUMIFS(СВЦЭМ!$H$34:$H$777,СВЦЭМ!$A$34:$A$777,$A290,СВЦЭМ!$B$34:$B$777,G$260)+'СЕТ СН'!$F$12</f>
        <v>566.68882951000001</v>
      </c>
      <c r="H290" s="36">
        <f>SUMIFS(СВЦЭМ!$H$34:$H$777,СВЦЭМ!$A$34:$A$777,$A290,СВЦЭМ!$B$34:$B$777,H$260)+'СЕТ СН'!$F$12</f>
        <v>550.98672049000004</v>
      </c>
      <c r="I290" s="36">
        <f>SUMIFS(СВЦЭМ!$H$34:$H$777,СВЦЭМ!$A$34:$A$777,$A290,СВЦЭМ!$B$34:$B$777,I$260)+'СЕТ СН'!$F$12</f>
        <v>529.88292108999997</v>
      </c>
      <c r="J290" s="36">
        <f>SUMIFS(СВЦЭМ!$H$34:$H$777,СВЦЭМ!$A$34:$A$777,$A290,СВЦЭМ!$B$34:$B$777,J$260)+'СЕТ СН'!$F$12</f>
        <v>511.44935034000002</v>
      </c>
      <c r="K290" s="36">
        <f>SUMIFS(СВЦЭМ!$H$34:$H$777,СВЦЭМ!$A$34:$A$777,$A290,СВЦЭМ!$B$34:$B$777,K$260)+'СЕТ СН'!$F$12</f>
        <v>506.60608889000002</v>
      </c>
      <c r="L290" s="36">
        <f>SUMIFS(СВЦЭМ!$H$34:$H$777,СВЦЭМ!$A$34:$A$777,$A290,СВЦЭМ!$B$34:$B$777,L$260)+'СЕТ СН'!$F$12</f>
        <v>509.09900719000001</v>
      </c>
      <c r="M290" s="36">
        <f>SUMIFS(СВЦЭМ!$H$34:$H$777,СВЦЭМ!$A$34:$A$777,$A290,СВЦЭМ!$B$34:$B$777,M$260)+'СЕТ СН'!$F$12</f>
        <v>516.69535926000003</v>
      </c>
      <c r="N290" s="36">
        <f>SUMIFS(СВЦЭМ!$H$34:$H$777,СВЦЭМ!$A$34:$A$777,$A290,СВЦЭМ!$B$34:$B$777,N$260)+'СЕТ СН'!$F$12</f>
        <v>496.43449191000002</v>
      </c>
      <c r="O290" s="36">
        <f>SUMIFS(СВЦЭМ!$H$34:$H$777,СВЦЭМ!$A$34:$A$777,$A290,СВЦЭМ!$B$34:$B$777,O$260)+'СЕТ СН'!$F$12</f>
        <v>483.19258536000001</v>
      </c>
      <c r="P290" s="36">
        <f>SUMIFS(СВЦЭМ!$H$34:$H$777,СВЦЭМ!$A$34:$A$777,$A290,СВЦЭМ!$B$34:$B$777,P$260)+'СЕТ СН'!$F$12</f>
        <v>454.43643558000002</v>
      </c>
      <c r="Q290" s="36">
        <f>SUMIFS(СВЦЭМ!$H$34:$H$777,СВЦЭМ!$A$34:$A$777,$A290,СВЦЭМ!$B$34:$B$777,Q$260)+'СЕТ СН'!$F$12</f>
        <v>447.06477718999997</v>
      </c>
      <c r="R290" s="36">
        <f>SUMIFS(СВЦЭМ!$H$34:$H$777,СВЦЭМ!$A$34:$A$777,$A290,СВЦЭМ!$B$34:$B$777,R$260)+'СЕТ СН'!$F$12</f>
        <v>445.92725547999999</v>
      </c>
      <c r="S290" s="36">
        <f>SUMIFS(СВЦЭМ!$H$34:$H$777,СВЦЭМ!$A$34:$A$777,$A290,СВЦЭМ!$B$34:$B$777,S$260)+'СЕТ СН'!$F$12</f>
        <v>437.58135514999998</v>
      </c>
      <c r="T290" s="36">
        <f>SUMIFS(СВЦЭМ!$H$34:$H$777,СВЦЭМ!$A$34:$A$777,$A290,СВЦЭМ!$B$34:$B$777,T$260)+'СЕТ СН'!$F$12</f>
        <v>402.78238384999997</v>
      </c>
      <c r="U290" s="36">
        <f>SUMIFS(СВЦЭМ!$H$34:$H$777,СВЦЭМ!$A$34:$A$777,$A290,СВЦЭМ!$B$34:$B$777,U$260)+'СЕТ СН'!$F$12</f>
        <v>413.29405553999999</v>
      </c>
      <c r="V290" s="36">
        <f>SUMIFS(СВЦЭМ!$H$34:$H$777,СВЦЭМ!$A$34:$A$777,$A290,СВЦЭМ!$B$34:$B$777,V$260)+'СЕТ СН'!$F$12</f>
        <v>417.92010398000002</v>
      </c>
      <c r="W290" s="36">
        <f>SUMIFS(СВЦЭМ!$H$34:$H$777,СВЦЭМ!$A$34:$A$777,$A290,СВЦЭМ!$B$34:$B$777,W$260)+'СЕТ СН'!$F$12</f>
        <v>412.57150518999998</v>
      </c>
      <c r="X290" s="36">
        <f>SUMIFS(СВЦЭМ!$H$34:$H$777,СВЦЭМ!$A$34:$A$777,$A290,СВЦЭМ!$B$34:$B$777,X$260)+'СЕТ СН'!$F$12</f>
        <v>416.98196718999998</v>
      </c>
      <c r="Y290" s="36">
        <f>SUMIFS(СВЦЭМ!$H$34:$H$777,СВЦЭМ!$A$34:$A$777,$A290,СВЦЭМ!$B$34:$B$777,Y$260)+'СЕТ СН'!$F$12</f>
        <v>457.15787279</v>
      </c>
    </row>
    <row r="291" spans="1:27" ht="15.75" hidden="1" x14ac:dyDescent="0.2">
      <c r="A291" s="35">
        <f t="shared" si="7"/>
        <v>43435</v>
      </c>
      <c r="B291" s="36">
        <f>SUMIFS(СВЦЭМ!$H$34:$H$777,СВЦЭМ!$A$34:$A$777,$A291,СВЦЭМ!$B$34:$B$777,B$260)+'СЕТ СН'!$F$12</f>
        <v>0</v>
      </c>
      <c r="C291" s="36">
        <f>SUMIFS(СВЦЭМ!$H$34:$H$777,СВЦЭМ!$A$34:$A$777,$A291,СВЦЭМ!$B$34:$B$777,C$260)+'СЕТ СН'!$F$12</f>
        <v>0</v>
      </c>
      <c r="D291" s="36">
        <f>SUMIFS(СВЦЭМ!$H$34:$H$777,СВЦЭМ!$A$34:$A$777,$A291,СВЦЭМ!$B$34:$B$777,D$260)+'СЕТ СН'!$F$12</f>
        <v>0</v>
      </c>
      <c r="E291" s="36">
        <f>SUMIFS(СВЦЭМ!$H$34:$H$777,СВЦЭМ!$A$34:$A$777,$A291,СВЦЭМ!$B$34:$B$777,E$260)+'СЕТ СН'!$F$12</f>
        <v>0</v>
      </c>
      <c r="F291" s="36">
        <f>SUMIFS(СВЦЭМ!$H$34:$H$777,СВЦЭМ!$A$34:$A$777,$A291,СВЦЭМ!$B$34:$B$777,F$260)+'СЕТ СН'!$F$12</f>
        <v>0</v>
      </c>
      <c r="G291" s="36">
        <f>SUMIFS(СВЦЭМ!$H$34:$H$777,СВЦЭМ!$A$34:$A$777,$A291,СВЦЭМ!$B$34:$B$777,G$260)+'СЕТ СН'!$F$12</f>
        <v>0</v>
      </c>
      <c r="H291" s="36">
        <f>SUMIFS(СВЦЭМ!$H$34:$H$777,СВЦЭМ!$A$34:$A$777,$A291,СВЦЭМ!$B$34:$B$777,H$260)+'СЕТ СН'!$F$12</f>
        <v>0</v>
      </c>
      <c r="I291" s="36">
        <f>SUMIFS(СВЦЭМ!$H$34:$H$777,СВЦЭМ!$A$34:$A$777,$A291,СВЦЭМ!$B$34:$B$777,I$260)+'СЕТ СН'!$F$12</f>
        <v>0</v>
      </c>
      <c r="J291" s="36">
        <f>SUMIFS(СВЦЭМ!$H$34:$H$777,СВЦЭМ!$A$34:$A$777,$A291,СВЦЭМ!$B$34:$B$777,J$260)+'СЕТ СН'!$F$12</f>
        <v>0</v>
      </c>
      <c r="K291" s="36">
        <f>SUMIFS(СВЦЭМ!$H$34:$H$777,СВЦЭМ!$A$34:$A$777,$A291,СВЦЭМ!$B$34:$B$777,K$260)+'СЕТ СН'!$F$12</f>
        <v>0</v>
      </c>
      <c r="L291" s="36">
        <f>SUMIFS(СВЦЭМ!$H$34:$H$777,СВЦЭМ!$A$34:$A$777,$A291,СВЦЭМ!$B$34:$B$777,L$260)+'СЕТ СН'!$F$12</f>
        <v>0</v>
      </c>
      <c r="M291" s="36">
        <f>SUMIFS(СВЦЭМ!$H$34:$H$777,СВЦЭМ!$A$34:$A$777,$A291,СВЦЭМ!$B$34:$B$777,M$260)+'СЕТ СН'!$F$12</f>
        <v>0</v>
      </c>
      <c r="N291" s="36">
        <f>SUMIFS(СВЦЭМ!$H$34:$H$777,СВЦЭМ!$A$34:$A$777,$A291,СВЦЭМ!$B$34:$B$777,N$260)+'СЕТ СН'!$F$12</f>
        <v>0</v>
      </c>
      <c r="O291" s="36">
        <f>SUMIFS(СВЦЭМ!$H$34:$H$777,СВЦЭМ!$A$34:$A$777,$A291,СВЦЭМ!$B$34:$B$777,O$260)+'СЕТ СН'!$F$12</f>
        <v>0</v>
      </c>
      <c r="P291" s="36">
        <f>SUMIFS(СВЦЭМ!$H$34:$H$777,СВЦЭМ!$A$34:$A$777,$A291,СВЦЭМ!$B$34:$B$777,P$260)+'СЕТ СН'!$F$12</f>
        <v>0</v>
      </c>
      <c r="Q291" s="36">
        <f>SUMIFS(СВЦЭМ!$H$34:$H$777,СВЦЭМ!$A$34:$A$777,$A291,СВЦЭМ!$B$34:$B$777,Q$260)+'СЕТ СН'!$F$12</f>
        <v>0</v>
      </c>
      <c r="R291" s="36">
        <f>SUMIFS(СВЦЭМ!$H$34:$H$777,СВЦЭМ!$A$34:$A$777,$A291,СВЦЭМ!$B$34:$B$777,R$260)+'СЕТ СН'!$F$12</f>
        <v>0</v>
      </c>
      <c r="S291" s="36">
        <f>SUMIFS(СВЦЭМ!$H$34:$H$777,СВЦЭМ!$A$34:$A$777,$A291,СВЦЭМ!$B$34:$B$777,S$260)+'СЕТ СН'!$F$12</f>
        <v>0</v>
      </c>
      <c r="T291" s="36">
        <f>SUMIFS(СВЦЭМ!$H$34:$H$777,СВЦЭМ!$A$34:$A$777,$A291,СВЦЭМ!$B$34:$B$777,T$260)+'СЕТ СН'!$F$12</f>
        <v>0</v>
      </c>
      <c r="U291" s="36">
        <f>SUMIFS(СВЦЭМ!$H$34:$H$777,СВЦЭМ!$A$34:$A$777,$A291,СВЦЭМ!$B$34:$B$777,U$260)+'СЕТ СН'!$F$12</f>
        <v>0</v>
      </c>
      <c r="V291" s="36">
        <f>SUMIFS(СВЦЭМ!$H$34:$H$777,СВЦЭМ!$A$34:$A$777,$A291,СВЦЭМ!$B$34:$B$777,V$260)+'СЕТ СН'!$F$12</f>
        <v>0</v>
      </c>
      <c r="W291" s="36">
        <f>SUMIFS(СВЦЭМ!$H$34:$H$777,СВЦЭМ!$A$34:$A$777,$A291,СВЦЭМ!$B$34:$B$777,W$260)+'СЕТ СН'!$F$12</f>
        <v>0</v>
      </c>
      <c r="X291" s="36">
        <f>SUMIFS(СВЦЭМ!$H$34:$H$777,СВЦЭМ!$A$34:$A$777,$A291,СВЦЭМ!$B$34:$B$777,X$260)+'СЕТ СН'!$F$12</f>
        <v>0</v>
      </c>
      <c r="Y291" s="36">
        <f>SUMIFS(СВЦЭМ!$H$34:$H$777,СВЦЭМ!$A$34:$A$777,$A291,СВЦЭМ!$B$34:$B$777,Y$260)+'СЕТ СН'!$F$12</f>
        <v>0</v>
      </c>
    </row>
    <row r="292" spans="1:27" ht="15.75"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customHeight="1" x14ac:dyDescent="0.2">
      <c r="A294" s="117"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18"/>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6" customFormat="1" ht="12.75" customHeight="1" x14ac:dyDescent="0.2">
      <c r="A296" s="11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customHeight="1" x14ac:dyDescent="0.2">
      <c r="A297" s="35" t="str">
        <f>A261</f>
        <v>01.11.2018</v>
      </c>
      <c r="B297" s="36">
        <f>SUMIFS(СВЦЭМ!$I$34:$I$777,СВЦЭМ!$A$34:$A$777,$A297,СВЦЭМ!$B$34:$B$777,B$296)+'СЕТ СН'!$F$13</f>
        <v>0</v>
      </c>
      <c r="C297" s="36">
        <f>SUMIFS(СВЦЭМ!$I$34:$I$777,СВЦЭМ!$A$34:$A$777,$A297,СВЦЭМ!$B$34:$B$777,C$296)+'СЕТ СН'!$F$13</f>
        <v>0</v>
      </c>
      <c r="D297" s="36">
        <f>SUMIFS(СВЦЭМ!$I$34:$I$777,СВЦЭМ!$A$34:$A$777,$A297,СВЦЭМ!$B$34:$B$777,D$296)+'СЕТ СН'!$F$13</f>
        <v>0</v>
      </c>
      <c r="E297" s="36">
        <f>SUMIFS(СВЦЭМ!$I$34:$I$777,СВЦЭМ!$A$34:$A$777,$A297,СВЦЭМ!$B$34:$B$777,E$296)+'СЕТ СН'!$F$13</f>
        <v>0</v>
      </c>
      <c r="F297" s="36">
        <f>SUMIFS(СВЦЭМ!$I$34:$I$777,СВЦЭМ!$A$34:$A$777,$A297,СВЦЭМ!$B$34:$B$777,F$296)+'СЕТ СН'!$F$13</f>
        <v>0</v>
      </c>
      <c r="G297" s="36">
        <f>SUMIFS(СВЦЭМ!$I$34:$I$777,СВЦЭМ!$A$34:$A$777,$A297,СВЦЭМ!$B$34:$B$777,G$296)+'СЕТ СН'!$F$13</f>
        <v>0</v>
      </c>
      <c r="H297" s="36">
        <f>SUMIFS(СВЦЭМ!$I$34:$I$777,СВЦЭМ!$A$34:$A$777,$A297,СВЦЭМ!$B$34:$B$777,H$296)+'СЕТ СН'!$F$13</f>
        <v>0</v>
      </c>
      <c r="I297" s="36">
        <f>SUMIFS(СВЦЭМ!$I$34:$I$777,СВЦЭМ!$A$34:$A$777,$A297,СВЦЭМ!$B$34:$B$777,I$296)+'СЕТ СН'!$F$13</f>
        <v>0</v>
      </c>
      <c r="J297" s="36">
        <f>SUMIFS(СВЦЭМ!$I$34:$I$777,СВЦЭМ!$A$34:$A$777,$A297,СВЦЭМ!$B$34:$B$777,J$296)+'СЕТ СН'!$F$13</f>
        <v>0</v>
      </c>
      <c r="K297" s="36">
        <f>SUMIFS(СВЦЭМ!$I$34:$I$777,СВЦЭМ!$A$34:$A$777,$A297,СВЦЭМ!$B$34:$B$777,K$296)+'СЕТ СН'!$F$13</f>
        <v>0</v>
      </c>
      <c r="L297" s="36">
        <f>SUMIFS(СВЦЭМ!$I$34:$I$777,СВЦЭМ!$A$34:$A$777,$A297,СВЦЭМ!$B$34:$B$777,L$296)+'СЕТ СН'!$F$13</f>
        <v>0</v>
      </c>
      <c r="M297" s="36">
        <f>SUMIFS(СВЦЭМ!$I$34:$I$777,СВЦЭМ!$A$34:$A$777,$A297,СВЦЭМ!$B$34:$B$777,M$296)+'СЕТ СН'!$F$13</f>
        <v>0</v>
      </c>
      <c r="N297" s="36">
        <f>SUMIFS(СВЦЭМ!$I$34:$I$777,СВЦЭМ!$A$34:$A$777,$A297,СВЦЭМ!$B$34:$B$777,N$296)+'СЕТ СН'!$F$13</f>
        <v>0</v>
      </c>
      <c r="O297" s="36">
        <f>SUMIFS(СВЦЭМ!$I$34:$I$777,СВЦЭМ!$A$34:$A$777,$A297,СВЦЭМ!$B$34:$B$777,O$296)+'СЕТ СН'!$F$13</f>
        <v>0</v>
      </c>
      <c r="P297" s="36">
        <f>SUMIFS(СВЦЭМ!$I$34:$I$777,СВЦЭМ!$A$34:$A$777,$A297,СВЦЭМ!$B$34:$B$777,P$296)+'СЕТ СН'!$F$13</f>
        <v>0</v>
      </c>
      <c r="Q297" s="36">
        <f>SUMIFS(СВЦЭМ!$I$34:$I$777,СВЦЭМ!$A$34:$A$777,$A297,СВЦЭМ!$B$34:$B$777,Q$296)+'СЕТ СН'!$F$13</f>
        <v>0</v>
      </c>
      <c r="R297" s="36">
        <f>SUMIFS(СВЦЭМ!$I$34:$I$777,СВЦЭМ!$A$34:$A$777,$A297,СВЦЭМ!$B$34:$B$777,R$296)+'СЕТ СН'!$F$13</f>
        <v>0</v>
      </c>
      <c r="S297" s="36">
        <f>SUMIFS(СВЦЭМ!$I$34:$I$777,СВЦЭМ!$A$34:$A$777,$A297,СВЦЭМ!$B$34:$B$777,S$296)+'СЕТ СН'!$F$13</f>
        <v>0</v>
      </c>
      <c r="T297" s="36">
        <f>SUMIFS(СВЦЭМ!$I$34:$I$777,СВЦЭМ!$A$34:$A$777,$A297,СВЦЭМ!$B$34:$B$777,T$296)+'СЕТ СН'!$F$13</f>
        <v>0</v>
      </c>
      <c r="U297" s="36">
        <f>SUMIFS(СВЦЭМ!$I$34:$I$777,СВЦЭМ!$A$34:$A$777,$A297,СВЦЭМ!$B$34:$B$777,U$296)+'СЕТ СН'!$F$13</f>
        <v>0</v>
      </c>
      <c r="V297" s="36">
        <f>SUMIFS(СВЦЭМ!$I$34:$I$777,СВЦЭМ!$A$34:$A$777,$A297,СВЦЭМ!$B$34:$B$777,V$296)+'СЕТ СН'!$F$13</f>
        <v>0</v>
      </c>
      <c r="W297" s="36">
        <f>SUMIFS(СВЦЭМ!$I$34:$I$777,СВЦЭМ!$A$34:$A$777,$A297,СВЦЭМ!$B$34:$B$777,W$296)+'СЕТ СН'!$F$13</f>
        <v>0</v>
      </c>
      <c r="X297" s="36">
        <f>SUMIFS(СВЦЭМ!$I$34:$I$777,СВЦЭМ!$A$34:$A$777,$A297,СВЦЭМ!$B$34:$B$777,X$296)+'СЕТ СН'!$F$13</f>
        <v>0</v>
      </c>
      <c r="Y297" s="36">
        <f>SUMIFS(СВЦЭМ!$I$34:$I$777,СВЦЭМ!$A$34:$A$777,$A297,СВЦЭМ!$B$34:$B$777,Y$296)+'СЕТ СН'!$F$13</f>
        <v>0</v>
      </c>
      <c r="AA297" s="45"/>
    </row>
    <row r="298" spans="1:27" ht="15.75" x14ac:dyDescent="0.2">
      <c r="A298" s="35">
        <f>A297+1</f>
        <v>43406</v>
      </c>
      <c r="B298" s="36">
        <f>SUMIFS(СВЦЭМ!$I$34:$I$777,СВЦЭМ!$A$34:$A$777,$A298,СВЦЭМ!$B$34:$B$777,B$296)+'СЕТ СН'!$F$13</f>
        <v>0</v>
      </c>
      <c r="C298" s="36">
        <f>SUMIFS(СВЦЭМ!$I$34:$I$777,СВЦЭМ!$A$34:$A$777,$A298,СВЦЭМ!$B$34:$B$777,C$296)+'СЕТ СН'!$F$13</f>
        <v>0</v>
      </c>
      <c r="D298" s="36">
        <f>SUMIFS(СВЦЭМ!$I$34:$I$777,СВЦЭМ!$A$34:$A$777,$A298,СВЦЭМ!$B$34:$B$777,D$296)+'СЕТ СН'!$F$13</f>
        <v>0</v>
      </c>
      <c r="E298" s="36">
        <f>SUMIFS(СВЦЭМ!$I$34:$I$777,СВЦЭМ!$A$34:$A$777,$A298,СВЦЭМ!$B$34:$B$777,E$296)+'СЕТ СН'!$F$13</f>
        <v>0</v>
      </c>
      <c r="F298" s="36">
        <f>SUMIFS(СВЦЭМ!$I$34:$I$777,СВЦЭМ!$A$34:$A$777,$A298,СВЦЭМ!$B$34:$B$777,F$296)+'СЕТ СН'!$F$13</f>
        <v>0</v>
      </c>
      <c r="G298" s="36">
        <f>SUMIFS(СВЦЭМ!$I$34:$I$777,СВЦЭМ!$A$34:$A$777,$A298,СВЦЭМ!$B$34:$B$777,G$296)+'СЕТ СН'!$F$13</f>
        <v>0</v>
      </c>
      <c r="H298" s="36">
        <f>SUMIFS(СВЦЭМ!$I$34:$I$777,СВЦЭМ!$A$34:$A$777,$A298,СВЦЭМ!$B$34:$B$777,H$296)+'СЕТ СН'!$F$13</f>
        <v>0</v>
      </c>
      <c r="I298" s="36">
        <f>SUMIFS(СВЦЭМ!$I$34:$I$777,СВЦЭМ!$A$34:$A$777,$A298,СВЦЭМ!$B$34:$B$777,I$296)+'СЕТ СН'!$F$13</f>
        <v>0</v>
      </c>
      <c r="J298" s="36">
        <f>SUMIFS(СВЦЭМ!$I$34:$I$777,СВЦЭМ!$A$34:$A$777,$A298,СВЦЭМ!$B$34:$B$777,J$296)+'СЕТ СН'!$F$13</f>
        <v>0</v>
      </c>
      <c r="K298" s="36">
        <f>SUMIFS(СВЦЭМ!$I$34:$I$777,СВЦЭМ!$A$34:$A$777,$A298,СВЦЭМ!$B$34:$B$777,K$296)+'СЕТ СН'!$F$13</f>
        <v>0</v>
      </c>
      <c r="L298" s="36">
        <f>SUMIFS(СВЦЭМ!$I$34:$I$777,СВЦЭМ!$A$34:$A$777,$A298,СВЦЭМ!$B$34:$B$777,L$296)+'СЕТ СН'!$F$13</f>
        <v>0</v>
      </c>
      <c r="M298" s="36">
        <f>SUMIFS(СВЦЭМ!$I$34:$I$777,СВЦЭМ!$A$34:$A$777,$A298,СВЦЭМ!$B$34:$B$777,M$296)+'СЕТ СН'!$F$13</f>
        <v>0</v>
      </c>
      <c r="N298" s="36">
        <f>SUMIFS(СВЦЭМ!$I$34:$I$777,СВЦЭМ!$A$34:$A$777,$A298,СВЦЭМ!$B$34:$B$777,N$296)+'СЕТ СН'!$F$13</f>
        <v>0</v>
      </c>
      <c r="O298" s="36">
        <f>SUMIFS(СВЦЭМ!$I$34:$I$777,СВЦЭМ!$A$34:$A$777,$A298,СВЦЭМ!$B$34:$B$777,O$296)+'СЕТ СН'!$F$13</f>
        <v>0</v>
      </c>
      <c r="P298" s="36">
        <f>SUMIFS(СВЦЭМ!$I$34:$I$777,СВЦЭМ!$A$34:$A$777,$A298,СВЦЭМ!$B$34:$B$777,P$296)+'СЕТ СН'!$F$13</f>
        <v>0</v>
      </c>
      <c r="Q298" s="36">
        <f>SUMIFS(СВЦЭМ!$I$34:$I$777,СВЦЭМ!$A$34:$A$777,$A298,СВЦЭМ!$B$34:$B$777,Q$296)+'СЕТ СН'!$F$13</f>
        <v>0</v>
      </c>
      <c r="R298" s="36">
        <f>SUMIFS(СВЦЭМ!$I$34:$I$777,СВЦЭМ!$A$34:$A$777,$A298,СВЦЭМ!$B$34:$B$777,R$296)+'СЕТ СН'!$F$13</f>
        <v>0</v>
      </c>
      <c r="S298" s="36">
        <f>SUMIFS(СВЦЭМ!$I$34:$I$777,СВЦЭМ!$A$34:$A$777,$A298,СВЦЭМ!$B$34:$B$777,S$296)+'СЕТ СН'!$F$13</f>
        <v>0</v>
      </c>
      <c r="T298" s="36">
        <f>SUMIFS(СВЦЭМ!$I$34:$I$777,СВЦЭМ!$A$34:$A$777,$A298,СВЦЭМ!$B$34:$B$777,T$296)+'СЕТ СН'!$F$13</f>
        <v>0</v>
      </c>
      <c r="U298" s="36">
        <f>SUMIFS(СВЦЭМ!$I$34:$I$777,СВЦЭМ!$A$34:$A$777,$A298,СВЦЭМ!$B$34:$B$777,U$296)+'СЕТ СН'!$F$13</f>
        <v>0</v>
      </c>
      <c r="V298" s="36">
        <f>SUMIFS(СВЦЭМ!$I$34:$I$777,СВЦЭМ!$A$34:$A$777,$A298,СВЦЭМ!$B$34:$B$777,V$296)+'СЕТ СН'!$F$13</f>
        <v>0</v>
      </c>
      <c r="W298" s="36">
        <f>SUMIFS(СВЦЭМ!$I$34:$I$777,СВЦЭМ!$A$34:$A$777,$A298,СВЦЭМ!$B$34:$B$777,W$296)+'СЕТ СН'!$F$13</f>
        <v>0</v>
      </c>
      <c r="X298" s="36">
        <f>SUMIFS(СВЦЭМ!$I$34:$I$777,СВЦЭМ!$A$34:$A$777,$A298,СВЦЭМ!$B$34:$B$777,X$296)+'СЕТ СН'!$F$13</f>
        <v>0</v>
      </c>
      <c r="Y298" s="36">
        <f>SUMIFS(СВЦЭМ!$I$34:$I$777,СВЦЭМ!$A$34:$A$777,$A298,СВЦЭМ!$B$34:$B$777,Y$296)+'СЕТ СН'!$F$13</f>
        <v>0</v>
      </c>
    </row>
    <row r="299" spans="1:27" ht="15.75" x14ac:dyDescent="0.2">
      <c r="A299" s="35">
        <f t="shared" ref="A299:A327" si="8">A298+1</f>
        <v>43407</v>
      </c>
      <c r="B299" s="36">
        <f>SUMIFS(СВЦЭМ!$I$34:$I$777,СВЦЭМ!$A$34:$A$777,$A299,СВЦЭМ!$B$34:$B$777,B$296)+'СЕТ СН'!$F$13</f>
        <v>0</v>
      </c>
      <c r="C299" s="36">
        <f>SUMIFS(СВЦЭМ!$I$34:$I$777,СВЦЭМ!$A$34:$A$777,$A299,СВЦЭМ!$B$34:$B$777,C$296)+'СЕТ СН'!$F$13</f>
        <v>0</v>
      </c>
      <c r="D299" s="36">
        <f>SUMIFS(СВЦЭМ!$I$34:$I$777,СВЦЭМ!$A$34:$A$777,$A299,СВЦЭМ!$B$34:$B$777,D$296)+'СЕТ СН'!$F$13</f>
        <v>0</v>
      </c>
      <c r="E299" s="36">
        <f>SUMIFS(СВЦЭМ!$I$34:$I$777,СВЦЭМ!$A$34:$A$777,$A299,СВЦЭМ!$B$34:$B$777,E$296)+'СЕТ СН'!$F$13</f>
        <v>0</v>
      </c>
      <c r="F299" s="36">
        <f>SUMIFS(СВЦЭМ!$I$34:$I$777,СВЦЭМ!$A$34:$A$777,$A299,СВЦЭМ!$B$34:$B$777,F$296)+'СЕТ СН'!$F$13</f>
        <v>0</v>
      </c>
      <c r="G299" s="36">
        <f>SUMIFS(СВЦЭМ!$I$34:$I$777,СВЦЭМ!$A$34:$A$777,$A299,СВЦЭМ!$B$34:$B$777,G$296)+'СЕТ СН'!$F$13</f>
        <v>0</v>
      </c>
      <c r="H299" s="36">
        <f>SUMIFS(СВЦЭМ!$I$34:$I$777,СВЦЭМ!$A$34:$A$777,$A299,СВЦЭМ!$B$34:$B$777,H$296)+'СЕТ СН'!$F$13</f>
        <v>0</v>
      </c>
      <c r="I299" s="36">
        <f>SUMIFS(СВЦЭМ!$I$34:$I$777,СВЦЭМ!$A$34:$A$777,$A299,СВЦЭМ!$B$34:$B$777,I$296)+'СЕТ СН'!$F$13</f>
        <v>0</v>
      </c>
      <c r="J299" s="36">
        <f>SUMIFS(СВЦЭМ!$I$34:$I$777,СВЦЭМ!$A$34:$A$777,$A299,СВЦЭМ!$B$34:$B$777,J$296)+'СЕТ СН'!$F$13</f>
        <v>0</v>
      </c>
      <c r="K299" s="36">
        <f>SUMIFS(СВЦЭМ!$I$34:$I$777,СВЦЭМ!$A$34:$A$777,$A299,СВЦЭМ!$B$34:$B$777,K$296)+'СЕТ СН'!$F$13</f>
        <v>0</v>
      </c>
      <c r="L299" s="36">
        <f>SUMIFS(СВЦЭМ!$I$34:$I$777,СВЦЭМ!$A$34:$A$777,$A299,СВЦЭМ!$B$34:$B$777,L$296)+'СЕТ СН'!$F$13</f>
        <v>0</v>
      </c>
      <c r="M299" s="36">
        <f>SUMIFS(СВЦЭМ!$I$34:$I$777,СВЦЭМ!$A$34:$A$777,$A299,СВЦЭМ!$B$34:$B$777,M$296)+'СЕТ СН'!$F$13</f>
        <v>0</v>
      </c>
      <c r="N299" s="36">
        <f>SUMIFS(СВЦЭМ!$I$34:$I$777,СВЦЭМ!$A$34:$A$777,$A299,СВЦЭМ!$B$34:$B$777,N$296)+'СЕТ СН'!$F$13</f>
        <v>0</v>
      </c>
      <c r="O299" s="36">
        <f>SUMIFS(СВЦЭМ!$I$34:$I$777,СВЦЭМ!$A$34:$A$777,$A299,СВЦЭМ!$B$34:$B$777,O$296)+'СЕТ СН'!$F$13</f>
        <v>0</v>
      </c>
      <c r="P299" s="36">
        <f>SUMIFS(СВЦЭМ!$I$34:$I$777,СВЦЭМ!$A$34:$A$777,$A299,СВЦЭМ!$B$34:$B$777,P$296)+'СЕТ СН'!$F$13</f>
        <v>0</v>
      </c>
      <c r="Q299" s="36">
        <f>SUMIFS(СВЦЭМ!$I$34:$I$777,СВЦЭМ!$A$34:$A$777,$A299,СВЦЭМ!$B$34:$B$777,Q$296)+'СЕТ СН'!$F$13</f>
        <v>0</v>
      </c>
      <c r="R299" s="36">
        <f>SUMIFS(СВЦЭМ!$I$34:$I$777,СВЦЭМ!$A$34:$A$777,$A299,СВЦЭМ!$B$34:$B$777,R$296)+'СЕТ СН'!$F$13</f>
        <v>0</v>
      </c>
      <c r="S299" s="36">
        <f>SUMIFS(СВЦЭМ!$I$34:$I$777,СВЦЭМ!$A$34:$A$777,$A299,СВЦЭМ!$B$34:$B$777,S$296)+'СЕТ СН'!$F$13</f>
        <v>0</v>
      </c>
      <c r="T299" s="36">
        <f>SUMIFS(СВЦЭМ!$I$34:$I$777,СВЦЭМ!$A$34:$A$777,$A299,СВЦЭМ!$B$34:$B$777,T$296)+'СЕТ СН'!$F$13</f>
        <v>0</v>
      </c>
      <c r="U299" s="36">
        <f>SUMIFS(СВЦЭМ!$I$34:$I$777,СВЦЭМ!$A$34:$A$777,$A299,СВЦЭМ!$B$34:$B$777,U$296)+'СЕТ СН'!$F$13</f>
        <v>0</v>
      </c>
      <c r="V299" s="36">
        <f>SUMIFS(СВЦЭМ!$I$34:$I$777,СВЦЭМ!$A$34:$A$777,$A299,СВЦЭМ!$B$34:$B$777,V$296)+'СЕТ СН'!$F$13</f>
        <v>0</v>
      </c>
      <c r="W299" s="36">
        <f>SUMIFS(СВЦЭМ!$I$34:$I$777,СВЦЭМ!$A$34:$A$777,$A299,СВЦЭМ!$B$34:$B$777,W$296)+'СЕТ СН'!$F$13</f>
        <v>0</v>
      </c>
      <c r="X299" s="36">
        <f>SUMIFS(СВЦЭМ!$I$34:$I$777,СВЦЭМ!$A$34:$A$777,$A299,СВЦЭМ!$B$34:$B$777,X$296)+'СЕТ СН'!$F$13</f>
        <v>0</v>
      </c>
      <c r="Y299" s="36">
        <f>SUMIFS(СВЦЭМ!$I$34:$I$777,СВЦЭМ!$A$34:$A$777,$A299,СВЦЭМ!$B$34:$B$777,Y$296)+'СЕТ СН'!$F$13</f>
        <v>0</v>
      </c>
    </row>
    <row r="300" spans="1:27" ht="15.75" x14ac:dyDescent="0.2">
      <c r="A300" s="35">
        <f t="shared" si="8"/>
        <v>43408</v>
      </c>
      <c r="B300" s="36">
        <f>SUMIFS(СВЦЭМ!$I$34:$I$777,СВЦЭМ!$A$34:$A$777,$A300,СВЦЭМ!$B$34:$B$777,B$296)+'СЕТ СН'!$F$13</f>
        <v>0</v>
      </c>
      <c r="C300" s="36">
        <f>SUMIFS(СВЦЭМ!$I$34:$I$777,СВЦЭМ!$A$34:$A$777,$A300,СВЦЭМ!$B$34:$B$777,C$296)+'СЕТ СН'!$F$13</f>
        <v>0</v>
      </c>
      <c r="D300" s="36">
        <f>SUMIFS(СВЦЭМ!$I$34:$I$777,СВЦЭМ!$A$34:$A$777,$A300,СВЦЭМ!$B$34:$B$777,D$296)+'СЕТ СН'!$F$13</f>
        <v>0</v>
      </c>
      <c r="E300" s="36">
        <f>SUMIFS(СВЦЭМ!$I$34:$I$777,СВЦЭМ!$A$34:$A$777,$A300,СВЦЭМ!$B$34:$B$777,E$296)+'СЕТ СН'!$F$13</f>
        <v>0</v>
      </c>
      <c r="F300" s="36">
        <f>SUMIFS(СВЦЭМ!$I$34:$I$777,СВЦЭМ!$A$34:$A$777,$A300,СВЦЭМ!$B$34:$B$777,F$296)+'СЕТ СН'!$F$13</f>
        <v>0</v>
      </c>
      <c r="G300" s="36">
        <f>SUMIFS(СВЦЭМ!$I$34:$I$777,СВЦЭМ!$A$34:$A$777,$A300,СВЦЭМ!$B$34:$B$777,G$296)+'СЕТ СН'!$F$13</f>
        <v>0</v>
      </c>
      <c r="H300" s="36">
        <f>SUMIFS(СВЦЭМ!$I$34:$I$777,СВЦЭМ!$A$34:$A$777,$A300,СВЦЭМ!$B$34:$B$777,H$296)+'СЕТ СН'!$F$13</f>
        <v>0</v>
      </c>
      <c r="I300" s="36">
        <f>SUMIFS(СВЦЭМ!$I$34:$I$777,СВЦЭМ!$A$34:$A$777,$A300,СВЦЭМ!$B$34:$B$777,I$296)+'СЕТ СН'!$F$13</f>
        <v>0</v>
      </c>
      <c r="J300" s="36">
        <f>SUMIFS(СВЦЭМ!$I$34:$I$777,СВЦЭМ!$A$34:$A$777,$A300,СВЦЭМ!$B$34:$B$777,J$296)+'СЕТ СН'!$F$13</f>
        <v>0</v>
      </c>
      <c r="K300" s="36">
        <f>SUMIFS(СВЦЭМ!$I$34:$I$777,СВЦЭМ!$A$34:$A$777,$A300,СВЦЭМ!$B$34:$B$777,K$296)+'СЕТ СН'!$F$13</f>
        <v>0</v>
      </c>
      <c r="L300" s="36">
        <f>SUMIFS(СВЦЭМ!$I$34:$I$777,СВЦЭМ!$A$34:$A$777,$A300,СВЦЭМ!$B$34:$B$777,L$296)+'СЕТ СН'!$F$13</f>
        <v>0</v>
      </c>
      <c r="M300" s="36">
        <f>SUMIFS(СВЦЭМ!$I$34:$I$777,СВЦЭМ!$A$34:$A$777,$A300,СВЦЭМ!$B$34:$B$777,M$296)+'СЕТ СН'!$F$13</f>
        <v>0</v>
      </c>
      <c r="N300" s="36">
        <f>SUMIFS(СВЦЭМ!$I$34:$I$777,СВЦЭМ!$A$34:$A$777,$A300,СВЦЭМ!$B$34:$B$777,N$296)+'СЕТ СН'!$F$13</f>
        <v>0</v>
      </c>
      <c r="O300" s="36">
        <f>SUMIFS(СВЦЭМ!$I$34:$I$777,СВЦЭМ!$A$34:$A$777,$A300,СВЦЭМ!$B$34:$B$777,O$296)+'СЕТ СН'!$F$13</f>
        <v>0</v>
      </c>
      <c r="P300" s="36">
        <f>SUMIFS(СВЦЭМ!$I$34:$I$777,СВЦЭМ!$A$34:$A$777,$A300,СВЦЭМ!$B$34:$B$777,P$296)+'СЕТ СН'!$F$13</f>
        <v>0</v>
      </c>
      <c r="Q300" s="36">
        <f>SUMIFS(СВЦЭМ!$I$34:$I$777,СВЦЭМ!$A$34:$A$777,$A300,СВЦЭМ!$B$34:$B$777,Q$296)+'СЕТ СН'!$F$13</f>
        <v>0</v>
      </c>
      <c r="R300" s="36">
        <f>SUMIFS(СВЦЭМ!$I$34:$I$777,СВЦЭМ!$A$34:$A$777,$A300,СВЦЭМ!$B$34:$B$777,R$296)+'СЕТ СН'!$F$13</f>
        <v>0</v>
      </c>
      <c r="S300" s="36">
        <f>SUMIFS(СВЦЭМ!$I$34:$I$777,СВЦЭМ!$A$34:$A$777,$A300,СВЦЭМ!$B$34:$B$777,S$296)+'СЕТ СН'!$F$13</f>
        <v>0</v>
      </c>
      <c r="T300" s="36">
        <f>SUMIFS(СВЦЭМ!$I$34:$I$777,СВЦЭМ!$A$34:$A$777,$A300,СВЦЭМ!$B$34:$B$777,T$296)+'СЕТ СН'!$F$13</f>
        <v>0</v>
      </c>
      <c r="U300" s="36">
        <f>SUMIFS(СВЦЭМ!$I$34:$I$777,СВЦЭМ!$A$34:$A$777,$A300,СВЦЭМ!$B$34:$B$777,U$296)+'СЕТ СН'!$F$13</f>
        <v>0</v>
      </c>
      <c r="V300" s="36">
        <f>SUMIFS(СВЦЭМ!$I$34:$I$777,СВЦЭМ!$A$34:$A$777,$A300,СВЦЭМ!$B$34:$B$777,V$296)+'СЕТ СН'!$F$13</f>
        <v>0</v>
      </c>
      <c r="W300" s="36">
        <f>SUMIFS(СВЦЭМ!$I$34:$I$777,СВЦЭМ!$A$34:$A$777,$A300,СВЦЭМ!$B$34:$B$777,W$296)+'СЕТ СН'!$F$13</f>
        <v>0</v>
      </c>
      <c r="X300" s="36">
        <f>SUMIFS(СВЦЭМ!$I$34:$I$777,СВЦЭМ!$A$34:$A$777,$A300,СВЦЭМ!$B$34:$B$777,X$296)+'СЕТ СН'!$F$13</f>
        <v>0</v>
      </c>
      <c r="Y300" s="36">
        <f>SUMIFS(СВЦЭМ!$I$34:$I$777,СВЦЭМ!$A$34:$A$777,$A300,СВЦЭМ!$B$34:$B$777,Y$296)+'СЕТ СН'!$F$13</f>
        <v>0</v>
      </c>
    </row>
    <row r="301" spans="1:27" ht="15.75" x14ac:dyDescent="0.2">
      <c r="A301" s="35">
        <f t="shared" si="8"/>
        <v>43409</v>
      </c>
      <c r="B301" s="36">
        <f>SUMIFS(СВЦЭМ!$I$34:$I$777,СВЦЭМ!$A$34:$A$777,$A301,СВЦЭМ!$B$34:$B$777,B$296)+'СЕТ СН'!$F$13</f>
        <v>0</v>
      </c>
      <c r="C301" s="36">
        <f>SUMIFS(СВЦЭМ!$I$34:$I$777,СВЦЭМ!$A$34:$A$777,$A301,СВЦЭМ!$B$34:$B$777,C$296)+'СЕТ СН'!$F$13</f>
        <v>0</v>
      </c>
      <c r="D301" s="36">
        <f>SUMIFS(СВЦЭМ!$I$34:$I$777,СВЦЭМ!$A$34:$A$777,$A301,СВЦЭМ!$B$34:$B$777,D$296)+'СЕТ СН'!$F$13</f>
        <v>0</v>
      </c>
      <c r="E301" s="36">
        <f>SUMIFS(СВЦЭМ!$I$34:$I$777,СВЦЭМ!$A$34:$A$777,$A301,СВЦЭМ!$B$34:$B$777,E$296)+'СЕТ СН'!$F$13</f>
        <v>0</v>
      </c>
      <c r="F301" s="36">
        <f>SUMIFS(СВЦЭМ!$I$34:$I$777,СВЦЭМ!$A$34:$A$777,$A301,СВЦЭМ!$B$34:$B$777,F$296)+'СЕТ СН'!$F$13</f>
        <v>0</v>
      </c>
      <c r="G301" s="36">
        <f>SUMIFS(СВЦЭМ!$I$34:$I$777,СВЦЭМ!$A$34:$A$777,$A301,СВЦЭМ!$B$34:$B$777,G$296)+'СЕТ СН'!$F$13</f>
        <v>0</v>
      </c>
      <c r="H301" s="36">
        <f>SUMIFS(СВЦЭМ!$I$34:$I$777,СВЦЭМ!$A$34:$A$777,$A301,СВЦЭМ!$B$34:$B$777,H$296)+'СЕТ СН'!$F$13</f>
        <v>0</v>
      </c>
      <c r="I301" s="36">
        <f>SUMIFS(СВЦЭМ!$I$34:$I$777,СВЦЭМ!$A$34:$A$777,$A301,СВЦЭМ!$B$34:$B$777,I$296)+'СЕТ СН'!$F$13</f>
        <v>0</v>
      </c>
      <c r="J301" s="36">
        <f>SUMIFS(СВЦЭМ!$I$34:$I$777,СВЦЭМ!$A$34:$A$777,$A301,СВЦЭМ!$B$34:$B$777,J$296)+'СЕТ СН'!$F$13</f>
        <v>0</v>
      </c>
      <c r="K301" s="36">
        <f>SUMIFS(СВЦЭМ!$I$34:$I$777,СВЦЭМ!$A$34:$A$777,$A301,СВЦЭМ!$B$34:$B$777,K$296)+'СЕТ СН'!$F$13</f>
        <v>0</v>
      </c>
      <c r="L301" s="36">
        <f>SUMIFS(СВЦЭМ!$I$34:$I$777,СВЦЭМ!$A$34:$A$777,$A301,СВЦЭМ!$B$34:$B$777,L$296)+'СЕТ СН'!$F$13</f>
        <v>0</v>
      </c>
      <c r="M301" s="36">
        <f>SUMIFS(СВЦЭМ!$I$34:$I$777,СВЦЭМ!$A$34:$A$777,$A301,СВЦЭМ!$B$34:$B$777,M$296)+'СЕТ СН'!$F$13</f>
        <v>0</v>
      </c>
      <c r="N301" s="36">
        <f>SUMIFS(СВЦЭМ!$I$34:$I$777,СВЦЭМ!$A$34:$A$777,$A301,СВЦЭМ!$B$34:$B$777,N$296)+'СЕТ СН'!$F$13</f>
        <v>0</v>
      </c>
      <c r="O301" s="36">
        <f>SUMIFS(СВЦЭМ!$I$34:$I$777,СВЦЭМ!$A$34:$A$777,$A301,СВЦЭМ!$B$34:$B$777,O$296)+'СЕТ СН'!$F$13</f>
        <v>0</v>
      </c>
      <c r="P301" s="36">
        <f>SUMIFS(СВЦЭМ!$I$34:$I$777,СВЦЭМ!$A$34:$A$777,$A301,СВЦЭМ!$B$34:$B$777,P$296)+'СЕТ СН'!$F$13</f>
        <v>0</v>
      </c>
      <c r="Q301" s="36">
        <f>SUMIFS(СВЦЭМ!$I$34:$I$777,СВЦЭМ!$A$34:$A$777,$A301,СВЦЭМ!$B$34:$B$777,Q$296)+'СЕТ СН'!$F$13</f>
        <v>0</v>
      </c>
      <c r="R301" s="36">
        <f>SUMIFS(СВЦЭМ!$I$34:$I$777,СВЦЭМ!$A$34:$A$777,$A301,СВЦЭМ!$B$34:$B$777,R$296)+'СЕТ СН'!$F$13</f>
        <v>0</v>
      </c>
      <c r="S301" s="36">
        <f>SUMIFS(СВЦЭМ!$I$34:$I$777,СВЦЭМ!$A$34:$A$777,$A301,СВЦЭМ!$B$34:$B$777,S$296)+'СЕТ СН'!$F$13</f>
        <v>0</v>
      </c>
      <c r="T301" s="36">
        <f>SUMIFS(СВЦЭМ!$I$34:$I$777,СВЦЭМ!$A$34:$A$777,$A301,СВЦЭМ!$B$34:$B$777,T$296)+'СЕТ СН'!$F$13</f>
        <v>0</v>
      </c>
      <c r="U301" s="36">
        <f>SUMIFS(СВЦЭМ!$I$34:$I$777,СВЦЭМ!$A$34:$A$777,$A301,СВЦЭМ!$B$34:$B$777,U$296)+'СЕТ СН'!$F$13</f>
        <v>0</v>
      </c>
      <c r="V301" s="36">
        <f>SUMIFS(СВЦЭМ!$I$34:$I$777,СВЦЭМ!$A$34:$A$777,$A301,СВЦЭМ!$B$34:$B$777,V$296)+'СЕТ СН'!$F$13</f>
        <v>0</v>
      </c>
      <c r="W301" s="36">
        <f>SUMIFS(СВЦЭМ!$I$34:$I$777,СВЦЭМ!$A$34:$A$777,$A301,СВЦЭМ!$B$34:$B$777,W$296)+'СЕТ СН'!$F$13</f>
        <v>0</v>
      </c>
      <c r="X301" s="36">
        <f>SUMIFS(СВЦЭМ!$I$34:$I$777,СВЦЭМ!$A$34:$A$777,$A301,СВЦЭМ!$B$34:$B$777,X$296)+'СЕТ СН'!$F$13</f>
        <v>0</v>
      </c>
      <c r="Y301" s="36">
        <f>SUMIFS(СВЦЭМ!$I$34:$I$777,СВЦЭМ!$A$34:$A$777,$A301,СВЦЭМ!$B$34:$B$777,Y$296)+'СЕТ СН'!$F$13</f>
        <v>0</v>
      </c>
    </row>
    <row r="302" spans="1:27" ht="15.75" x14ac:dyDescent="0.2">
      <c r="A302" s="35">
        <f t="shared" si="8"/>
        <v>43410</v>
      </c>
      <c r="B302" s="36">
        <f>SUMIFS(СВЦЭМ!$I$34:$I$777,СВЦЭМ!$A$34:$A$777,$A302,СВЦЭМ!$B$34:$B$777,B$296)+'СЕТ СН'!$F$13</f>
        <v>0</v>
      </c>
      <c r="C302" s="36">
        <f>SUMIFS(СВЦЭМ!$I$34:$I$777,СВЦЭМ!$A$34:$A$777,$A302,СВЦЭМ!$B$34:$B$777,C$296)+'СЕТ СН'!$F$13</f>
        <v>0</v>
      </c>
      <c r="D302" s="36">
        <f>SUMIFS(СВЦЭМ!$I$34:$I$777,СВЦЭМ!$A$34:$A$777,$A302,СВЦЭМ!$B$34:$B$777,D$296)+'СЕТ СН'!$F$13</f>
        <v>0</v>
      </c>
      <c r="E302" s="36">
        <f>SUMIFS(СВЦЭМ!$I$34:$I$777,СВЦЭМ!$A$34:$A$777,$A302,СВЦЭМ!$B$34:$B$777,E$296)+'СЕТ СН'!$F$13</f>
        <v>0</v>
      </c>
      <c r="F302" s="36">
        <f>SUMIFS(СВЦЭМ!$I$34:$I$777,СВЦЭМ!$A$34:$A$777,$A302,СВЦЭМ!$B$34:$B$777,F$296)+'СЕТ СН'!$F$13</f>
        <v>0</v>
      </c>
      <c r="G302" s="36">
        <f>SUMIFS(СВЦЭМ!$I$34:$I$777,СВЦЭМ!$A$34:$A$777,$A302,СВЦЭМ!$B$34:$B$777,G$296)+'СЕТ СН'!$F$13</f>
        <v>0</v>
      </c>
      <c r="H302" s="36">
        <f>SUMIFS(СВЦЭМ!$I$34:$I$777,СВЦЭМ!$A$34:$A$777,$A302,СВЦЭМ!$B$34:$B$777,H$296)+'СЕТ СН'!$F$13</f>
        <v>0</v>
      </c>
      <c r="I302" s="36">
        <f>SUMIFS(СВЦЭМ!$I$34:$I$777,СВЦЭМ!$A$34:$A$777,$A302,СВЦЭМ!$B$34:$B$777,I$296)+'СЕТ СН'!$F$13</f>
        <v>0</v>
      </c>
      <c r="J302" s="36">
        <f>SUMIFS(СВЦЭМ!$I$34:$I$777,СВЦЭМ!$A$34:$A$777,$A302,СВЦЭМ!$B$34:$B$777,J$296)+'СЕТ СН'!$F$13</f>
        <v>0</v>
      </c>
      <c r="K302" s="36">
        <f>SUMIFS(СВЦЭМ!$I$34:$I$777,СВЦЭМ!$A$34:$A$777,$A302,СВЦЭМ!$B$34:$B$777,K$296)+'СЕТ СН'!$F$13</f>
        <v>0</v>
      </c>
      <c r="L302" s="36">
        <f>SUMIFS(СВЦЭМ!$I$34:$I$777,СВЦЭМ!$A$34:$A$777,$A302,СВЦЭМ!$B$34:$B$777,L$296)+'СЕТ СН'!$F$13</f>
        <v>0</v>
      </c>
      <c r="M302" s="36">
        <f>SUMIFS(СВЦЭМ!$I$34:$I$777,СВЦЭМ!$A$34:$A$777,$A302,СВЦЭМ!$B$34:$B$777,M$296)+'СЕТ СН'!$F$13</f>
        <v>0</v>
      </c>
      <c r="N302" s="36">
        <f>SUMIFS(СВЦЭМ!$I$34:$I$777,СВЦЭМ!$A$34:$A$777,$A302,СВЦЭМ!$B$34:$B$777,N$296)+'СЕТ СН'!$F$13</f>
        <v>0</v>
      </c>
      <c r="O302" s="36">
        <f>SUMIFS(СВЦЭМ!$I$34:$I$777,СВЦЭМ!$A$34:$A$777,$A302,СВЦЭМ!$B$34:$B$777,O$296)+'СЕТ СН'!$F$13</f>
        <v>0</v>
      </c>
      <c r="P302" s="36">
        <f>SUMIFS(СВЦЭМ!$I$34:$I$777,СВЦЭМ!$A$34:$A$777,$A302,СВЦЭМ!$B$34:$B$777,P$296)+'СЕТ СН'!$F$13</f>
        <v>0</v>
      </c>
      <c r="Q302" s="36">
        <f>SUMIFS(СВЦЭМ!$I$34:$I$777,СВЦЭМ!$A$34:$A$777,$A302,СВЦЭМ!$B$34:$B$777,Q$296)+'СЕТ СН'!$F$13</f>
        <v>0</v>
      </c>
      <c r="R302" s="36">
        <f>SUMIFS(СВЦЭМ!$I$34:$I$777,СВЦЭМ!$A$34:$A$777,$A302,СВЦЭМ!$B$34:$B$777,R$296)+'СЕТ СН'!$F$13</f>
        <v>0</v>
      </c>
      <c r="S302" s="36">
        <f>SUMIFS(СВЦЭМ!$I$34:$I$777,СВЦЭМ!$A$34:$A$777,$A302,СВЦЭМ!$B$34:$B$777,S$296)+'СЕТ СН'!$F$13</f>
        <v>0</v>
      </c>
      <c r="T302" s="36">
        <f>SUMIFS(СВЦЭМ!$I$34:$I$777,СВЦЭМ!$A$34:$A$777,$A302,СВЦЭМ!$B$34:$B$777,T$296)+'СЕТ СН'!$F$13</f>
        <v>0</v>
      </c>
      <c r="U302" s="36">
        <f>SUMIFS(СВЦЭМ!$I$34:$I$777,СВЦЭМ!$A$34:$A$777,$A302,СВЦЭМ!$B$34:$B$777,U$296)+'СЕТ СН'!$F$13</f>
        <v>0</v>
      </c>
      <c r="V302" s="36">
        <f>SUMIFS(СВЦЭМ!$I$34:$I$777,СВЦЭМ!$A$34:$A$777,$A302,СВЦЭМ!$B$34:$B$777,V$296)+'СЕТ СН'!$F$13</f>
        <v>0</v>
      </c>
      <c r="W302" s="36">
        <f>SUMIFS(СВЦЭМ!$I$34:$I$777,СВЦЭМ!$A$34:$A$777,$A302,СВЦЭМ!$B$34:$B$777,W$296)+'СЕТ СН'!$F$13</f>
        <v>0</v>
      </c>
      <c r="X302" s="36">
        <f>SUMIFS(СВЦЭМ!$I$34:$I$777,СВЦЭМ!$A$34:$A$777,$A302,СВЦЭМ!$B$34:$B$777,X$296)+'СЕТ СН'!$F$13</f>
        <v>0</v>
      </c>
      <c r="Y302" s="36">
        <f>SUMIFS(СВЦЭМ!$I$34:$I$777,СВЦЭМ!$A$34:$A$777,$A302,СВЦЭМ!$B$34:$B$777,Y$296)+'СЕТ СН'!$F$13</f>
        <v>0</v>
      </c>
    </row>
    <row r="303" spans="1:27" ht="15.75" x14ac:dyDescent="0.2">
      <c r="A303" s="35">
        <f t="shared" si="8"/>
        <v>43411</v>
      </c>
      <c r="B303" s="36">
        <f>SUMIFS(СВЦЭМ!$I$34:$I$777,СВЦЭМ!$A$34:$A$777,$A303,СВЦЭМ!$B$34:$B$777,B$296)+'СЕТ СН'!$F$13</f>
        <v>0</v>
      </c>
      <c r="C303" s="36">
        <f>SUMIFS(СВЦЭМ!$I$34:$I$777,СВЦЭМ!$A$34:$A$777,$A303,СВЦЭМ!$B$34:$B$777,C$296)+'СЕТ СН'!$F$13</f>
        <v>0</v>
      </c>
      <c r="D303" s="36">
        <f>SUMIFS(СВЦЭМ!$I$34:$I$777,СВЦЭМ!$A$34:$A$777,$A303,СВЦЭМ!$B$34:$B$777,D$296)+'СЕТ СН'!$F$13</f>
        <v>0</v>
      </c>
      <c r="E303" s="36">
        <f>SUMIFS(СВЦЭМ!$I$34:$I$777,СВЦЭМ!$A$34:$A$777,$A303,СВЦЭМ!$B$34:$B$777,E$296)+'СЕТ СН'!$F$13</f>
        <v>0</v>
      </c>
      <c r="F303" s="36">
        <f>SUMIFS(СВЦЭМ!$I$34:$I$777,СВЦЭМ!$A$34:$A$777,$A303,СВЦЭМ!$B$34:$B$777,F$296)+'СЕТ СН'!$F$13</f>
        <v>0</v>
      </c>
      <c r="G303" s="36">
        <f>SUMIFS(СВЦЭМ!$I$34:$I$777,СВЦЭМ!$A$34:$A$777,$A303,СВЦЭМ!$B$34:$B$777,G$296)+'СЕТ СН'!$F$13</f>
        <v>0</v>
      </c>
      <c r="H303" s="36">
        <f>SUMIFS(СВЦЭМ!$I$34:$I$777,СВЦЭМ!$A$34:$A$777,$A303,СВЦЭМ!$B$34:$B$777,H$296)+'СЕТ СН'!$F$13</f>
        <v>0</v>
      </c>
      <c r="I303" s="36">
        <f>SUMIFS(СВЦЭМ!$I$34:$I$777,СВЦЭМ!$A$34:$A$777,$A303,СВЦЭМ!$B$34:$B$777,I$296)+'СЕТ СН'!$F$13</f>
        <v>0</v>
      </c>
      <c r="J303" s="36">
        <f>SUMIFS(СВЦЭМ!$I$34:$I$777,СВЦЭМ!$A$34:$A$777,$A303,СВЦЭМ!$B$34:$B$777,J$296)+'СЕТ СН'!$F$13</f>
        <v>0</v>
      </c>
      <c r="K303" s="36">
        <f>SUMIFS(СВЦЭМ!$I$34:$I$777,СВЦЭМ!$A$34:$A$777,$A303,СВЦЭМ!$B$34:$B$777,K$296)+'СЕТ СН'!$F$13</f>
        <v>0</v>
      </c>
      <c r="L303" s="36">
        <f>SUMIFS(СВЦЭМ!$I$34:$I$777,СВЦЭМ!$A$34:$A$777,$A303,СВЦЭМ!$B$34:$B$777,L$296)+'СЕТ СН'!$F$13</f>
        <v>0</v>
      </c>
      <c r="M303" s="36">
        <f>SUMIFS(СВЦЭМ!$I$34:$I$777,СВЦЭМ!$A$34:$A$777,$A303,СВЦЭМ!$B$34:$B$777,M$296)+'СЕТ СН'!$F$13</f>
        <v>0</v>
      </c>
      <c r="N303" s="36">
        <f>SUMIFS(СВЦЭМ!$I$34:$I$777,СВЦЭМ!$A$34:$A$777,$A303,СВЦЭМ!$B$34:$B$777,N$296)+'СЕТ СН'!$F$13</f>
        <v>0</v>
      </c>
      <c r="O303" s="36">
        <f>SUMIFS(СВЦЭМ!$I$34:$I$777,СВЦЭМ!$A$34:$A$777,$A303,СВЦЭМ!$B$34:$B$777,O$296)+'СЕТ СН'!$F$13</f>
        <v>0</v>
      </c>
      <c r="P303" s="36">
        <f>SUMIFS(СВЦЭМ!$I$34:$I$777,СВЦЭМ!$A$34:$A$777,$A303,СВЦЭМ!$B$34:$B$777,P$296)+'СЕТ СН'!$F$13</f>
        <v>0</v>
      </c>
      <c r="Q303" s="36">
        <f>SUMIFS(СВЦЭМ!$I$34:$I$777,СВЦЭМ!$A$34:$A$777,$A303,СВЦЭМ!$B$34:$B$777,Q$296)+'СЕТ СН'!$F$13</f>
        <v>0</v>
      </c>
      <c r="R303" s="36">
        <f>SUMIFS(СВЦЭМ!$I$34:$I$777,СВЦЭМ!$A$34:$A$777,$A303,СВЦЭМ!$B$34:$B$777,R$296)+'СЕТ СН'!$F$13</f>
        <v>0</v>
      </c>
      <c r="S303" s="36">
        <f>SUMIFS(СВЦЭМ!$I$34:$I$777,СВЦЭМ!$A$34:$A$777,$A303,СВЦЭМ!$B$34:$B$777,S$296)+'СЕТ СН'!$F$13</f>
        <v>0</v>
      </c>
      <c r="T303" s="36">
        <f>SUMIFS(СВЦЭМ!$I$34:$I$777,СВЦЭМ!$A$34:$A$777,$A303,СВЦЭМ!$B$34:$B$777,T$296)+'СЕТ СН'!$F$13</f>
        <v>0</v>
      </c>
      <c r="U303" s="36">
        <f>SUMIFS(СВЦЭМ!$I$34:$I$777,СВЦЭМ!$A$34:$A$777,$A303,СВЦЭМ!$B$34:$B$777,U$296)+'СЕТ СН'!$F$13</f>
        <v>0</v>
      </c>
      <c r="V303" s="36">
        <f>SUMIFS(СВЦЭМ!$I$34:$I$777,СВЦЭМ!$A$34:$A$777,$A303,СВЦЭМ!$B$34:$B$777,V$296)+'СЕТ СН'!$F$13</f>
        <v>0</v>
      </c>
      <c r="W303" s="36">
        <f>SUMIFS(СВЦЭМ!$I$34:$I$777,СВЦЭМ!$A$34:$A$777,$A303,СВЦЭМ!$B$34:$B$777,W$296)+'СЕТ СН'!$F$13</f>
        <v>0</v>
      </c>
      <c r="X303" s="36">
        <f>SUMIFS(СВЦЭМ!$I$34:$I$777,СВЦЭМ!$A$34:$A$777,$A303,СВЦЭМ!$B$34:$B$777,X$296)+'СЕТ СН'!$F$13</f>
        <v>0</v>
      </c>
      <c r="Y303" s="36">
        <f>SUMIFS(СВЦЭМ!$I$34:$I$777,СВЦЭМ!$A$34:$A$777,$A303,СВЦЭМ!$B$34:$B$777,Y$296)+'СЕТ СН'!$F$13</f>
        <v>0</v>
      </c>
    </row>
    <row r="304" spans="1:27" ht="15.75" x14ac:dyDescent="0.2">
      <c r="A304" s="35">
        <f t="shared" si="8"/>
        <v>43412</v>
      </c>
      <c r="B304" s="36">
        <f>SUMIFS(СВЦЭМ!$I$34:$I$777,СВЦЭМ!$A$34:$A$777,$A304,СВЦЭМ!$B$34:$B$777,B$296)+'СЕТ СН'!$F$13</f>
        <v>0</v>
      </c>
      <c r="C304" s="36">
        <f>SUMIFS(СВЦЭМ!$I$34:$I$777,СВЦЭМ!$A$34:$A$777,$A304,СВЦЭМ!$B$34:$B$777,C$296)+'СЕТ СН'!$F$13</f>
        <v>0</v>
      </c>
      <c r="D304" s="36">
        <f>SUMIFS(СВЦЭМ!$I$34:$I$777,СВЦЭМ!$A$34:$A$777,$A304,СВЦЭМ!$B$34:$B$777,D$296)+'СЕТ СН'!$F$13</f>
        <v>0</v>
      </c>
      <c r="E304" s="36">
        <f>SUMIFS(СВЦЭМ!$I$34:$I$777,СВЦЭМ!$A$34:$A$777,$A304,СВЦЭМ!$B$34:$B$777,E$296)+'СЕТ СН'!$F$13</f>
        <v>0</v>
      </c>
      <c r="F304" s="36">
        <f>SUMIFS(СВЦЭМ!$I$34:$I$777,СВЦЭМ!$A$34:$A$777,$A304,СВЦЭМ!$B$34:$B$777,F$296)+'СЕТ СН'!$F$13</f>
        <v>0</v>
      </c>
      <c r="G304" s="36">
        <f>SUMIFS(СВЦЭМ!$I$34:$I$777,СВЦЭМ!$A$34:$A$777,$A304,СВЦЭМ!$B$34:$B$777,G$296)+'СЕТ СН'!$F$13</f>
        <v>0</v>
      </c>
      <c r="H304" s="36">
        <f>SUMIFS(СВЦЭМ!$I$34:$I$777,СВЦЭМ!$A$34:$A$777,$A304,СВЦЭМ!$B$34:$B$777,H$296)+'СЕТ СН'!$F$13</f>
        <v>0</v>
      </c>
      <c r="I304" s="36">
        <f>SUMIFS(СВЦЭМ!$I$34:$I$777,СВЦЭМ!$A$34:$A$777,$A304,СВЦЭМ!$B$34:$B$777,I$296)+'СЕТ СН'!$F$13</f>
        <v>0</v>
      </c>
      <c r="J304" s="36">
        <f>SUMIFS(СВЦЭМ!$I$34:$I$777,СВЦЭМ!$A$34:$A$777,$A304,СВЦЭМ!$B$34:$B$777,J$296)+'СЕТ СН'!$F$13</f>
        <v>0</v>
      </c>
      <c r="K304" s="36">
        <f>SUMIFS(СВЦЭМ!$I$34:$I$777,СВЦЭМ!$A$34:$A$777,$A304,СВЦЭМ!$B$34:$B$777,K$296)+'СЕТ СН'!$F$13</f>
        <v>0</v>
      </c>
      <c r="L304" s="36">
        <f>SUMIFS(СВЦЭМ!$I$34:$I$777,СВЦЭМ!$A$34:$A$777,$A304,СВЦЭМ!$B$34:$B$777,L$296)+'СЕТ СН'!$F$13</f>
        <v>0</v>
      </c>
      <c r="M304" s="36">
        <f>SUMIFS(СВЦЭМ!$I$34:$I$777,СВЦЭМ!$A$34:$A$777,$A304,СВЦЭМ!$B$34:$B$777,M$296)+'СЕТ СН'!$F$13</f>
        <v>0</v>
      </c>
      <c r="N304" s="36">
        <f>SUMIFS(СВЦЭМ!$I$34:$I$777,СВЦЭМ!$A$34:$A$777,$A304,СВЦЭМ!$B$34:$B$777,N$296)+'СЕТ СН'!$F$13</f>
        <v>0</v>
      </c>
      <c r="O304" s="36">
        <f>SUMIFS(СВЦЭМ!$I$34:$I$777,СВЦЭМ!$A$34:$A$777,$A304,СВЦЭМ!$B$34:$B$777,O$296)+'СЕТ СН'!$F$13</f>
        <v>0</v>
      </c>
      <c r="P304" s="36">
        <f>SUMIFS(СВЦЭМ!$I$34:$I$777,СВЦЭМ!$A$34:$A$777,$A304,СВЦЭМ!$B$34:$B$777,P$296)+'СЕТ СН'!$F$13</f>
        <v>0</v>
      </c>
      <c r="Q304" s="36">
        <f>SUMIFS(СВЦЭМ!$I$34:$I$777,СВЦЭМ!$A$34:$A$777,$A304,СВЦЭМ!$B$34:$B$777,Q$296)+'СЕТ СН'!$F$13</f>
        <v>0</v>
      </c>
      <c r="R304" s="36">
        <f>SUMIFS(СВЦЭМ!$I$34:$I$777,СВЦЭМ!$A$34:$A$777,$A304,СВЦЭМ!$B$34:$B$777,R$296)+'СЕТ СН'!$F$13</f>
        <v>0</v>
      </c>
      <c r="S304" s="36">
        <f>SUMIFS(СВЦЭМ!$I$34:$I$777,СВЦЭМ!$A$34:$A$777,$A304,СВЦЭМ!$B$34:$B$777,S$296)+'СЕТ СН'!$F$13</f>
        <v>0</v>
      </c>
      <c r="T304" s="36">
        <f>SUMIFS(СВЦЭМ!$I$34:$I$777,СВЦЭМ!$A$34:$A$777,$A304,СВЦЭМ!$B$34:$B$777,T$296)+'СЕТ СН'!$F$13</f>
        <v>0</v>
      </c>
      <c r="U304" s="36">
        <f>SUMIFS(СВЦЭМ!$I$34:$I$777,СВЦЭМ!$A$34:$A$777,$A304,СВЦЭМ!$B$34:$B$777,U$296)+'СЕТ СН'!$F$13</f>
        <v>0</v>
      </c>
      <c r="V304" s="36">
        <f>SUMIFS(СВЦЭМ!$I$34:$I$777,СВЦЭМ!$A$34:$A$777,$A304,СВЦЭМ!$B$34:$B$777,V$296)+'СЕТ СН'!$F$13</f>
        <v>0</v>
      </c>
      <c r="W304" s="36">
        <f>SUMIFS(СВЦЭМ!$I$34:$I$777,СВЦЭМ!$A$34:$A$777,$A304,СВЦЭМ!$B$34:$B$777,W$296)+'СЕТ СН'!$F$13</f>
        <v>0</v>
      </c>
      <c r="X304" s="36">
        <f>SUMIFS(СВЦЭМ!$I$34:$I$777,СВЦЭМ!$A$34:$A$777,$A304,СВЦЭМ!$B$34:$B$777,X$296)+'СЕТ СН'!$F$13</f>
        <v>0</v>
      </c>
      <c r="Y304" s="36">
        <f>SUMIFS(СВЦЭМ!$I$34:$I$777,СВЦЭМ!$A$34:$A$777,$A304,СВЦЭМ!$B$34:$B$777,Y$296)+'СЕТ СН'!$F$13</f>
        <v>0</v>
      </c>
    </row>
    <row r="305" spans="1:25" ht="15.75" x14ac:dyDescent="0.2">
      <c r="A305" s="35">
        <f t="shared" si="8"/>
        <v>43413</v>
      </c>
      <c r="B305" s="36">
        <f>SUMIFS(СВЦЭМ!$I$34:$I$777,СВЦЭМ!$A$34:$A$777,$A305,СВЦЭМ!$B$34:$B$777,B$296)+'СЕТ СН'!$F$13</f>
        <v>0</v>
      </c>
      <c r="C305" s="36">
        <f>SUMIFS(СВЦЭМ!$I$34:$I$777,СВЦЭМ!$A$34:$A$777,$A305,СВЦЭМ!$B$34:$B$777,C$296)+'СЕТ СН'!$F$13</f>
        <v>0</v>
      </c>
      <c r="D305" s="36">
        <f>SUMIFS(СВЦЭМ!$I$34:$I$777,СВЦЭМ!$A$34:$A$777,$A305,СВЦЭМ!$B$34:$B$777,D$296)+'СЕТ СН'!$F$13</f>
        <v>0</v>
      </c>
      <c r="E305" s="36">
        <f>SUMIFS(СВЦЭМ!$I$34:$I$777,СВЦЭМ!$A$34:$A$777,$A305,СВЦЭМ!$B$34:$B$777,E$296)+'СЕТ СН'!$F$13</f>
        <v>0</v>
      </c>
      <c r="F305" s="36">
        <f>SUMIFS(СВЦЭМ!$I$34:$I$777,СВЦЭМ!$A$34:$A$777,$A305,СВЦЭМ!$B$34:$B$777,F$296)+'СЕТ СН'!$F$13</f>
        <v>0</v>
      </c>
      <c r="G305" s="36">
        <f>SUMIFS(СВЦЭМ!$I$34:$I$777,СВЦЭМ!$A$34:$A$777,$A305,СВЦЭМ!$B$34:$B$777,G$296)+'СЕТ СН'!$F$13</f>
        <v>0</v>
      </c>
      <c r="H305" s="36">
        <f>SUMIFS(СВЦЭМ!$I$34:$I$777,СВЦЭМ!$A$34:$A$777,$A305,СВЦЭМ!$B$34:$B$777,H$296)+'СЕТ СН'!$F$13</f>
        <v>0</v>
      </c>
      <c r="I305" s="36">
        <f>SUMIFS(СВЦЭМ!$I$34:$I$777,СВЦЭМ!$A$34:$A$777,$A305,СВЦЭМ!$B$34:$B$777,I$296)+'СЕТ СН'!$F$13</f>
        <v>0</v>
      </c>
      <c r="J305" s="36">
        <f>SUMIFS(СВЦЭМ!$I$34:$I$777,СВЦЭМ!$A$34:$A$777,$A305,СВЦЭМ!$B$34:$B$777,J$296)+'СЕТ СН'!$F$13</f>
        <v>0</v>
      </c>
      <c r="K305" s="36">
        <f>SUMIFS(СВЦЭМ!$I$34:$I$777,СВЦЭМ!$A$34:$A$777,$A305,СВЦЭМ!$B$34:$B$777,K$296)+'СЕТ СН'!$F$13</f>
        <v>0</v>
      </c>
      <c r="L305" s="36">
        <f>SUMIFS(СВЦЭМ!$I$34:$I$777,СВЦЭМ!$A$34:$A$777,$A305,СВЦЭМ!$B$34:$B$777,L$296)+'СЕТ СН'!$F$13</f>
        <v>0</v>
      </c>
      <c r="M305" s="36">
        <f>SUMIFS(СВЦЭМ!$I$34:$I$777,СВЦЭМ!$A$34:$A$777,$A305,СВЦЭМ!$B$34:$B$777,M$296)+'СЕТ СН'!$F$13</f>
        <v>0</v>
      </c>
      <c r="N305" s="36">
        <f>SUMIFS(СВЦЭМ!$I$34:$I$777,СВЦЭМ!$A$34:$A$777,$A305,СВЦЭМ!$B$34:$B$777,N$296)+'СЕТ СН'!$F$13</f>
        <v>0</v>
      </c>
      <c r="O305" s="36">
        <f>SUMIFS(СВЦЭМ!$I$34:$I$777,СВЦЭМ!$A$34:$A$777,$A305,СВЦЭМ!$B$34:$B$777,O$296)+'СЕТ СН'!$F$13</f>
        <v>0</v>
      </c>
      <c r="P305" s="36">
        <f>SUMIFS(СВЦЭМ!$I$34:$I$777,СВЦЭМ!$A$34:$A$777,$A305,СВЦЭМ!$B$34:$B$777,P$296)+'СЕТ СН'!$F$13</f>
        <v>0</v>
      </c>
      <c r="Q305" s="36">
        <f>SUMIFS(СВЦЭМ!$I$34:$I$777,СВЦЭМ!$A$34:$A$777,$A305,СВЦЭМ!$B$34:$B$777,Q$296)+'СЕТ СН'!$F$13</f>
        <v>0</v>
      </c>
      <c r="R305" s="36">
        <f>SUMIFS(СВЦЭМ!$I$34:$I$777,СВЦЭМ!$A$34:$A$777,$A305,СВЦЭМ!$B$34:$B$777,R$296)+'СЕТ СН'!$F$13</f>
        <v>0</v>
      </c>
      <c r="S305" s="36">
        <f>SUMIFS(СВЦЭМ!$I$34:$I$777,СВЦЭМ!$A$34:$A$777,$A305,СВЦЭМ!$B$34:$B$777,S$296)+'СЕТ СН'!$F$13</f>
        <v>0</v>
      </c>
      <c r="T305" s="36">
        <f>SUMIFS(СВЦЭМ!$I$34:$I$777,СВЦЭМ!$A$34:$A$777,$A305,СВЦЭМ!$B$34:$B$777,T$296)+'СЕТ СН'!$F$13</f>
        <v>0</v>
      </c>
      <c r="U305" s="36">
        <f>SUMIFS(СВЦЭМ!$I$34:$I$777,СВЦЭМ!$A$34:$A$777,$A305,СВЦЭМ!$B$34:$B$777,U$296)+'СЕТ СН'!$F$13</f>
        <v>0</v>
      </c>
      <c r="V305" s="36">
        <f>SUMIFS(СВЦЭМ!$I$34:$I$777,СВЦЭМ!$A$34:$A$777,$A305,СВЦЭМ!$B$34:$B$777,V$296)+'СЕТ СН'!$F$13</f>
        <v>0</v>
      </c>
      <c r="W305" s="36">
        <f>SUMIFS(СВЦЭМ!$I$34:$I$777,СВЦЭМ!$A$34:$A$777,$A305,СВЦЭМ!$B$34:$B$777,W$296)+'СЕТ СН'!$F$13</f>
        <v>0</v>
      </c>
      <c r="X305" s="36">
        <f>SUMIFS(СВЦЭМ!$I$34:$I$777,СВЦЭМ!$A$34:$A$777,$A305,СВЦЭМ!$B$34:$B$777,X$296)+'СЕТ СН'!$F$13</f>
        <v>0</v>
      </c>
      <c r="Y305" s="36">
        <f>SUMIFS(СВЦЭМ!$I$34:$I$777,СВЦЭМ!$A$34:$A$777,$A305,СВЦЭМ!$B$34:$B$777,Y$296)+'СЕТ СН'!$F$13</f>
        <v>0</v>
      </c>
    </row>
    <row r="306" spans="1:25" ht="15.75" x14ac:dyDescent="0.2">
      <c r="A306" s="35">
        <f t="shared" si="8"/>
        <v>43414</v>
      </c>
      <c r="B306" s="36">
        <f>SUMIFS(СВЦЭМ!$I$34:$I$777,СВЦЭМ!$A$34:$A$777,$A306,СВЦЭМ!$B$34:$B$777,B$296)+'СЕТ СН'!$F$13</f>
        <v>0</v>
      </c>
      <c r="C306" s="36">
        <f>SUMIFS(СВЦЭМ!$I$34:$I$777,СВЦЭМ!$A$34:$A$777,$A306,СВЦЭМ!$B$34:$B$777,C$296)+'СЕТ СН'!$F$13</f>
        <v>0</v>
      </c>
      <c r="D306" s="36">
        <f>SUMIFS(СВЦЭМ!$I$34:$I$777,СВЦЭМ!$A$34:$A$777,$A306,СВЦЭМ!$B$34:$B$777,D$296)+'СЕТ СН'!$F$13</f>
        <v>0</v>
      </c>
      <c r="E306" s="36">
        <f>SUMIFS(СВЦЭМ!$I$34:$I$777,СВЦЭМ!$A$34:$A$777,$A306,СВЦЭМ!$B$34:$B$777,E$296)+'СЕТ СН'!$F$13</f>
        <v>0</v>
      </c>
      <c r="F306" s="36">
        <f>SUMIFS(СВЦЭМ!$I$34:$I$777,СВЦЭМ!$A$34:$A$777,$A306,СВЦЭМ!$B$34:$B$777,F$296)+'СЕТ СН'!$F$13</f>
        <v>0</v>
      </c>
      <c r="G306" s="36">
        <f>SUMIFS(СВЦЭМ!$I$34:$I$777,СВЦЭМ!$A$34:$A$777,$A306,СВЦЭМ!$B$34:$B$777,G$296)+'СЕТ СН'!$F$13</f>
        <v>0</v>
      </c>
      <c r="H306" s="36">
        <f>SUMIFS(СВЦЭМ!$I$34:$I$777,СВЦЭМ!$A$34:$A$777,$A306,СВЦЭМ!$B$34:$B$777,H$296)+'СЕТ СН'!$F$13</f>
        <v>0</v>
      </c>
      <c r="I306" s="36">
        <f>SUMIFS(СВЦЭМ!$I$34:$I$777,СВЦЭМ!$A$34:$A$777,$A306,СВЦЭМ!$B$34:$B$777,I$296)+'СЕТ СН'!$F$13</f>
        <v>0</v>
      </c>
      <c r="J306" s="36">
        <f>SUMIFS(СВЦЭМ!$I$34:$I$777,СВЦЭМ!$A$34:$A$777,$A306,СВЦЭМ!$B$34:$B$777,J$296)+'СЕТ СН'!$F$13</f>
        <v>0</v>
      </c>
      <c r="K306" s="36">
        <f>SUMIFS(СВЦЭМ!$I$34:$I$777,СВЦЭМ!$A$34:$A$777,$A306,СВЦЭМ!$B$34:$B$777,K$296)+'СЕТ СН'!$F$13</f>
        <v>0</v>
      </c>
      <c r="L306" s="36">
        <f>SUMIFS(СВЦЭМ!$I$34:$I$777,СВЦЭМ!$A$34:$A$777,$A306,СВЦЭМ!$B$34:$B$777,L$296)+'СЕТ СН'!$F$13</f>
        <v>0</v>
      </c>
      <c r="M306" s="36">
        <f>SUMIFS(СВЦЭМ!$I$34:$I$777,СВЦЭМ!$A$34:$A$777,$A306,СВЦЭМ!$B$34:$B$777,M$296)+'СЕТ СН'!$F$13</f>
        <v>0</v>
      </c>
      <c r="N306" s="36">
        <f>SUMIFS(СВЦЭМ!$I$34:$I$777,СВЦЭМ!$A$34:$A$777,$A306,СВЦЭМ!$B$34:$B$777,N$296)+'СЕТ СН'!$F$13</f>
        <v>0</v>
      </c>
      <c r="O306" s="36">
        <f>SUMIFS(СВЦЭМ!$I$34:$I$777,СВЦЭМ!$A$34:$A$777,$A306,СВЦЭМ!$B$34:$B$777,O$296)+'СЕТ СН'!$F$13</f>
        <v>0</v>
      </c>
      <c r="P306" s="36">
        <f>SUMIFS(СВЦЭМ!$I$34:$I$777,СВЦЭМ!$A$34:$A$777,$A306,СВЦЭМ!$B$34:$B$777,P$296)+'СЕТ СН'!$F$13</f>
        <v>0</v>
      </c>
      <c r="Q306" s="36">
        <f>SUMIFS(СВЦЭМ!$I$34:$I$777,СВЦЭМ!$A$34:$A$777,$A306,СВЦЭМ!$B$34:$B$777,Q$296)+'СЕТ СН'!$F$13</f>
        <v>0</v>
      </c>
      <c r="R306" s="36">
        <f>SUMIFS(СВЦЭМ!$I$34:$I$777,СВЦЭМ!$A$34:$A$777,$A306,СВЦЭМ!$B$34:$B$777,R$296)+'СЕТ СН'!$F$13</f>
        <v>0</v>
      </c>
      <c r="S306" s="36">
        <f>SUMIFS(СВЦЭМ!$I$34:$I$777,СВЦЭМ!$A$34:$A$777,$A306,СВЦЭМ!$B$34:$B$777,S$296)+'СЕТ СН'!$F$13</f>
        <v>0</v>
      </c>
      <c r="T306" s="36">
        <f>SUMIFS(СВЦЭМ!$I$34:$I$777,СВЦЭМ!$A$34:$A$777,$A306,СВЦЭМ!$B$34:$B$777,T$296)+'СЕТ СН'!$F$13</f>
        <v>0</v>
      </c>
      <c r="U306" s="36">
        <f>SUMIFS(СВЦЭМ!$I$34:$I$777,СВЦЭМ!$A$34:$A$777,$A306,СВЦЭМ!$B$34:$B$777,U$296)+'СЕТ СН'!$F$13</f>
        <v>0</v>
      </c>
      <c r="V306" s="36">
        <f>SUMIFS(СВЦЭМ!$I$34:$I$777,СВЦЭМ!$A$34:$A$777,$A306,СВЦЭМ!$B$34:$B$777,V$296)+'СЕТ СН'!$F$13</f>
        <v>0</v>
      </c>
      <c r="W306" s="36">
        <f>SUMIFS(СВЦЭМ!$I$34:$I$777,СВЦЭМ!$A$34:$A$777,$A306,СВЦЭМ!$B$34:$B$777,W$296)+'СЕТ СН'!$F$13</f>
        <v>0</v>
      </c>
      <c r="X306" s="36">
        <f>SUMIFS(СВЦЭМ!$I$34:$I$777,СВЦЭМ!$A$34:$A$777,$A306,СВЦЭМ!$B$34:$B$777,X$296)+'СЕТ СН'!$F$13</f>
        <v>0</v>
      </c>
      <c r="Y306" s="36">
        <f>SUMIFS(СВЦЭМ!$I$34:$I$777,СВЦЭМ!$A$34:$A$777,$A306,СВЦЭМ!$B$34:$B$777,Y$296)+'СЕТ СН'!$F$13</f>
        <v>0</v>
      </c>
    </row>
    <row r="307" spans="1:25" ht="15.75" x14ac:dyDescent="0.2">
      <c r="A307" s="35">
        <f t="shared" si="8"/>
        <v>43415</v>
      </c>
      <c r="B307" s="36">
        <f>SUMIFS(СВЦЭМ!$I$34:$I$777,СВЦЭМ!$A$34:$A$777,$A307,СВЦЭМ!$B$34:$B$777,B$296)+'СЕТ СН'!$F$13</f>
        <v>0</v>
      </c>
      <c r="C307" s="36">
        <f>SUMIFS(СВЦЭМ!$I$34:$I$777,СВЦЭМ!$A$34:$A$777,$A307,СВЦЭМ!$B$34:$B$777,C$296)+'СЕТ СН'!$F$13</f>
        <v>0</v>
      </c>
      <c r="D307" s="36">
        <f>SUMIFS(СВЦЭМ!$I$34:$I$777,СВЦЭМ!$A$34:$A$777,$A307,СВЦЭМ!$B$34:$B$777,D$296)+'СЕТ СН'!$F$13</f>
        <v>0</v>
      </c>
      <c r="E307" s="36">
        <f>SUMIFS(СВЦЭМ!$I$34:$I$777,СВЦЭМ!$A$34:$A$777,$A307,СВЦЭМ!$B$34:$B$777,E$296)+'СЕТ СН'!$F$13</f>
        <v>0</v>
      </c>
      <c r="F307" s="36">
        <f>SUMIFS(СВЦЭМ!$I$34:$I$777,СВЦЭМ!$A$34:$A$777,$A307,СВЦЭМ!$B$34:$B$777,F$296)+'СЕТ СН'!$F$13</f>
        <v>0</v>
      </c>
      <c r="G307" s="36">
        <f>SUMIFS(СВЦЭМ!$I$34:$I$777,СВЦЭМ!$A$34:$A$777,$A307,СВЦЭМ!$B$34:$B$777,G$296)+'СЕТ СН'!$F$13</f>
        <v>0</v>
      </c>
      <c r="H307" s="36">
        <f>SUMIFS(СВЦЭМ!$I$34:$I$777,СВЦЭМ!$A$34:$A$777,$A307,СВЦЭМ!$B$34:$B$777,H$296)+'СЕТ СН'!$F$13</f>
        <v>0</v>
      </c>
      <c r="I307" s="36">
        <f>SUMIFS(СВЦЭМ!$I$34:$I$777,СВЦЭМ!$A$34:$A$777,$A307,СВЦЭМ!$B$34:$B$777,I$296)+'СЕТ СН'!$F$13</f>
        <v>0</v>
      </c>
      <c r="J307" s="36">
        <f>SUMIFS(СВЦЭМ!$I$34:$I$777,СВЦЭМ!$A$34:$A$777,$A307,СВЦЭМ!$B$34:$B$777,J$296)+'СЕТ СН'!$F$13</f>
        <v>0</v>
      </c>
      <c r="K307" s="36">
        <f>SUMIFS(СВЦЭМ!$I$34:$I$777,СВЦЭМ!$A$34:$A$777,$A307,СВЦЭМ!$B$34:$B$777,K$296)+'СЕТ СН'!$F$13</f>
        <v>0</v>
      </c>
      <c r="L307" s="36">
        <f>SUMIFS(СВЦЭМ!$I$34:$I$777,СВЦЭМ!$A$34:$A$777,$A307,СВЦЭМ!$B$34:$B$777,L$296)+'СЕТ СН'!$F$13</f>
        <v>0</v>
      </c>
      <c r="M307" s="36">
        <f>SUMIFS(СВЦЭМ!$I$34:$I$777,СВЦЭМ!$A$34:$A$777,$A307,СВЦЭМ!$B$34:$B$777,M$296)+'СЕТ СН'!$F$13</f>
        <v>0</v>
      </c>
      <c r="N307" s="36">
        <f>SUMIFS(СВЦЭМ!$I$34:$I$777,СВЦЭМ!$A$34:$A$777,$A307,СВЦЭМ!$B$34:$B$777,N$296)+'СЕТ СН'!$F$13</f>
        <v>0</v>
      </c>
      <c r="O307" s="36">
        <f>SUMIFS(СВЦЭМ!$I$34:$I$777,СВЦЭМ!$A$34:$A$777,$A307,СВЦЭМ!$B$34:$B$777,O$296)+'СЕТ СН'!$F$13</f>
        <v>0</v>
      </c>
      <c r="P307" s="36">
        <f>SUMIFS(СВЦЭМ!$I$34:$I$777,СВЦЭМ!$A$34:$A$777,$A307,СВЦЭМ!$B$34:$B$777,P$296)+'СЕТ СН'!$F$13</f>
        <v>0</v>
      </c>
      <c r="Q307" s="36">
        <f>SUMIFS(СВЦЭМ!$I$34:$I$777,СВЦЭМ!$A$34:$A$777,$A307,СВЦЭМ!$B$34:$B$777,Q$296)+'СЕТ СН'!$F$13</f>
        <v>0</v>
      </c>
      <c r="R307" s="36">
        <f>SUMIFS(СВЦЭМ!$I$34:$I$777,СВЦЭМ!$A$34:$A$777,$A307,СВЦЭМ!$B$34:$B$777,R$296)+'СЕТ СН'!$F$13</f>
        <v>0</v>
      </c>
      <c r="S307" s="36">
        <f>SUMIFS(СВЦЭМ!$I$34:$I$777,СВЦЭМ!$A$34:$A$777,$A307,СВЦЭМ!$B$34:$B$777,S$296)+'СЕТ СН'!$F$13</f>
        <v>0</v>
      </c>
      <c r="T307" s="36">
        <f>SUMIFS(СВЦЭМ!$I$34:$I$777,СВЦЭМ!$A$34:$A$777,$A307,СВЦЭМ!$B$34:$B$777,T$296)+'СЕТ СН'!$F$13</f>
        <v>0</v>
      </c>
      <c r="U307" s="36">
        <f>SUMIFS(СВЦЭМ!$I$34:$I$777,СВЦЭМ!$A$34:$A$777,$A307,СВЦЭМ!$B$34:$B$777,U$296)+'СЕТ СН'!$F$13</f>
        <v>0</v>
      </c>
      <c r="V307" s="36">
        <f>SUMIFS(СВЦЭМ!$I$34:$I$777,СВЦЭМ!$A$34:$A$777,$A307,СВЦЭМ!$B$34:$B$777,V$296)+'СЕТ СН'!$F$13</f>
        <v>0</v>
      </c>
      <c r="W307" s="36">
        <f>SUMIFS(СВЦЭМ!$I$34:$I$777,СВЦЭМ!$A$34:$A$777,$A307,СВЦЭМ!$B$34:$B$777,W$296)+'СЕТ СН'!$F$13</f>
        <v>0</v>
      </c>
      <c r="X307" s="36">
        <f>SUMIFS(СВЦЭМ!$I$34:$I$777,СВЦЭМ!$A$34:$A$777,$A307,СВЦЭМ!$B$34:$B$777,X$296)+'СЕТ СН'!$F$13</f>
        <v>0</v>
      </c>
      <c r="Y307" s="36">
        <f>SUMIFS(СВЦЭМ!$I$34:$I$777,СВЦЭМ!$A$34:$A$777,$A307,СВЦЭМ!$B$34:$B$777,Y$296)+'СЕТ СН'!$F$13</f>
        <v>0</v>
      </c>
    </row>
    <row r="308" spans="1:25" ht="15.75" x14ac:dyDescent="0.2">
      <c r="A308" s="35">
        <f t="shared" si="8"/>
        <v>43416</v>
      </c>
      <c r="B308" s="36">
        <f>SUMIFS(СВЦЭМ!$I$34:$I$777,СВЦЭМ!$A$34:$A$777,$A308,СВЦЭМ!$B$34:$B$777,B$296)+'СЕТ СН'!$F$13</f>
        <v>0</v>
      </c>
      <c r="C308" s="36">
        <f>SUMIFS(СВЦЭМ!$I$34:$I$777,СВЦЭМ!$A$34:$A$777,$A308,СВЦЭМ!$B$34:$B$777,C$296)+'СЕТ СН'!$F$13</f>
        <v>0</v>
      </c>
      <c r="D308" s="36">
        <f>SUMIFS(СВЦЭМ!$I$34:$I$777,СВЦЭМ!$A$34:$A$777,$A308,СВЦЭМ!$B$34:$B$777,D$296)+'СЕТ СН'!$F$13</f>
        <v>0</v>
      </c>
      <c r="E308" s="36">
        <f>SUMIFS(СВЦЭМ!$I$34:$I$777,СВЦЭМ!$A$34:$A$777,$A308,СВЦЭМ!$B$34:$B$777,E$296)+'СЕТ СН'!$F$13</f>
        <v>0</v>
      </c>
      <c r="F308" s="36">
        <f>SUMIFS(СВЦЭМ!$I$34:$I$777,СВЦЭМ!$A$34:$A$777,$A308,СВЦЭМ!$B$34:$B$777,F$296)+'СЕТ СН'!$F$13</f>
        <v>0</v>
      </c>
      <c r="G308" s="36">
        <f>SUMIFS(СВЦЭМ!$I$34:$I$777,СВЦЭМ!$A$34:$A$777,$A308,СВЦЭМ!$B$34:$B$777,G$296)+'СЕТ СН'!$F$13</f>
        <v>0</v>
      </c>
      <c r="H308" s="36">
        <f>SUMIFS(СВЦЭМ!$I$34:$I$777,СВЦЭМ!$A$34:$A$777,$A308,СВЦЭМ!$B$34:$B$777,H$296)+'СЕТ СН'!$F$13</f>
        <v>0</v>
      </c>
      <c r="I308" s="36">
        <f>SUMIFS(СВЦЭМ!$I$34:$I$777,СВЦЭМ!$A$34:$A$777,$A308,СВЦЭМ!$B$34:$B$777,I$296)+'СЕТ СН'!$F$13</f>
        <v>0</v>
      </c>
      <c r="J308" s="36">
        <f>SUMIFS(СВЦЭМ!$I$34:$I$777,СВЦЭМ!$A$34:$A$777,$A308,СВЦЭМ!$B$34:$B$777,J$296)+'СЕТ СН'!$F$13</f>
        <v>0</v>
      </c>
      <c r="K308" s="36">
        <f>SUMIFS(СВЦЭМ!$I$34:$I$777,СВЦЭМ!$A$34:$A$777,$A308,СВЦЭМ!$B$34:$B$777,K$296)+'СЕТ СН'!$F$13</f>
        <v>0</v>
      </c>
      <c r="L308" s="36">
        <f>SUMIFS(СВЦЭМ!$I$34:$I$777,СВЦЭМ!$A$34:$A$777,$A308,СВЦЭМ!$B$34:$B$777,L$296)+'СЕТ СН'!$F$13</f>
        <v>0</v>
      </c>
      <c r="M308" s="36">
        <f>SUMIFS(СВЦЭМ!$I$34:$I$777,СВЦЭМ!$A$34:$A$777,$A308,СВЦЭМ!$B$34:$B$777,M$296)+'СЕТ СН'!$F$13</f>
        <v>0</v>
      </c>
      <c r="N308" s="36">
        <f>SUMIFS(СВЦЭМ!$I$34:$I$777,СВЦЭМ!$A$34:$A$777,$A308,СВЦЭМ!$B$34:$B$777,N$296)+'СЕТ СН'!$F$13</f>
        <v>0</v>
      </c>
      <c r="O308" s="36">
        <f>SUMIFS(СВЦЭМ!$I$34:$I$777,СВЦЭМ!$A$34:$A$777,$A308,СВЦЭМ!$B$34:$B$777,O$296)+'СЕТ СН'!$F$13</f>
        <v>0</v>
      </c>
      <c r="P308" s="36">
        <f>SUMIFS(СВЦЭМ!$I$34:$I$777,СВЦЭМ!$A$34:$A$777,$A308,СВЦЭМ!$B$34:$B$777,P$296)+'СЕТ СН'!$F$13</f>
        <v>0</v>
      </c>
      <c r="Q308" s="36">
        <f>SUMIFS(СВЦЭМ!$I$34:$I$777,СВЦЭМ!$A$34:$A$777,$A308,СВЦЭМ!$B$34:$B$777,Q$296)+'СЕТ СН'!$F$13</f>
        <v>0</v>
      </c>
      <c r="R308" s="36">
        <f>SUMIFS(СВЦЭМ!$I$34:$I$777,СВЦЭМ!$A$34:$A$777,$A308,СВЦЭМ!$B$34:$B$777,R$296)+'СЕТ СН'!$F$13</f>
        <v>0</v>
      </c>
      <c r="S308" s="36">
        <f>SUMIFS(СВЦЭМ!$I$34:$I$777,СВЦЭМ!$A$34:$A$777,$A308,СВЦЭМ!$B$34:$B$777,S$296)+'СЕТ СН'!$F$13</f>
        <v>0</v>
      </c>
      <c r="T308" s="36">
        <f>SUMIFS(СВЦЭМ!$I$34:$I$777,СВЦЭМ!$A$34:$A$777,$A308,СВЦЭМ!$B$34:$B$777,T$296)+'СЕТ СН'!$F$13</f>
        <v>0</v>
      </c>
      <c r="U308" s="36">
        <f>SUMIFS(СВЦЭМ!$I$34:$I$777,СВЦЭМ!$A$34:$A$777,$A308,СВЦЭМ!$B$34:$B$777,U$296)+'СЕТ СН'!$F$13</f>
        <v>0</v>
      </c>
      <c r="V308" s="36">
        <f>SUMIFS(СВЦЭМ!$I$34:$I$777,СВЦЭМ!$A$34:$A$777,$A308,СВЦЭМ!$B$34:$B$777,V$296)+'СЕТ СН'!$F$13</f>
        <v>0</v>
      </c>
      <c r="W308" s="36">
        <f>SUMIFS(СВЦЭМ!$I$34:$I$777,СВЦЭМ!$A$34:$A$777,$A308,СВЦЭМ!$B$34:$B$777,W$296)+'СЕТ СН'!$F$13</f>
        <v>0</v>
      </c>
      <c r="X308" s="36">
        <f>SUMIFS(СВЦЭМ!$I$34:$I$777,СВЦЭМ!$A$34:$A$777,$A308,СВЦЭМ!$B$34:$B$777,X$296)+'СЕТ СН'!$F$13</f>
        <v>0</v>
      </c>
      <c r="Y308" s="36">
        <f>SUMIFS(СВЦЭМ!$I$34:$I$777,СВЦЭМ!$A$34:$A$777,$A308,СВЦЭМ!$B$34:$B$777,Y$296)+'СЕТ СН'!$F$13</f>
        <v>0</v>
      </c>
    </row>
    <row r="309" spans="1:25" ht="15.75" x14ac:dyDescent="0.2">
      <c r="A309" s="35">
        <f t="shared" si="8"/>
        <v>43417</v>
      </c>
      <c r="B309" s="36">
        <f>SUMIFS(СВЦЭМ!$I$34:$I$777,СВЦЭМ!$A$34:$A$777,$A309,СВЦЭМ!$B$34:$B$777,B$296)+'СЕТ СН'!$F$13</f>
        <v>0</v>
      </c>
      <c r="C309" s="36">
        <f>SUMIFS(СВЦЭМ!$I$34:$I$777,СВЦЭМ!$A$34:$A$777,$A309,СВЦЭМ!$B$34:$B$777,C$296)+'СЕТ СН'!$F$13</f>
        <v>0</v>
      </c>
      <c r="D309" s="36">
        <f>SUMIFS(СВЦЭМ!$I$34:$I$777,СВЦЭМ!$A$34:$A$777,$A309,СВЦЭМ!$B$34:$B$777,D$296)+'СЕТ СН'!$F$13</f>
        <v>0</v>
      </c>
      <c r="E309" s="36">
        <f>SUMIFS(СВЦЭМ!$I$34:$I$777,СВЦЭМ!$A$34:$A$777,$A309,СВЦЭМ!$B$34:$B$777,E$296)+'СЕТ СН'!$F$13</f>
        <v>0</v>
      </c>
      <c r="F309" s="36">
        <f>SUMIFS(СВЦЭМ!$I$34:$I$777,СВЦЭМ!$A$34:$A$777,$A309,СВЦЭМ!$B$34:$B$777,F$296)+'СЕТ СН'!$F$13</f>
        <v>0</v>
      </c>
      <c r="G309" s="36">
        <f>SUMIFS(СВЦЭМ!$I$34:$I$777,СВЦЭМ!$A$34:$A$777,$A309,СВЦЭМ!$B$34:$B$777,G$296)+'СЕТ СН'!$F$13</f>
        <v>0</v>
      </c>
      <c r="H309" s="36">
        <f>SUMIFS(СВЦЭМ!$I$34:$I$777,СВЦЭМ!$A$34:$A$777,$A309,СВЦЭМ!$B$34:$B$777,H$296)+'СЕТ СН'!$F$13</f>
        <v>0</v>
      </c>
      <c r="I309" s="36">
        <f>SUMIFS(СВЦЭМ!$I$34:$I$777,СВЦЭМ!$A$34:$A$777,$A309,СВЦЭМ!$B$34:$B$777,I$296)+'СЕТ СН'!$F$13</f>
        <v>0</v>
      </c>
      <c r="J309" s="36">
        <f>SUMIFS(СВЦЭМ!$I$34:$I$777,СВЦЭМ!$A$34:$A$777,$A309,СВЦЭМ!$B$34:$B$777,J$296)+'СЕТ СН'!$F$13</f>
        <v>0</v>
      </c>
      <c r="K309" s="36">
        <f>SUMIFS(СВЦЭМ!$I$34:$I$777,СВЦЭМ!$A$34:$A$777,$A309,СВЦЭМ!$B$34:$B$777,K$296)+'СЕТ СН'!$F$13</f>
        <v>0</v>
      </c>
      <c r="L309" s="36">
        <f>SUMIFS(СВЦЭМ!$I$34:$I$777,СВЦЭМ!$A$34:$A$777,$A309,СВЦЭМ!$B$34:$B$777,L$296)+'СЕТ СН'!$F$13</f>
        <v>0</v>
      </c>
      <c r="M309" s="36">
        <f>SUMIFS(СВЦЭМ!$I$34:$I$777,СВЦЭМ!$A$34:$A$777,$A309,СВЦЭМ!$B$34:$B$777,M$296)+'СЕТ СН'!$F$13</f>
        <v>0</v>
      </c>
      <c r="N309" s="36">
        <f>SUMIFS(СВЦЭМ!$I$34:$I$777,СВЦЭМ!$A$34:$A$777,$A309,СВЦЭМ!$B$34:$B$777,N$296)+'СЕТ СН'!$F$13</f>
        <v>0</v>
      </c>
      <c r="O309" s="36">
        <f>SUMIFS(СВЦЭМ!$I$34:$I$777,СВЦЭМ!$A$34:$A$777,$A309,СВЦЭМ!$B$34:$B$777,O$296)+'СЕТ СН'!$F$13</f>
        <v>0</v>
      </c>
      <c r="P309" s="36">
        <f>SUMIFS(СВЦЭМ!$I$34:$I$777,СВЦЭМ!$A$34:$A$777,$A309,СВЦЭМ!$B$34:$B$777,P$296)+'СЕТ СН'!$F$13</f>
        <v>0</v>
      </c>
      <c r="Q309" s="36">
        <f>SUMIFS(СВЦЭМ!$I$34:$I$777,СВЦЭМ!$A$34:$A$777,$A309,СВЦЭМ!$B$34:$B$777,Q$296)+'СЕТ СН'!$F$13</f>
        <v>0</v>
      </c>
      <c r="R309" s="36">
        <f>SUMIFS(СВЦЭМ!$I$34:$I$777,СВЦЭМ!$A$34:$A$777,$A309,СВЦЭМ!$B$34:$B$777,R$296)+'СЕТ СН'!$F$13</f>
        <v>0</v>
      </c>
      <c r="S309" s="36">
        <f>SUMIFS(СВЦЭМ!$I$34:$I$777,СВЦЭМ!$A$34:$A$777,$A309,СВЦЭМ!$B$34:$B$777,S$296)+'СЕТ СН'!$F$13</f>
        <v>0</v>
      </c>
      <c r="T309" s="36">
        <f>SUMIFS(СВЦЭМ!$I$34:$I$777,СВЦЭМ!$A$34:$A$777,$A309,СВЦЭМ!$B$34:$B$777,T$296)+'СЕТ СН'!$F$13</f>
        <v>0</v>
      </c>
      <c r="U309" s="36">
        <f>SUMIFS(СВЦЭМ!$I$34:$I$777,СВЦЭМ!$A$34:$A$777,$A309,СВЦЭМ!$B$34:$B$777,U$296)+'СЕТ СН'!$F$13</f>
        <v>0</v>
      </c>
      <c r="V309" s="36">
        <f>SUMIFS(СВЦЭМ!$I$34:$I$777,СВЦЭМ!$A$34:$A$777,$A309,СВЦЭМ!$B$34:$B$777,V$296)+'СЕТ СН'!$F$13</f>
        <v>0</v>
      </c>
      <c r="W309" s="36">
        <f>SUMIFS(СВЦЭМ!$I$34:$I$777,СВЦЭМ!$A$34:$A$777,$A309,СВЦЭМ!$B$34:$B$777,W$296)+'СЕТ СН'!$F$13</f>
        <v>0</v>
      </c>
      <c r="X309" s="36">
        <f>SUMIFS(СВЦЭМ!$I$34:$I$777,СВЦЭМ!$A$34:$A$777,$A309,СВЦЭМ!$B$34:$B$777,X$296)+'СЕТ СН'!$F$13</f>
        <v>0</v>
      </c>
      <c r="Y309" s="36">
        <f>SUMIFS(СВЦЭМ!$I$34:$I$777,СВЦЭМ!$A$34:$A$777,$A309,СВЦЭМ!$B$34:$B$777,Y$296)+'СЕТ СН'!$F$13</f>
        <v>0</v>
      </c>
    </row>
    <row r="310" spans="1:25" ht="15.75" x14ac:dyDescent="0.2">
      <c r="A310" s="35">
        <f t="shared" si="8"/>
        <v>43418</v>
      </c>
      <c r="B310" s="36">
        <f>SUMIFS(СВЦЭМ!$I$34:$I$777,СВЦЭМ!$A$34:$A$777,$A310,СВЦЭМ!$B$34:$B$777,B$296)+'СЕТ СН'!$F$13</f>
        <v>0</v>
      </c>
      <c r="C310" s="36">
        <f>SUMIFS(СВЦЭМ!$I$34:$I$777,СВЦЭМ!$A$34:$A$777,$A310,СВЦЭМ!$B$34:$B$777,C$296)+'СЕТ СН'!$F$13</f>
        <v>0</v>
      </c>
      <c r="D310" s="36">
        <f>SUMIFS(СВЦЭМ!$I$34:$I$777,СВЦЭМ!$A$34:$A$777,$A310,СВЦЭМ!$B$34:$B$777,D$296)+'СЕТ СН'!$F$13</f>
        <v>0</v>
      </c>
      <c r="E310" s="36">
        <f>SUMIFS(СВЦЭМ!$I$34:$I$777,СВЦЭМ!$A$34:$A$777,$A310,СВЦЭМ!$B$34:$B$777,E$296)+'СЕТ СН'!$F$13</f>
        <v>0</v>
      </c>
      <c r="F310" s="36">
        <f>SUMIFS(СВЦЭМ!$I$34:$I$777,СВЦЭМ!$A$34:$A$777,$A310,СВЦЭМ!$B$34:$B$777,F$296)+'СЕТ СН'!$F$13</f>
        <v>0</v>
      </c>
      <c r="G310" s="36">
        <f>SUMIFS(СВЦЭМ!$I$34:$I$777,СВЦЭМ!$A$34:$A$777,$A310,СВЦЭМ!$B$34:$B$777,G$296)+'СЕТ СН'!$F$13</f>
        <v>0</v>
      </c>
      <c r="H310" s="36">
        <f>SUMIFS(СВЦЭМ!$I$34:$I$777,СВЦЭМ!$A$34:$A$777,$A310,СВЦЭМ!$B$34:$B$777,H$296)+'СЕТ СН'!$F$13</f>
        <v>0</v>
      </c>
      <c r="I310" s="36">
        <f>SUMIFS(СВЦЭМ!$I$34:$I$777,СВЦЭМ!$A$34:$A$777,$A310,СВЦЭМ!$B$34:$B$777,I$296)+'СЕТ СН'!$F$13</f>
        <v>0</v>
      </c>
      <c r="J310" s="36">
        <f>SUMIFS(СВЦЭМ!$I$34:$I$777,СВЦЭМ!$A$34:$A$777,$A310,СВЦЭМ!$B$34:$B$777,J$296)+'СЕТ СН'!$F$13</f>
        <v>0</v>
      </c>
      <c r="K310" s="36">
        <f>SUMIFS(СВЦЭМ!$I$34:$I$777,СВЦЭМ!$A$34:$A$777,$A310,СВЦЭМ!$B$34:$B$777,K$296)+'СЕТ СН'!$F$13</f>
        <v>0</v>
      </c>
      <c r="L310" s="36">
        <f>SUMIFS(СВЦЭМ!$I$34:$I$777,СВЦЭМ!$A$34:$A$777,$A310,СВЦЭМ!$B$34:$B$777,L$296)+'СЕТ СН'!$F$13</f>
        <v>0</v>
      </c>
      <c r="M310" s="36">
        <f>SUMIFS(СВЦЭМ!$I$34:$I$777,СВЦЭМ!$A$34:$A$777,$A310,СВЦЭМ!$B$34:$B$777,M$296)+'СЕТ СН'!$F$13</f>
        <v>0</v>
      </c>
      <c r="N310" s="36">
        <f>SUMIFS(СВЦЭМ!$I$34:$I$777,СВЦЭМ!$A$34:$A$777,$A310,СВЦЭМ!$B$34:$B$777,N$296)+'СЕТ СН'!$F$13</f>
        <v>0</v>
      </c>
      <c r="O310" s="36">
        <f>SUMIFS(СВЦЭМ!$I$34:$I$777,СВЦЭМ!$A$34:$A$777,$A310,СВЦЭМ!$B$34:$B$777,O$296)+'СЕТ СН'!$F$13</f>
        <v>0</v>
      </c>
      <c r="P310" s="36">
        <f>SUMIFS(СВЦЭМ!$I$34:$I$777,СВЦЭМ!$A$34:$A$777,$A310,СВЦЭМ!$B$34:$B$777,P$296)+'СЕТ СН'!$F$13</f>
        <v>0</v>
      </c>
      <c r="Q310" s="36">
        <f>SUMIFS(СВЦЭМ!$I$34:$I$777,СВЦЭМ!$A$34:$A$777,$A310,СВЦЭМ!$B$34:$B$777,Q$296)+'СЕТ СН'!$F$13</f>
        <v>0</v>
      </c>
      <c r="R310" s="36">
        <f>SUMIFS(СВЦЭМ!$I$34:$I$777,СВЦЭМ!$A$34:$A$777,$A310,СВЦЭМ!$B$34:$B$777,R$296)+'СЕТ СН'!$F$13</f>
        <v>0</v>
      </c>
      <c r="S310" s="36">
        <f>SUMIFS(СВЦЭМ!$I$34:$I$777,СВЦЭМ!$A$34:$A$777,$A310,СВЦЭМ!$B$34:$B$777,S$296)+'СЕТ СН'!$F$13</f>
        <v>0</v>
      </c>
      <c r="T310" s="36">
        <f>SUMIFS(СВЦЭМ!$I$34:$I$777,СВЦЭМ!$A$34:$A$777,$A310,СВЦЭМ!$B$34:$B$777,T$296)+'СЕТ СН'!$F$13</f>
        <v>0</v>
      </c>
      <c r="U310" s="36">
        <f>SUMIFS(СВЦЭМ!$I$34:$I$777,СВЦЭМ!$A$34:$A$777,$A310,СВЦЭМ!$B$34:$B$777,U$296)+'СЕТ СН'!$F$13</f>
        <v>0</v>
      </c>
      <c r="V310" s="36">
        <f>SUMIFS(СВЦЭМ!$I$34:$I$777,СВЦЭМ!$A$34:$A$777,$A310,СВЦЭМ!$B$34:$B$777,V$296)+'СЕТ СН'!$F$13</f>
        <v>0</v>
      </c>
      <c r="W310" s="36">
        <f>SUMIFS(СВЦЭМ!$I$34:$I$777,СВЦЭМ!$A$34:$A$777,$A310,СВЦЭМ!$B$34:$B$777,W$296)+'СЕТ СН'!$F$13</f>
        <v>0</v>
      </c>
      <c r="X310" s="36">
        <f>SUMIFS(СВЦЭМ!$I$34:$I$777,СВЦЭМ!$A$34:$A$777,$A310,СВЦЭМ!$B$34:$B$777,X$296)+'СЕТ СН'!$F$13</f>
        <v>0</v>
      </c>
      <c r="Y310" s="36">
        <f>SUMIFS(СВЦЭМ!$I$34:$I$777,СВЦЭМ!$A$34:$A$777,$A310,СВЦЭМ!$B$34:$B$777,Y$296)+'СЕТ СН'!$F$13</f>
        <v>0</v>
      </c>
    </row>
    <row r="311" spans="1:25" ht="15.75" x14ac:dyDescent="0.2">
      <c r="A311" s="35">
        <f t="shared" si="8"/>
        <v>43419</v>
      </c>
      <c r="B311" s="36">
        <f>SUMIFS(СВЦЭМ!$I$34:$I$777,СВЦЭМ!$A$34:$A$777,$A311,СВЦЭМ!$B$34:$B$777,B$296)+'СЕТ СН'!$F$13</f>
        <v>0</v>
      </c>
      <c r="C311" s="36">
        <f>SUMIFS(СВЦЭМ!$I$34:$I$777,СВЦЭМ!$A$34:$A$777,$A311,СВЦЭМ!$B$34:$B$777,C$296)+'СЕТ СН'!$F$13</f>
        <v>0</v>
      </c>
      <c r="D311" s="36">
        <f>SUMIFS(СВЦЭМ!$I$34:$I$777,СВЦЭМ!$A$34:$A$777,$A311,СВЦЭМ!$B$34:$B$777,D$296)+'СЕТ СН'!$F$13</f>
        <v>0</v>
      </c>
      <c r="E311" s="36">
        <f>SUMIFS(СВЦЭМ!$I$34:$I$777,СВЦЭМ!$A$34:$A$777,$A311,СВЦЭМ!$B$34:$B$777,E$296)+'СЕТ СН'!$F$13</f>
        <v>0</v>
      </c>
      <c r="F311" s="36">
        <f>SUMIFS(СВЦЭМ!$I$34:$I$777,СВЦЭМ!$A$34:$A$777,$A311,СВЦЭМ!$B$34:$B$777,F$296)+'СЕТ СН'!$F$13</f>
        <v>0</v>
      </c>
      <c r="G311" s="36">
        <f>SUMIFS(СВЦЭМ!$I$34:$I$777,СВЦЭМ!$A$34:$A$777,$A311,СВЦЭМ!$B$34:$B$777,G$296)+'СЕТ СН'!$F$13</f>
        <v>0</v>
      </c>
      <c r="H311" s="36">
        <f>SUMIFS(СВЦЭМ!$I$34:$I$777,СВЦЭМ!$A$34:$A$777,$A311,СВЦЭМ!$B$34:$B$777,H$296)+'СЕТ СН'!$F$13</f>
        <v>0</v>
      </c>
      <c r="I311" s="36">
        <f>SUMIFS(СВЦЭМ!$I$34:$I$777,СВЦЭМ!$A$34:$A$777,$A311,СВЦЭМ!$B$34:$B$777,I$296)+'СЕТ СН'!$F$13</f>
        <v>0</v>
      </c>
      <c r="J311" s="36">
        <f>SUMIFS(СВЦЭМ!$I$34:$I$777,СВЦЭМ!$A$34:$A$777,$A311,СВЦЭМ!$B$34:$B$777,J$296)+'СЕТ СН'!$F$13</f>
        <v>0</v>
      </c>
      <c r="K311" s="36">
        <f>SUMIFS(СВЦЭМ!$I$34:$I$777,СВЦЭМ!$A$34:$A$777,$A311,СВЦЭМ!$B$34:$B$777,K$296)+'СЕТ СН'!$F$13</f>
        <v>0</v>
      </c>
      <c r="L311" s="36">
        <f>SUMIFS(СВЦЭМ!$I$34:$I$777,СВЦЭМ!$A$34:$A$777,$A311,СВЦЭМ!$B$34:$B$777,L$296)+'СЕТ СН'!$F$13</f>
        <v>0</v>
      </c>
      <c r="M311" s="36">
        <f>SUMIFS(СВЦЭМ!$I$34:$I$777,СВЦЭМ!$A$34:$A$777,$A311,СВЦЭМ!$B$34:$B$777,M$296)+'СЕТ СН'!$F$13</f>
        <v>0</v>
      </c>
      <c r="N311" s="36">
        <f>SUMIFS(СВЦЭМ!$I$34:$I$777,СВЦЭМ!$A$34:$A$777,$A311,СВЦЭМ!$B$34:$B$777,N$296)+'СЕТ СН'!$F$13</f>
        <v>0</v>
      </c>
      <c r="O311" s="36">
        <f>SUMIFS(СВЦЭМ!$I$34:$I$777,СВЦЭМ!$A$34:$A$777,$A311,СВЦЭМ!$B$34:$B$777,O$296)+'СЕТ СН'!$F$13</f>
        <v>0</v>
      </c>
      <c r="P311" s="36">
        <f>SUMIFS(СВЦЭМ!$I$34:$I$777,СВЦЭМ!$A$34:$A$777,$A311,СВЦЭМ!$B$34:$B$777,P$296)+'СЕТ СН'!$F$13</f>
        <v>0</v>
      </c>
      <c r="Q311" s="36">
        <f>SUMIFS(СВЦЭМ!$I$34:$I$777,СВЦЭМ!$A$34:$A$777,$A311,СВЦЭМ!$B$34:$B$777,Q$296)+'СЕТ СН'!$F$13</f>
        <v>0</v>
      </c>
      <c r="R311" s="36">
        <f>SUMIFS(СВЦЭМ!$I$34:$I$777,СВЦЭМ!$A$34:$A$777,$A311,СВЦЭМ!$B$34:$B$777,R$296)+'СЕТ СН'!$F$13</f>
        <v>0</v>
      </c>
      <c r="S311" s="36">
        <f>SUMIFS(СВЦЭМ!$I$34:$I$777,СВЦЭМ!$A$34:$A$777,$A311,СВЦЭМ!$B$34:$B$777,S$296)+'СЕТ СН'!$F$13</f>
        <v>0</v>
      </c>
      <c r="T311" s="36">
        <f>SUMIFS(СВЦЭМ!$I$34:$I$777,СВЦЭМ!$A$34:$A$777,$A311,СВЦЭМ!$B$34:$B$777,T$296)+'СЕТ СН'!$F$13</f>
        <v>0</v>
      </c>
      <c r="U311" s="36">
        <f>SUMIFS(СВЦЭМ!$I$34:$I$777,СВЦЭМ!$A$34:$A$777,$A311,СВЦЭМ!$B$34:$B$777,U$296)+'СЕТ СН'!$F$13</f>
        <v>0</v>
      </c>
      <c r="V311" s="36">
        <f>SUMIFS(СВЦЭМ!$I$34:$I$777,СВЦЭМ!$A$34:$A$777,$A311,СВЦЭМ!$B$34:$B$777,V$296)+'СЕТ СН'!$F$13</f>
        <v>0</v>
      </c>
      <c r="W311" s="36">
        <f>SUMIFS(СВЦЭМ!$I$34:$I$777,СВЦЭМ!$A$34:$A$777,$A311,СВЦЭМ!$B$34:$B$777,W$296)+'СЕТ СН'!$F$13</f>
        <v>0</v>
      </c>
      <c r="X311" s="36">
        <f>SUMIFS(СВЦЭМ!$I$34:$I$777,СВЦЭМ!$A$34:$A$777,$A311,СВЦЭМ!$B$34:$B$777,X$296)+'СЕТ СН'!$F$13</f>
        <v>0</v>
      </c>
      <c r="Y311" s="36">
        <f>SUMIFS(СВЦЭМ!$I$34:$I$777,СВЦЭМ!$A$34:$A$777,$A311,СВЦЭМ!$B$34:$B$777,Y$296)+'СЕТ СН'!$F$13</f>
        <v>0</v>
      </c>
    </row>
    <row r="312" spans="1:25" ht="15.75" x14ac:dyDescent="0.2">
      <c r="A312" s="35">
        <f t="shared" si="8"/>
        <v>43420</v>
      </c>
      <c r="B312" s="36">
        <f>SUMIFS(СВЦЭМ!$I$34:$I$777,СВЦЭМ!$A$34:$A$777,$A312,СВЦЭМ!$B$34:$B$777,B$296)+'СЕТ СН'!$F$13</f>
        <v>0</v>
      </c>
      <c r="C312" s="36">
        <f>SUMIFS(СВЦЭМ!$I$34:$I$777,СВЦЭМ!$A$34:$A$777,$A312,СВЦЭМ!$B$34:$B$777,C$296)+'СЕТ СН'!$F$13</f>
        <v>0</v>
      </c>
      <c r="D312" s="36">
        <f>SUMIFS(СВЦЭМ!$I$34:$I$777,СВЦЭМ!$A$34:$A$777,$A312,СВЦЭМ!$B$34:$B$777,D$296)+'СЕТ СН'!$F$13</f>
        <v>0</v>
      </c>
      <c r="E312" s="36">
        <f>SUMIFS(СВЦЭМ!$I$34:$I$777,СВЦЭМ!$A$34:$A$777,$A312,СВЦЭМ!$B$34:$B$777,E$296)+'СЕТ СН'!$F$13</f>
        <v>0</v>
      </c>
      <c r="F312" s="36">
        <f>SUMIFS(СВЦЭМ!$I$34:$I$777,СВЦЭМ!$A$34:$A$777,$A312,СВЦЭМ!$B$34:$B$777,F$296)+'СЕТ СН'!$F$13</f>
        <v>0</v>
      </c>
      <c r="G312" s="36">
        <f>SUMIFS(СВЦЭМ!$I$34:$I$777,СВЦЭМ!$A$34:$A$777,$A312,СВЦЭМ!$B$34:$B$777,G$296)+'СЕТ СН'!$F$13</f>
        <v>0</v>
      </c>
      <c r="H312" s="36">
        <f>SUMIFS(СВЦЭМ!$I$34:$I$777,СВЦЭМ!$A$34:$A$777,$A312,СВЦЭМ!$B$34:$B$777,H$296)+'СЕТ СН'!$F$13</f>
        <v>0</v>
      </c>
      <c r="I312" s="36">
        <f>SUMIFS(СВЦЭМ!$I$34:$I$777,СВЦЭМ!$A$34:$A$777,$A312,СВЦЭМ!$B$34:$B$777,I$296)+'СЕТ СН'!$F$13</f>
        <v>0</v>
      </c>
      <c r="J312" s="36">
        <f>SUMIFS(СВЦЭМ!$I$34:$I$777,СВЦЭМ!$A$34:$A$777,$A312,СВЦЭМ!$B$34:$B$777,J$296)+'СЕТ СН'!$F$13</f>
        <v>0</v>
      </c>
      <c r="K312" s="36">
        <f>SUMIFS(СВЦЭМ!$I$34:$I$777,СВЦЭМ!$A$34:$A$777,$A312,СВЦЭМ!$B$34:$B$777,K$296)+'СЕТ СН'!$F$13</f>
        <v>0</v>
      </c>
      <c r="L312" s="36">
        <f>SUMIFS(СВЦЭМ!$I$34:$I$777,СВЦЭМ!$A$34:$A$777,$A312,СВЦЭМ!$B$34:$B$777,L$296)+'СЕТ СН'!$F$13</f>
        <v>0</v>
      </c>
      <c r="M312" s="36">
        <f>SUMIFS(СВЦЭМ!$I$34:$I$777,СВЦЭМ!$A$34:$A$777,$A312,СВЦЭМ!$B$34:$B$777,M$296)+'СЕТ СН'!$F$13</f>
        <v>0</v>
      </c>
      <c r="N312" s="36">
        <f>SUMIFS(СВЦЭМ!$I$34:$I$777,СВЦЭМ!$A$34:$A$777,$A312,СВЦЭМ!$B$34:$B$777,N$296)+'СЕТ СН'!$F$13</f>
        <v>0</v>
      </c>
      <c r="O312" s="36">
        <f>SUMIFS(СВЦЭМ!$I$34:$I$777,СВЦЭМ!$A$34:$A$777,$A312,СВЦЭМ!$B$34:$B$777,O$296)+'СЕТ СН'!$F$13</f>
        <v>0</v>
      </c>
      <c r="P312" s="36">
        <f>SUMIFS(СВЦЭМ!$I$34:$I$777,СВЦЭМ!$A$34:$A$777,$A312,СВЦЭМ!$B$34:$B$777,P$296)+'СЕТ СН'!$F$13</f>
        <v>0</v>
      </c>
      <c r="Q312" s="36">
        <f>SUMIFS(СВЦЭМ!$I$34:$I$777,СВЦЭМ!$A$34:$A$777,$A312,СВЦЭМ!$B$34:$B$777,Q$296)+'СЕТ СН'!$F$13</f>
        <v>0</v>
      </c>
      <c r="R312" s="36">
        <f>SUMIFS(СВЦЭМ!$I$34:$I$777,СВЦЭМ!$A$34:$A$777,$A312,СВЦЭМ!$B$34:$B$777,R$296)+'СЕТ СН'!$F$13</f>
        <v>0</v>
      </c>
      <c r="S312" s="36">
        <f>SUMIFS(СВЦЭМ!$I$34:$I$777,СВЦЭМ!$A$34:$A$777,$A312,СВЦЭМ!$B$34:$B$777,S$296)+'СЕТ СН'!$F$13</f>
        <v>0</v>
      </c>
      <c r="T312" s="36">
        <f>SUMIFS(СВЦЭМ!$I$34:$I$777,СВЦЭМ!$A$34:$A$777,$A312,СВЦЭМ!$B$34:$B$777,T$296)+'СЕТ СН'!$F$13</f>
        <v>0</v>
      </c>
      <c r="U312" s="36">
        <f>SUMIFS(СВЦЭМ!$I$34:$I$777,СВЦЭМ!$A$34:$A$777,$A312,СВЦЭМ!$B$34:$B$777,U$296)+'СЕТ СН'!$F$13</f>
        <v>0</v>
      </c>
      <c r="V312" s="36">
        <f>SUMIFS(СВЦЭМ!$I$34:$I$777,СВЦЭМ!$A$34:$A$777,$A312,СВЦЭМ!$B$34:$B$777,V$296)+'СЕТ СН'!$F$13</f>
        <v>0</v>
      </c>
      <c r="W312" s="36">
        <f>SUMIFS(СВЦЭМ!$I$34:$I$777,СВЦЭМ!$A$34:$A$777,$A312,СВЦЭМ!$B$34:$B$777,W$296)+'СЕТ СН'!$F$13</f>
        <v>0</v>
      </c>
      <c r="X312" s="36">
        <f>SUMIFS(СВЦЭМ!$I$34:$I$777,СВЦЭМ!$A$34:$A$777,$A312,СВЦЭМ!$B$34:$B$777,X$296)+'СЕТ СН'!$F$13</f>
        <v>0</v>
      </c>
      <c r="Y312" s="36">
        <f>SUMIFS(СВЦЭМ!$I$34:$I$777,СВЦЭМ!$A$34:$A$777,$A312,СВЦЭМ!$B$34:$B$777,Y$296)+'СЕТ СН'!$F$13</f>
        <v>0</v>
      </c>
    </row>
    <row r="313" spans="1:25" ht="15.75" x14ac:dyDescent="0.2">
      <c r="A313" s="35">
        <f t="shared" si="8"/>
        <v>43421</v>
      </c>
      <c r="B313" s="36">
        <f>SUMIFS(СВЦЭМ!$I$34:$I$777,СВЦЭМ!$A$34:$A$777,$A313,СВЦЭМ!$B$34:$B$777,B$296)+'СЕТ СН'!$F$13</f>
        <v>0</v>
      </c>
      <c r="C313" s="36">
        <f>SUMIFS(СВЦЭМ!$I$34:$I$777,СВЦЭМ!$A$34:$A$777,$A313,СВЦЭМ!$B$34:$B$777,C$296)+'СЕТ СН'!$F$13</f>
        <v>0</v>
      </c>
      <c r="D313" s="36">
        <f>SUMIFS(СВЦЭМ!$I$34:$I$777,СВЦЭМ!$A$34:$A$777,$A313,СВЦЭМ!$B$34:$B$777,D$296)+'СЕТ СН'!$F$13</f>
        <v>0</v>
      </c>
      <c r="E313" s="36">
        <f>SUMIFS(СВЦЭМ!$I$34:$I$777,СВЦЭМ!$A$34:$A$777,$A313,СВЦЭМ!$B$34:$B$777,E$296)+'СЕТ СН'!$F$13</f>
        <v>0</v>
      </c>
      <c r="F313" s="36">
        <f>SUMIFS(СВЦЭМ!$I$34:$I$777,СВЦЭМ!$A$34:$A$777,$A313,СВЦЭМ!$B$34:$B$777,F$296)+'СЕТ СН'!$F$13</f>
        <v>0</v>
      </c>
      <c r="G313" s="36">
        <f>SUMIFS(СВЦЭМ!$I$34:$I$777,СВЦЭМ!$A$34:$A$777,$A313,СВЦЭМ!$B$34:$B$777,G$296)+'СЕТ СН'!$F$13</f>
        <v>0</v>
      </c>
      <c r="H313" s="36">
        <f>SUMIFS(СВЦЭМ!$I$34:$I$777,СВЦЭМ!$A$34:$A$777,$A313,СВЦЭМ!$B$34:$B$777,H$296)+'СЕТ СН'!$F$13</f>
        <v>0</v>
      </c>
      <c r="I313" s="36">
        <f>SUMIFS(СВЦЭМ!$I$34:$I$777,СВЦЭМ!$A$34:$A$777,$A313,СВЦЭМ!$B$34:$B$777,I$296)+'СЕТ СН'!$F$13</f>
        <v>0</v>
      </c>
      <c r="J313" s="36">
        <f>SUMIFS(СВЦЭМ!$I$34:$I$777,СВЦЭМ!$A$34:$A$777,$A313,СВЦЭМ!$B$34:$B$777,J$296)+'СЕТ СН'!$F$13</f>
        <v>0</v>
      </c>
      <c r="K313" s="36">
        <f>SUMIFS(СВЦЭМ!$I$34:$I$777,СВЦЭМ!$A$34:$A$777,$A313,СВЦЭМ!$B$34:$B$777,K$296)+'СЕТ СН'!$F$13</f>
        <v>0</v>
      </c>
      <c r="L313" s="36">
        <f>SUMIFS(СВЦЭМ!$I$34:$I$777,СВЦЭМ!$A$34:$A$777,$A313,СВЦЭМ!$B$34:$B$777,L$296)+'СЕТ СН'!$F$13</f>
        <v>0</v>
      </c>
      <c r="M313" s="36">
        <f>SUMIFS(СВЦЭМ!$I$34:$I$777,СВЦЭМ!$A$34:$A$777,$A313,СВЦЭМ!$B$34:$B$777,M$296)+'СЕТ СН'!$F$13</f>
        <v>0</v>
      </c>
      <c r="N313" s="36">
        <f>SUMIFS(СВЦЭМ!$I$34:$I$777,СВЦЭМ!$A$34:$A$777,$A313,СВЦЭМ!$B$34:$B$777,N$296)+'СЕТ СН'!$F$13</f>
        <v>0</v>
      </c>
      <c r="O313" s="36">
        <f>SUMIFS(СВЦЭМ!$I$34:$I$777,СВЦЭМ!$A$34:$A$777,$A313,СВЦЭМ!$B$34:$B$777,O$296)+'СЕТ СН'!$F$13</f>
        <v>0</v>
      </c>
      <c r="P313" s="36">
        <f>SUMIFS(СВЦЭМ!$I$34:$I$777,СВЦЭМ!$A$34:$A$777,$A313,СВЦЭМ!$B$34:$B$777,P$296)+'СЕТ СН'!$F$13</f>
        <v>0</v>
      </c>
      <c r="Q313" s="36">
        <f>SUMIFS(СВЦЭМ!$I$34:$I$777,СВЦЭМ!$A$34:$A$777,$A313,СВЦЭМ!$B$34:$B$777,Q$296)+'СЕТ СН'!$F$13</f>
        <v>0</v>
      </c>
      <c r="R313" s="36">
        <f>SUMIFS(СВЦЭМ!$I$34:$I$777,СВЦЭМ!$A$34:$A$777,$A313,СВЦЭМ!$B$34:$B$777,R$296)+'СЕТ СН'!$F$13</f>
        <v>0</v>
      </c>
      <c r="S313" s="36">
        <f>SUMIFS(СВЦЭМ!$I$34:$I$777,СВЦЭМ!$A$34:$A$777,$A313,СВЦЭМ!$B$34:$B$777,S$296)+'СЕТ СН'!$F$13</f>
        <v>0</v>
      </c>
      <c r="T313" s="36">
        <f>SUMIFS(СВЦЭМ!$I$34:$I$777,СВЦЭМ!$A$34:$A$777,$A313,СВЦЭМ!$B$34:$B$777,T$296)+'СЕТ СН'!$F$13</f>
        <v>0</v>
      </c>
      <c r="U313" s="36">
        <f>SUMIFS(СВЦЭМ!$I$34:$I$777,СВЦЭМ!$A$34:$A$777,$A313,СВЦЭМ!$B$34:$B$777,U$296)+'СЕТ СН'!$F$13</f>
        <v>0</v>
      </c>
      <c r="V313" s="36">
        <f>SUMIFS(СВЦЭМ!$I$34:$I$777,СВЦЭМ!$A$34:$A$777,$A313,СВЦЭМ!$B$34:$B$777,V$296)+'СЕТ СН'!$F$13</f>
        <v>0</v>
      </c>
      <c r="W313" s="36">
        <f>SUMIFS(СВЦЭМ!$I$34:$I$777,СВЦЭМ!$A$34:$A$777,$A313,СВЦЭМ!$B$34:$B$777,W$296)+'СЕТ СН'!$F$13</f>
        <v>0</v>
      </c>
      <c r="X313" s="36">
        <f>SUMIFS(СВЦЭМ!$I$34:$I$777,СВЦЭМ!$A$34:$A$777,$A313,СВЦЭМ!$B$34:$B$777,X$296)+'СЕТ СН'!$F$13</f>
        <v>0</v>
      </c>
      <c r="Y313" s="36">
        <f>SUMIFS(СВЦЭМ!$I$34:$I$777,СВЦЭМ!$A$34:$A$777,$A313,СВЦЭМ!$B$34:$B$777,Y$296)+'СЕТ СН'!$F$13</f>
        <v>0</v>
      </c>
    </row>
    <row r="314" spans="1:25" ht="15.75" x14ac:dyDescent="0.2">
      <c r="A314" s="35">
        <f t="shared" si="8"/>
        <v>43422</v>
      </c>
      <c r="B314" s="36">
        <f>SUMIFS(СВЦЭМ!$I$34:$I$777,СВЦЭМ!$A$34:$A$777,$A314,СВЦЭМ!$B$34:$B$777,B$296)+'СЕТ СН'!$F$13</f>
        <v>0</v>
      </c>
      <c r="C314" s="36">
        <f>SUMIFS(СВЦЭМ!$I$34:$I$777,СВЦЭМ!$A$34:$A$777,$A314,СВЦЭМ!$B$34:$B$777,C$296)+'СЕТ СН'!$F$13</f>
        <v>0</v>
      </c>
      <c r="D314" s="36">
        <f>SUMIFS(СВЦЭМ!$I$34:$I$777,СВЦЭМ!$A$34:$A$777,$A314,СВЦЭМ!$B$34:$B$777,D$296)+'СЕТ СН'!$F$13</f>
        <v>0</v>
      </c>
      <c r="E314" s="36">
        <f>SUMIFS(СВЦЭМ!$I$34:$I$777,СВЦЭМ!$A$34:$A$777,$A314,СВЦЭМ!$B$34:$B$777,E$296)+'СЕТ СН'!$F$13</f>
        <v>0</v>
      </c>
      <c r="F314" s="36">
        <f>SUMIFS(СВЦЭМ!$I$34:$I$777,СВЦЭМ!$A$34:$A$777,$A314,СВЦЭМ!$B$34:$B$777,F$296)+'СЕТ СН'!$F$13</f>
        <v>0</v>
      </c>
      <c r="G314" s="36">
        <f>SUMIFS(СВЦЭМ!$I$34:$I$777,СВЦЭМ!$A$34:$A$777,$A314,СВЦЭМ!$B$34:$B$777,G$296)+'СЕТ СН'!$F$13</f>
        <v>0</v>
      </c>
      <c r="H314" s="36">
        <f>SUMIFS(СВЦЭМ!$I$34:$I$777,СВЦЭМ!$A$34:$A$777,$A314,СВЦЭМ!$B$34:$B$777,H$296)+'СЕТ СН'!$F$13</f>
        <v>0</v>
      </c>
      <c r="I314" s="36">
        <f>SUMIFS(СВЦЭМ!$I$34:$I$777,СВЦЭМ!$A$34:$A$777,$A314,СВЦЭМ!$B$34:$B$777,I$296)+'СЕТ СН'!$F$13</f>
        <v>0</v>
      </c>
      <c r="J314" s="36">
        <f>SUMIFS(СВЦЭМ!$I$34:$I$777,СВЦЭМ!$A$34:$A$777,$A314,СВЦЭМ!$B$34:$B$777,J$296)+'СЕТ СН'!$F$13</f>
        <v>0</v>
      </c>
      <c r="K314" s="36">
        <f>SUMIFS(СВЦЭМ!$I$34:$I$777,СВЦЭМ!$A$34:$A$777,$A314,СВЦЭМ!$B$34:$B$777,K$296)+'СЕТ СН'!$F$13</f>
        <v>0</v>
      </c>
      <c r="L314" s="36">
        <f>SUMIFS(СВЦЭМ!$I$34:$I$777,СВЦЭМ!$A$34:$A$777,$A314,СВЦЭМ!$B$34:$B$777,L$296)+'СЕТ СН'!$F$13</f>
        <v>0</v>
      </c>
      <c r="M314" s="36">
        <f>SUMIFS(СВЦЭМ!$I$34:$I$777,СВЦЭМ!$A$34:$A$777,$A314,СВЦЭМ!$B$34:$B$777,M$296)+'СЕТ СН'!$F$13</f>
        <v>0</v>
      </c>
      <c r="N314" s="36">
        <f>SUMIFS(СВЦЭМ!$I$34:$I$777,СВЦЭМ!$A$34:$A$777,$A314,СВЦЭМ!$B$34:$B$777,N$296)+'СЕТ СН'!$F$13</f>
        <v>0</v>
      </c>
      <c r="O314" s="36">
        <f>SUMIFS(СВЦЭМ!$I$34:$I$777,СВЦЭМ!$A$34:$A$777,$A314,СВЦЭМ!$B$34:$B$777,O$296)+'СЕТ СН'!$F$13</f>
        <v>0</v>
      </c>
      <c r="P314" s="36">
        <f>SUMIFS(СВЦЭМ!$I$34:$I$777,СВЦЭМ!$A$34:$A$777,$A314,СВЦЭМ!$B$34:$B$777,P$296)+'СЕТ СН'!$F$13</f>
        <v>0</v>
      </c>
      <c r="Q314" s="36">
        <f>SUMIFS(СВЦЭМ!$I$34:$I$777,СВЦЭМ!$A$34:$A$777,$A314,СВЦЭМ!$B$34:$B$777,Q$296)+'СЕТ СН'!$F$13</f>
        <v>0</v>
      </c>
      <c r="R314" s="36">
        <f>SUMIFS(СВЦЭМ!$I$34:$I$777,СВЦЭМ!$A$34:$A$777,$A314,СВЦЭМ!$B$34:$B$777,R$296)+'СЕТ СН'!$F$13</f>
        <v>0</v>
      </c>
      <c r="S314" s="36">
        <f>SUMIFS(СВЦЭМ!$I$34:$I$777,СВЦЭМ!$A$34:$A$777,$A314,СВЦЭМ!$B$34:$B$777,S$296)+'СЕТ СН'!$F$13</f>
        <v>0</v>
      </c>
      <c r="T314" s="36">
        <f>SUMIFS(СВЦЭМ!$I$34:$I$777,СВЦЭМ!$A$34:$A$777,$A314,СВЦЭМ!$B$34:$B$777,T$296)+'СЕТ СН'!$F$13</f>
        <v>0</v>
      </c>
      <c r="U314" s="36">
        <f>SUMIFS(СВЦЭМ!$I$34:$I$777,СВЦЭМ!$A$34:$A$777,$A314,СВЦЭМ!$B$34:$B$777,U$296)+'СЕТ СН'!$F$13</f>
        <v>0</v>
      </c>
      <c r="V314" s="36">
        <f>SUMIFS(СВЦЭМ!$I$34:$I$777,СВЦЭМ!$A$34:$A$777,$A314,СВЦЭМ!$B$34:$B$777,V$296)+'СЕТ СН'!$F$13</f>
        <v>0</v>
      </c>
      <c r="W314" s="36">
        <f>SUMIFS(СВЦЭМ!$I$34:$I$777,СВЦЭМ!$A$34:$A$777,$A314,СВЦЭМ!$B$34:$B$777,W$296)+'СЕТ СН'!$F$13</f>
        <v>0</v>
      </c>
      <c r="X314" s="36">
        <f>SUMIFS(СВЦЭМ!$I$34:$I$777,СВЦЭМ!$A$34:$A$777,$A314,СВЦЭМ!$B$34:$B$777,X$296)+'СЕТ СН'!$F$13</f>
        <v>0</v>
      </c>
      <c r="Y314" s="36">
        <f>SUMIFS(СВЦЭМ!$I$34:$I$777,СВЦЭМ!$A$34:$A$777,$A314,СВЦЭМ!$B$34:$B$777,Y$296)+'СЕТ СН'!$F$13</f>
        <v>0</v>
      </c>
    </row>
    <row r="315" spans="1:25" ht="15.75" x14ac:dyDescent="0.2">
      <c r="A315" s="35">
        <f t="shared" si="8"/>
        <v>43423</v>
      </c>
      <c r="B315" s="36">
        <f>SUMIFS(СВЦЭМ!$I$34:$I$777,СВЦЭМ!$A$34:$A$777,$A315,СВЦЭМ!$B$34:$B$777,B$296)+'СЕТ СН'!$F$13</f>
        <v>0</v>
      </c>
      <c r="C315" s="36">
        <f>SUMIFS(СВЦЭМ!$I$34:$I$777,СВЦЭМ!$A$34:$A$777,$A315,СВЦЭМ!$B$34:$B$777,C$296)+'СЕТ СН'!$F$13</f>
        <v>0</v>
      </c>
      <c r="D315" s="36">
        <f>SUMIFS(СВЦЭМ!$I$34:$I$777,СВЦЭМ!$A$34:$A$777,$A315,СВЦЭМ!$B$34:$B$777,D$296)+'СЕТ СН'!$F$13</f>
        <v>0</v>
      </c>
      <c r="E315" s="36">
        <f>SUMIFS(СВЦЭМ!$I$34:$I$777,СВЦЭМ!$A$34:$A$777,$A315,СВЦЭМ!$B$34:$B$777,E$296)+'СЕТ СН'!$F$13</f>
        <v>0</v>
      </c>
      <c r="F315" s="36">
        <f>SUMIFS(СВЦЭМ!$I$34:$I$777,СВЦЭМ!$A$34:$A$777,$A315,СВЦЭМ!$B$34:$B$777,F$296)+'СЕТ СН'!$F$13</f>
        <v>0</v>
      </c>
      <c r="G315" s="36">
        <f>SUMIFS(СВЦЭМ!$I$34:$I$777,СВЦЭМ!$A$34:$A$777,$A315,СВЦЭМ!$B$34:$B$777,G$296)+'СЕТ СН'!$F$13</f>
        <v>0</v>
      </c>
      <c r="H315" s="36">
        <f>SUMIFS(СВЦЭМ!$I$34:$I$777,СВЦЭМ!$A$34:$A$777,$A315,СВЦЭМ!$B$34:$B$777,H$296)+'СЕТ СН'!$F$13</f>
        <v>0</v>
      </c>
      <c r="I315" s="36">
        <f>SUMIFS(СВЦЭМ!$I$34:$I$777,СВЦЭМ!$A$34:$A$777,$A315,СВЦЭМ!$B$34:$B$777,I$296)+'СЕТ СН'!$F$13</f>
        <v>0</v>
      </c>
      <c r="J315" s="36">
        <f>SUMIFS(СВЦЭМ!$I$34:$I$777,СВЦЭМ!$A$34:$A$777,$A315,СВЦЭМ!$B$34:$B$777,J$296)+'СЕТ СН'!$F$13</f>
        <v>0</v>
      </c>
      <c r="K315" s="36">
        <f>SUMIFS(СВЦЭМ!$I$34:$I$777,СВЦЭМ!$A$34:$A$777,$A315,СВЦЭМ!$B$34:$B$777,K$296)+'СЕТ СН'!$F$13</f>
        <v>0</v>
      </c>
      <c r="L315" s="36">
        <f>SUMIFS(СВЦЭМ!$I$34:$I$777,СВЦЭМ!$A$34:$A$777,$A315,СВЦЭМ!$B$34:$B$777,L$296)+'СЕТ СН'!$F$13</f>
        <v>0</v>
      </c>
      <c r="M315" s="36">
        <f>SUMIFS(СВЦЭМ!$I$34:$I$777,СВЦЭМ!$A$34:$A$777,$A315,СВЦЭМ!$B$34:$B$777,M$296)+'СЕТ СН'!$F$13</f>
        <v>0</v>
      </c>
      <c r="N315" s="36">
        <f>SUMIFS(СВЦЭМ!$I$34:$I$777,СВЦЭМ!$A$34:$A$777,$A315,СВЦЭМ!$B$34:$B$777,N$296)+'СЕТ СН'!$F$13</f>
        <v>0</v>
      </c>
      <c r="O315" s="36">
        <f>SUMIFS(СВЦЭМ!$I$34:$I$777,СВЦЭМ!$A$34:$A$777,$A315,СВЦЭМ!$B$34:$B$777,O$296)+'СЕТ СН'!$F$13</f>
        <v>0</v>
      </c>
      <c r="P315" s="36">
        <f>SUMIFS(СВЦЭМ!$I$34:$I$777,СВЦЭМ!$A$34:$A$777,$A315,СВЦЭМ!$B$34:$B$777,P$296)+'СЕТ СН'!$F$13</f>
        <v>0</v>
      </c>
      <c r="Q315" s="36">
        <f>SUMIFS(СВЦЭМ!$I$34:$I$777,СВЦЭМ!$A$34:$A$777,$A315,СВЦЭМ!$B$34:$B$777,Q$296)+'СЕТ СН'!$F$13</f>
        <v>0</v>
      </c>
      <c r="R315" s="36">
        <f>SUMIFS(СВЦЭМ!$I$34:$I$777,СВЦЭМ!$A$34:$A$777,$A315,СВЦЭМ!$B$34:$B$777,R$296)+'СЕТ СН'!$F$13</f>
        <v>0</v>
      </c>
      <c r="S315" s="36">
        <f>SUMIFS(СВЦЭМ!$I$34:$I$777,СВЦЭМ!$A$34:$A$777,$A315,СВЦЭМ!$B$34:$B$777,S$296)+'СЕТ СН'!$F$13</f>
        <v>0</v>
      </c>
      <c r="T315" s="36">
        <f>SUMIFS(СВЦЭМ!$I$34:$I$777,СВЦЭМ!$A$34:$A$777,$A315,СВЦЭМ!$B$34:$B$777,T$296)+'СЕТ СН'!$F$13</f>
        <v>0</v>
      </c>
      <c r="U315" s="36">
        <f>SUMIFS(СВЦЭМ!$I$34:$I$777,СВЦЭМ!$A$34:$A$777,$A315,СВЦЭМ!$B$34:$B$777,U$296)+'СЕТ СН'!$F$13</f>
        <v>0</v>
      </c>
      <c r="V315" s="36">
        <f>SUMIFS(СВЦЭМ!$I$34:$I$777,СВЦЭМ!$A$34:$A$777,$A315,СВЦЭМ!$B$34:$B$777,V$296)+'СЕТ СН'!$F$13</f>
        <v>0</v>
      </c>
      <c r="W315" s="36">
        <f>SUMIFS(СВЦЭМ!$I$34:$I$777,СВЦЭМ!$A$34:$A$777,$A315,СВЦЭМ!$B$34:$B$777,W$296)+'СЕТ СН'!$F$13</f>
        <v>0</v>
      </c>
      <c r="X315" s="36">
        <f>SUMIFS(СВЦЭМ!$I$34:$I$777,СВЦЭМ!$A$34:$A$777,$A315,СВЦЭМ!$B$34:$B$777,X$296)+'СЕТ СН'!$F$13</f>
        <v>0</v>
      </c>
      <c r="Y315" s="36">
        <f>SUMIFS(СВЦЭМ!$I$34:$I$777,СВЦЭМ!$A$34:$A$777,$A315,СВЦЭМ!$B$34:$B$777,Y$296)+'СЕТ СН'!$F$13</f>
        <v>0</v>
      </c>
    </row>
    <row r="316" spans="1:25" ht="15.75" x14ac:dyDescent="0.2">
      <c r="A316" s="35">
        <f t="shared" si="8"/>
        <v>43424</v>
      </c>
      <c r="B316" s="36">
        <f>SUMIFS(СВЦЭМ!$I$34:$I$777,СВЦЭМ!$A$34:$A$777,$A316,СВЦЭМ!$B$34:$B$777,B$296)+'СЕТ СН'!$F$13</f>
        <v>0</v>
      </c>
      <c r="C316" s="36">
        <f>SUMIFS(СВЦЭМ!$I$34:$I$777,СВЦЭМ!$A$34:$A$777,$A316,СВЦЭМ!$B$34:$B$777,C$296)+'СЕТ СН'!$F$13</f>
        <v>0</v>
      </c>
      <c r="D316" s="36">
        <f>SUMIFS(СВЦЭМ!$I$34:$I$777,СВЦЭМ!$A$34:$A$777,$A316,СВЦЭМ!$B$34:$B$777,D$296)+'СЕТ СН'!$F$13</f>
        <v>0</v>
      </c>
      <c r="E316" s="36">
        <f>SUMIFS(СВЦЭМ!$I$34:$I$777,СВЦЭМ!$A$34:$A$777,$A316,СВЦЭМ!$B$34:$B$777,E$296)+'СЕТ СН'!$F$13</f>
        <v>0</v>
      </c>
      <c r="F316" s="36">
        <f>SUMIFS(СВЦЭМ!$I$34:$I$777,СВЦЭМ!$A$34:$A$777,$A316,СВЦЭМ!$B$34:$B$777,F$296)+'СЕТ СН'!$F$13</f>
        <v>0</v>
      </c>
      <c r="G316" s="36">
        <f>SUMIFS(СВЦЭМ!$I$34:$I$777,СВЦЭМ!$A$34:$A$777,$A316,СВЦЭМ!$B$34:$B$777,G$296)+'СЕТ СН'!$F$13</f>
        <v>0</v>
      </c>
      <c r="H316" s="36">
        <f>SUMIFS(СВЦЭМ!$I$34:$I$777,СВЦЭМ!$A$34:$A$777,$A316,СВЦЭМ!$B$34:$B$777,H$296)+'СЕТ СН'!$F$13</f>
        <v>0</v>
      </c>
      <c r="I316" s="36">
        <f>SUMIFS(СВЦЭМ!$I$34:$I$777,СВЦЭМ!$A$34:$A$777,$A316,СВЦЭМ!$B$34:$B$777,I$296)+'СЕТ СН'!$F$13</f>
        <v>0</v>
      </c>
      <c r="J316" s="36">
        <f>SUMIFS(СВЦЭМ!$I$34:$I$777,СВЦЭМ!$A$34:$A$777,$A316,СВЦЭМ!$B$34:$B$777,J$296)+'СЕТ СН'!$F$13</f>
        <v>0</v>
      </c>
      <c r="K316" s="36">
        <f>SUMIFS(СВЦЭМ!$I$34:$I$777,СВЦЭМ!$A$34:$A$777,$A316,СВЦЭМ!$B$34:$B$777,K$296)+'СЕТ СН'!$F$13</f>
        <v>0</v>
      </c>
      <c r="L316" s="36">
        <f>SUMIFS(СВЦЭМ!$I$34:$I$777,СВЦЭМ!$A$34:$A$777,$A316,СВЦЭМ!$B$34:$B$777,L$296)+'СЕТ СН'!$F$13</f>
        <v>0</v>
      </c>
      <c r="M316" s="36">
        <f>SUMIFS(СВЦЭМ!$I$34:$I$777,СВЦЭМ!$A$34:$A$777,$A316,СВЦЭМ!$B$34:$B$777,M$296)+'СЕТ СН'!$F$13</f>
        <v>0</v>
      </c>
      <c r="N316" s="36">
        <f>SUMIFS(СВЦЭМ!$I$34:$I$777,СВЦЭМ!$A$34:$A$777,$A316,СВЦЭМ!$B$34:$B$777,N$296)+'СЕТ СН'!$F$13</f>
        <v>0</v>
      </c>
      <c r="O316" s="36">
        <f>SUMIFS(СВЦЭМ!$I$34:$I$777,СВЦЭМ!$A$34:$A$777,$A316,СВЦЭМ!$B$34:$B$777,O$296)+'СЕТ СН'!$F$13</f>
        <v>0</v>
      </c>
      <c r="P316" s="36">
        <f>SUMIFS(СВЦЭМ!$I$34:$I$777,СВЦЭМ!$A$34:$A$777,$A316,СВЦЭМ!$B$34:$B$777,P$296)+'СЕТ СН'!$F$13</f>
        <v>0</v>
      </c>
      <c r="Q316" s="36">
        <f>SUMIFS(СВЦЭМ!$I$34:$I$777,СВЦЭМ!$A$34:$A$777,$A316,СВЦЭМ!$B$34:$B$777,Q$296)+'СЕТ СН'!$F$13</f>
        <v>0</v>
      </c>
      <c r="R316" s="36">
        <f>SUMIFS(СВЦЭМ!$I$34:$I$777,СВЦЭМ!$A$34:$A$777,$A316,СВЦЭМ!$B$34:$B$777,R$296)+'СЕТ СН'!$F$13</f>
        <v>0</v>
      </c>
      <c r="S316" s="36">
        <f>SUMIFS(СВЦЭМ!$I$34:$I$777,СВЦЭМ!$A$34:$A$777,$A316,СВЦЭМ!$B$34:$B$777,S$296)+'СЕТ СН'!$F$13</f>
        <v>0</v>
      </c>
      <c r="T316" s="36">
        <f>SUMIFS(СВЦЭМ!$I$34:$I$777,СВЦЭМ!$A$34:$A$777,$A316,СВЦЭМ!$B$34:$B$777,T$296)+'СЕТ СН'!$F$13</f>
        <v>0</v>
      </c>
      <c r="U316" s="36">
        <f>SUMIFS(СВЦЭМ!$I$34:$I$777,СВЦЭМ!$A$34:$A$777,$A316,СВЦЭМ!$B$34:$B$777,U$296)+'СЕТ СН'!$F$13</f>
        <v>0</v>
      </c>
      <c r="V316" s="36">
        <f>SUMIFS(СВЦЭМ!$I$34:$I$777,СВЦЭМ!$A$34:$A$777,$A316,СВЦЭМ!$B$34:$B$777,V$296)+'СЕТ СН'!$F$13</f>
        <v>0</v>
      </c>
      <c r="W316" s="36">
        <f>SUMIFS(СВЦЭМ!$I$34:$I$777,СВЦЭМ!$A$34:$A$777,$A316,СВЦЭМ!$B$34:$B$777,W$296)+'СЕТ СН'!$F$13</f>
        <v>0</v>
      </c>
      <c r="X316" s="36">
        <f>SUMIFS(СВЦЭМ!$I$34:$I$777,СВЦЭМ!$A$34:$A$777,$A316,СВЦЭМ!$B$34:$B$777,X$296)+'СЕТ СН'!$F$13</f>
        <v>0</v>
      </c>
      <c r="Y316" s="36">
        <f>SUMIFS(СВЦЭМ!$I$34:$I$777,СВЦЭМ!$A$34:$A$777,$A316,СВЦЭМ!$B$34:$B$777,Y$296)+'СЕТ СН'!$F$13</f>
        <v>0</v>
      </c>
    </row>
    <row r="317" spans="1:25" ht="15.75" x14ac:dyDescent="0.2">
      <c r="A317" s="35">
        <f t="shared" si="8"/>
        <v>43425</v>
      </c>
      <c r="B317" s="36">
        <f>SUMIFS(СВЦЭМ!$I$34:$I$777,СВЦЭМ!$A$34:$A$777,$A317,СВЦЭМ!$B$34:$B$777,B$296)+'СЕТ СН'!$F$13</f>
        <v>0</v>
      </c>
      <c r="C317" s="36">
        <f>SUMIFS(СВЦЭМ!$I$34:$I$777,СВЦЭМ!$A$34:$A$777,$A317,СВЦЭМ!$B$34:$B$777,C$296)+'СЕТ СН'!$F$13</f>
        <v>0</v>
      </c>
      <c r="D317" s="36">
        <f>SUMIFS(СВЦЭМ!$I$34:$I$777,СВЦЭМ!$A$34:$A$777,$A317,СВЦЭМ!$B$34:$B$777,D$296)+'СЕТ СН'!$F$13</f>
        <v>0</v>
      </c>
      <c r="E317" s="36">
        <f>SUMIFS(СВЦЭМ!$I$34:$I$777,СВЦЭМ!$A$34:$A$777,$A317,СВЦЭМ!$B$34:$B$777,E$296)+'СЕТ СН'!$F$13</f>
        <v>0</v>
      </c>
      <c r="F317" s="36">
        <f>SUMIFS(СВЦЭМ!$I$34:$I$777,СВЦЭМ!$A$34:$A$777,$A317,СВЦЭМ!$B$34:$B$777,F$296)+'СЕТ СН'!$F$13</f>
        <v>0</v>
      </c>
      <c r="G317" s="36">
        <f>SUMIFS(СВЦЭМ!$I$34:$I$777,СВЦЭМ!$A$34:$A$777,$A317,СВЦЭМ!$B$34:$B$777,G$296)+'СЕТ СН'!$F$13</f>
        <v>0</v>
      </c>
      <c r="H317" s="36">
        <f>SUMIFS(СВЦЭМ!$I$34:$I$777,СВЦЭМ!$A$34:$A$777,$A317,СВЦЭМ!$B$34:$B$777,H$296)+'СЕТ СН'!$F$13</f>
        <v>0</v>
      </c>
      <c r="I317" s="36">
        <f>SUMIFS(СВЦЭМ!$I$34:$I$777,СВЦЭМ!$A$34:$A$777,$A317,СВЦЭМ!$B$34:$B$777,I$296)+'СЕТ СН'!$F$13</f>
        <v>0</v>
      </c>
      <c r="J317" s="36">
        <f>SUMIFS(СВЦЭМ!$I$34:$I$777,СВЦЭМ!$A$34:$A$777,$A317,СВЦЭМ!$B$34:$B$777,J$296)+'СЕТ СН'!$F$13</f>
        <v>0</v>
      </c>
      <c r="K317" s="36">
        <f>SUMIFS(СВЦЭМ!$I$34:$I$777,СВЦЭМ!$A$34:$A$777,$A317,СВЦЭМ!$B$34:$B$777,K$296)+'СЕТ СН'!$F$13</f>
        <v>0</v>
      </c>
      <c r="L317" s="36">
        <f>SUMIFS(СВЦЭМ!$I$34:$I$777,СВЦЭМ!$A$34:$A$777,$A317,СВЦЭМ!$B$34:$B$777,L$296)+'СЕТ СН'!$F$13</f>
        <v>0</v>
      </c>
      <c r="M317" s="36">
        <f>SUMIFS(СВЦЭМ!$I$34:$I$777,СВЦЭМ!$A$34:$A$777,$A317,СВЦЭМ!$B$34:$B$777,M$296)+'СЕТ СН'!$F$13</f>
        <v>0</v>
      </c>
      <c r="N317" s="36">
        <f>SUMIFS(СВЦЭМ!$I$34:$I$777,СВЦЭМ!$A$34:$A$777,$A317,СВЦЭМ!$B$34:$B$777,N$296)+'СЕТ СН'!$F$13</f>
        <v>0</v>
      </c>
      <c r="O317" s="36">
        <f>SUMIFS(СВЦЭМ!$I$34:$I$777,СВЦЭМ!$A$34:$A$777,$A317,СВЦЭМ!$B$34:$B$777,O$296)+'СЕТ СН'!$F$13</f>
        <v>0</v>
      </c>
      <c r="P317" s="36">
        <f>SUMIFS(СВЦЭМ!$I$34:$I$777,СВЦЭМ!$A$34:$A$777,$A317,СВЦЭМ!$B$34:$B$777,P$296)+'СЕТ СН'!$F$13</f>
        <v>0</v>
      </c>
      <c r="Q317" s="36">
        <f>SUMIFS(СВЦЭМ!$I$34:$I$777,СВЦЭМ!$A$34:$A$777,$A317,СВЦЭМ!$B$34:$B$777,Q$296)+'СЕТ СН'!$F$13</f>
        <v>0</v>
      </c>
      <c r="R317" s="36">
        <f>SUMIFS(СВЦЭМ!$I$34:$I$777,СВЦЭМ!$A$34:$A$777,$A317,СВЦЭМ!$B$34:$B$777,R$296)+'СЕТ СН'!$F$13</f>
        <v>0</v>
      </c>
      <c r="S317" s="36">
        <f>SUMIFS(СВЦЭМ!$I$34:$I$777,СВЦЭМ!$A$34:$A$777,$A317,СВЦЭМ!$B$34:$B$777,S$296)+'СЕТ СН'!$F$13</f>
        <v>0</v>
      </c>
      <c r="T317" s="36">
        <f>SUMIFS(СВЦЭМ!$I$34:$I$777,СВЦЭМ!$A$34:$A$777,$A317,СВЦЭМ!$B$34:$B$777,T$296)+'СЕТ СН'!$F$13</f>
        <v>0</v>
      </c>
      <c r="U317" s="36">
        <f>SUMIFS(СВЦЭМ!$I$34:$I$777,СВЦЭМ!$A$34:$A$777,$A317,СВЦЭМ!$B$34:$B$777,U$296)+'СЕТ СН'!$F$13</f>
        <v>0</v>
      </c>
      <c r="V317" s="36">
        <f>SUMIFS(СВЦЭМ!$I$34:$I$777,СВЦЭМ!$A$34:$A$777,$A317,СВЦЭМ!$B$34:$B$777,V$296)+'СЕТ СН'!$F$13</f>
        <v>0</v>
      </c>
      <c r="W317" s="36">
        <f>SUMIFS(СВЦЭМ!$I$34:$I$777,СВЦЭМ!$A$34:$A$777,$A317,СВЦЭМ!$B$34:$B$777,W$296)+'СЕТ СН'!$F$13</f>
        <v>0</v>
      </c>
      <c r="X317" s="36">
        <f>SUMIFS(СВЦЭМ!$I$34:$I$777,СВЦЭМ!$A$34:$A$777,$A317,СВЦЭМ!$B$34:$B$777,X$296)+'СЕТ СН'!$F$13</f>
        <v>0</v>
      </c>
      <c r="Y317" s="36">
        <f>SUMIFS(СВЦЭМ!$I$34:$I$777,СВЦЭМ!$A$34:$A$777,$A317,СВЦЭМ!$B$34:$B$777,Y$296)+'СЕТ СН'!$F$13</f>
        <v>0</v>
      </c>
    </row>
    <row r="318" spans="1:25" ht="15.75" x14ac:dyDescent="0.2">
      <c r="A318" s="35">
        <f t="shared" si="8"/>
        <v>43426</v>
      </c>
      <c r="B318" s="36">
        <f>SUMIFS(СВЦЭМ!$I$34:$I$777,СВЦЭМ!$A$34:$A$777,$A318,СВЦЭМ!$B$34:$B$777,B$296)+'СЕТ СН'!$F$13</f>
        <v>0</v>
      </c>
      <c r="C318" s="36">
        <f>SUMIFS(СВЦЭМ!$I$34:$I$777,СВЦЭМ!$A$34:$A$777,$A318,СВЦЭМ!$B$34:$B$777,C$296)+'СЕТ СН'!$F$13</f>
        <v>0</v>
      </c>
      <c r="D318" s="36">
        <f>SUMIFS(СВЦЭМ!$I$34:$I$777,СВЦЭМ!$A$34:$A$777,$A318,СВЦЭМ!$B$34:$B$777,D$296)+'СЕТ СН'!$F$13</f>
        <v>0</v>
      </c>
      <c r="E318" s="36">
        <f>SUMIFS(СВЦЭМ!$I$34:$I$777,СВЦЭМ!$A$34:$A$777,$A318,СВЦЭМ!$B$34:$B$777,E$296)+'СЕТ СН'!$F$13</f>
        <v>0</v>
      </c>
      <c r="F318" s="36">
        <f>SUMIFS(СВЦЭМ!$I$34:$I$777,СВЦЭМ!$A$34:$A$777,$A318,СВЦЭМ!$B$34:$B$777,F$296)+'СЕТ СН'!$F$13</f>
        <v>0</v>
      </c>
      <c r="G318" s="36">
        <f>SUMIFS(СВЦЭМ!$I$34:$I$777,СВЦЭМ!$A$34:$A$777,$A318,СВЦЭМ!$B$34:$B$777,G$296)+'СЕТ СН'!$F$13</f>
        <v>0</v>
      </c>
      <c r="H318" s="36">
        <f>SUMIFS(СВЦЭМ!$I$34:$I$777,СВЦЭМ!$A$34:$A$777,$A318,СВЦЭМ!$B$34:$B$777,H$296)+'СЕТ СН'!$F$13</f>
        <v>0</v>
      </c>
      <c r="I318" s="36">
        <f>SUMIFS(СВЦЭМ!$I$34:$I$777,СВЦЭМ!$A$34:$A$777,$A318,СВЦЭМ!$B$34:$B$777,I$296)+'СЕТ СН'!$F$13</f>
        <v>0</v>
      </c>
      <c r="J318" s="36">
        <f>SUMIFS(СВЦЭМ!$I$34:$I$777,СВЦЭМ!$A$34:$A$777,$A318,СВЦЭМ!$B$34:$B$777,J$296)+'СЕТ СН'!$F$13</f>
        <v>0</v>
      </c>
      <c r="K318" s="36">
        <f>SUMIFS(СВЦЭМ!$I$34:$I$777,СВЦЭМ!$A$34:$A$777,$A318,СВЦЭМ!$B$34:$B$777,K$296)+'СЕТ СН'!$F$13</f>
        <v>0</v>
      </c>
      <c r="L318" s="36">
        <f>SUMIFS(СВЦЭМ!$I$34:$I$777,СВЦЭМ!$A$34:$A$777,$A318,СВЦЭМ!$B$34:$B$777,L$296)+'СЕТ СН'!$F$13</f>
        <v>0</v>
      </c>
      <c r="M318" s="36">
        <f>SUMIFS(СВЦЭМ!$I$34:$I$777,СВЦЭМ!$A$34:$A$777,$A318,СВЦЭМ!$B$34:$B$777,M$296)+'СЕТ СН'!$F$13</f>
        <v>0</v>
      </c>
      <c r="N318" s="36">
        <f>SUMIFS(СВЦЭМ!$I$34:$I$777,СВЦЭМ!$A$34:$A$777,$A318,СВЦЭМ!$B$34:$B$777,N$296)+'СЕТ СН'!$F$13</f>
        <v>0</v>
      </c>
      <c r="O318" s="36">
        <f>SUMIFS(СВЦЭМ!$I$34:$I$777,СВЦЭМ!$A$34:$A$777,$A318,СВЦЭМ!$B$34:$B$777,O$296)+'СЕТ СН'!$F$13</f>
        <v>0</v>
      </c>
      <c r="P318" s="36">
        <f>SUMIFS(СВЦЭМ!$I$34:$I$777,СВЦЭМ!$A$34:$A$777,$A318,СВЦЭМ!$B$34:$B$777,P$296)+'СЕТ СН'!$F$13</f>
        <v>0</v>
      </c>
      <c r="Q318" s="36">
        <f>SUMIFS(СВЦЭМ!$I$34:$I$777,СВЦЭМ!$A$34:$A$777,$A318,СВЦЭМ!$B$34:$B$777,Q$296)+'СЕТ СН'!$F$13</f>
        <v>0</v>
      </c>
      <c r="R318" s="36">
        <f>SUMIFS(СВЦЭМ!$I$34:$I$777,СВЦЭМ!$A$34:$A$777,$A318,СВЦЭМ!$B$34:$B$777,R$296)+'СЕТ СН'!$F$13</f>
        <v>0</v>
      </c>
      <c r="S318" s="36">
        <f>SUMIFS(СВЦЭМ!$I$34:$I$777,СВЦЭМ!$A$34:$A$777,$A318,СВЦЭМ!$B$34:$B$777,S$296)+'СЕТ СН'!$F$13</f>
        <v>0</v>
      </c>
      <c r="T318" s="36">
        <f>SUMIFS(СВЦЭМ!$I$34:$I$777,СВЦЭМ!$A$34:$A$777,$A318,СВЦЭМ!$B$34:$B$777,T$296)+'СЕТ СН'!$F$13</f>
        <v>0</v>
      </c>
      <c r="U318" s="36">
        <f>SUMIFS(СВЦЭМ!$I$34:$I$777,СВЦЭМ!$A$34:$A$777,$A318,СВЦЭМ!$B$34:$B$777,U$296)+'СЕТ СН'!$F$13</f>
        <v>0</v>
      </c>
      <c r="V318" s="36">
        <f>SUMIFS(СВЦЭМ!$I$34:$I$777,СВЦЭМ!$A$34:$A$777,$A318,СВЦЭМ!$B$34:$B$777,V$296)+'СЕТ СН'!$F$13</f>
        <v>0</v>
      </c>
      <c r="W318" s="36">
        <f>SUMIFS(СВЦЭМ!$I$34:$I$777,СВЦЭМ!$A$34:$A$777,$A318,СВЦЭМ!$B$34:$B$777,W$296)+'СЕТ СН'!$F$13</f>
        <v>0</v>
      </c>
      <c r="X318" s="36">
        <f>SUMIFS(СВЦЭМ!$I$34:$I$777,СВЦЭМ!$A$34:$A$777,$A318,СВЦЭМ!$B$34:$B$777,X$296)+'СЕТ СН'!$F$13</f>
        <v>0</v>
      </c>
      <c r="Y318" s="36">
        <f>SUMIFS(СВЦЭМ!$I$34:$I$777,СВЦЭМ!$A$34:$A$777,$A318,СВЦЭМ!$B$34:$B$777,Y$296)+'СЕТ СН'!$F$13</f>
        <v>0</v>
      </c>
    </row>
    <row r="319" spans="1:25" ht="15.75" x14ac:dyDescent="0.2">
      <c r="A319" s="35">
        <f t="shared" si="8"/>
        <v>43427</v>
      </c>
      <c r="B319" s="36">
        <f>SUMIFS(СВЦЭМ!$I$34:$I$777,СВЦЭМ!$A$34:$A$777,$A319,СВЦЭМ!$B$34:$B$777,B$296)+'СЕТ СН'!$F$13</f>
        <v>0</v>
      </c>
      <c r="C319" s="36">
        <f>SUMIFS(СВЦЭМ!$I$34:$I$777,СВЦЭМ!$A$34:$A$777,$A319,СВЦЭМ!$B$34:$B$777,C$296)+'СЕТ СН'!$F$13</f>
        <v>0</v>
      </c>
      <c r="D319" s="36">
        <f>SUMIFS(СВЦЭМ!$I$34:$I$777,СВЦЭМ!$A$34:$A$777,$A319,СВЦЭМ!$B$34:$B$777,D$296)+'СЕТ СН'!$F$13</f>
        <v>0</v>
      </c>
      <c r="E319" s="36">
        <f>SUMIFS(СВЦЭМ!$I$34:$I$777,СВЦЭМ!$A$34:$A$777,$A319,СВЦЭМ!$B$34:$B$777,E$296)+'СЕТ СН'!$F$13</f>
        <v>0</v>
      </c>
      <c r="F319" s="36">
        <f>SUMIFS(СВЦЭМ!$I$34:$I$777,СВЦЭМ!$A$34:$A$777,$A319,СВЦЭМ!$B$34:$B$777,F$296)+'СЕТ СН'!$F$13</f>
        <v>0</v>
      </c>
      <c r="G319" s="36">
        <f>SUMIFS(СВЦЭМ!$I$34:$I$777,СВЦЭМ!$A$34:$A$777,$A319,СВЦЭМ!$B$34:$B$777,G$296)+'СЕТ СН'!$F$13</f>
        <v>0</v>
      </c>
      <c r="H319" s="36">
        <f>SUMIFS(СВЦЭМ!$I$34:$I$777,СВЦЭМ!$A$34:$A$777,$A319,СВЦЭМ!$B$34:$B$777,H$296)+'СЕТ СН'!$F$13</f>
        <v>0</v>
      </c>
      <c r="I319" s="36">
        <f>SUMIFS(СВЦЭМ!$I$34:$I$777,СВЦЭМ!$A$34:$A$777,$A319,СВЦЭМ!$B$34:$B$777,I$296)+'СЕТ СН'!$F$13</f>
        <v>0</v>
      </c>
      <c r="J319" s="36">
        <f>SUMIFS(СВЦЭМ!$I$34:$I$777,СВЦЭМ!$A$34:$A$777,$A319,СВЦЭМ!$B$34:$B$777,J$296)+'СЕТ СН'!$F$13</f>
        <v>0</v>
      </c>
      <c r="K319" s="36">
        <f>SUMIFS(СВЦЭМ!$I$34:$I$777,СВЦЭМ!$A$34:$A$777,$A319,СВЦЭМ!$B$34:$B$777,K$296)+'СЕТ СН'!$F$13</f>
        <v>0</v>
      </c>
      <c r="L319" s="36">
        <f>SUMIFS(СВЦЭМ!$I$34:$I$777,СВЦЭМ!$A$34:$A$777,$A319,СВЦЭМ!$B$34:$B$777,L$296)+'СЕТ СН'!$F$13</f>
        <v>0</v>
      </c>
      <c r="M319" s="36">
        <f>SUMIFS(СВЦЭМ!$I$34:$I$777,СВЦЭМ!$A$34:$A$777,$A319,СВЦЭМ!$B$34:$B$777,M$296)+'СЕТ СН'!$F$13</f>
        <v>0</v>
      </c>
      <c r="N319" s="36">
        <f>SUMIFS(СВЦЭМ!$I$34:$I$777,СВЦЭМ!$A$34:$A$777,$A319,СВЦЭМ!$B$34:$B$777,N$296)+'СЕТ СН'!$F$13</f>
        <v>0</v>
      </c>
      <c r="O319" s="36">
        <f>SUMIFS(СВЦЭМ!$I$34:$I$777,СВЦЭМ!$A$34:$A$777,$A319,СВЦЭМ!$B$34:$B$777,O$296)+'СЕТ СН'!$F$13</f>
        <v>0</v>
      </c>
      <c r="P319" s="36">
        <f>SUMIFS(СВЦЭМ!$I$34:$I$777,СВЦЭМ!$A$34:$A$777,$A319,СВЦЭМ!$B$34:$B$777,P$296)+'СЕТ СН'!$F$13</f>
        <v>0</v>
      </c>
      <c r="Q319" s="36">
        <f>SUMIFS(СВЦЭМ!$I$34:$I$777,СВЦЭМ!$A$34:$A$777,$A319,СВЦЭМ!$B$34:$B$777,Q$296)+'СЕТ СН'!$F$13</f>
        <v>0</v>
      </c>
      <c r="R319" s="36">
        <f>SUMIFS(СВЦЭМ!$I$34:$I$777,СВЦЭМ!$A$34:$A$777,$A319,СВЦЭМ!$B$34:$B$777,R$296)+'СЕТ СН'!$F$13</f>
        <v>0</v>
      </c>
      <c r="S319" s="36">
        <f>SUMIFS(СВЦЭМ!$I$34:$I$777,СВЦЭМ!$A$34:$A$777,$A319,СВЦЭМ!$B$34:$B$777,S$296)+'СЕТ СН'!$F$13</f>
        <v>0</v>
      </c>
      <c r="T319" s="36">
        <f>SUMIFS(СВЦЭМ!$I$34:$I$777,СВЦЭМ!$A$34:$A$777,$A319,СВЦЭМ!$B$34:$B$777,T$296)+'СЕТ СН'!$F$13</f>
        <v>0</v>
      </c>
      <c r="U319" s="36">
        <f>SUMIFS(СВЦЭМ!$I$34:$I$777,СВЦЭМ!$A$34:$A$777,$A319,СВЦЭМ!$B$34:$B$777,U$296)+'СЕТ СН'!$F$13</f>
        <v>0</v>
      </c>
      <c r="V319" s="36">
        <f>SUMIFS(СВЦЭМ!$I$34:$I$777,СВЦЭМ!$A$34:$A$777,$A319,СВЦЭМ!$B$34:$B$777,V$296)+'СЕТ СН'!$F$13</f>
        <v>0</v>
      </c>
      <c r="W319" s="36">
        <f>SUMIFS(СВЦЭМ!$I$34:$I$777,СВЦЭМ!$A$34:$A$777,$A319,СВЦЭМ!$B$34:$B$777,W$296)+'СЕТ СН'!$F$13</f>
        <v>0</v>
      </c>
      <c r="X319" s="36">
        <f>SUMIFS(СВЦЭМ!$I$34:$I$777,СВЦЭМ!$A$34:$A$777,$A319,СВЦЭМ!$B$34:$B$777,X$296)+'СЕТ СН'!$F$13</f>
        <v>0</v>
      </c>
      <c r="Y319" s="36">
        <f>SUMIFS(СВЦЭМ!$I$34:$I$777,СВЦЭМ!$A$34:$A$777,$A319,СВЦЭМ!$B$34:$B$777,Y$296)+'СЕТ СН'!$F$13</f>
        <v>0</v>
      </c>
    </row>
    <row r="320" spans="1:25" ht="15.75" x14ac:dyDescent="0.2">
      <c r="A320" s="35">
        <f t="shared" si="8"/>
        <v>43428</v>
      </c>
      <c r="B320" s="36">
        <f>SUMIFS(СВЦЭМ!$I$34:$I$777,СВЦЭМ!$A$34:$A$777,$A320,СВЦЭМ!$B$34:$B$777,B$296)+'СЕТ СН'!$F$13</f>
        <v>0</v>
      </c>
      <c r="C320" s="36">
        <f>SUMIFS(СВЦЭМ!$I$34:$I$777,СВЦЭМ!$A$34:$A$777,$A320,СВЦЭМ!$B$34:$B$777,C$296)+'СЕТ СН'!$F$13</f>
        <v>0</v>
      </c>
      <c r="D320" s="36">
        <f>SUMIFS(СВЦЭМ!$I$34:$I$777,СВЦЭМ!$A$34:$A$777,$A320,СВЦЭМ!$B$34:$B$777,D$296)+'СЕТ СН'!$F$13</f>
        <v>0</v>
      </c>
      <c r="E320" s="36">
        <f>SUMIFS(СВЦЭМ!$I$34:$I$777,СВЦЭМ!$A$34:$A$777,$A320,СВЦЭМ!$B$34:$B$777,E$296)+'СЕТ СН'!$F$13</f>
        <v>0</v>
      </c>
      <c r="F320" s="36">
        <f>SUMIFS(СВЦЭМ!$I$34:$I$777,СВЦЭМ!$A$34:$A$777,$A320,СВЦЭМ!$B$34:$B$777,F$296)+'СЕТ СН'!$F$13</f>
        <v>0</v>
      </c>
      <c r="G320" s="36">
        <f>SUMIFS(СВЦЭМ!$I$34:$I$777,СВЦЭМ!$A$34:$A$777,$A320,СВЦЭМ!$B$34:$B$777,G$296)+'СЕТ СН'!$F$13</f>
        <v>0</v>
      </c>
      <c r="H320" s="36">
        <f>SUMIFS(СВЦЭМ!$I$34:$I$777,СВЦЭМ!$A$34:$A$777,$A320,СВЦЭМ!$B$34:$B$777,H$296)+'СЕТ СН'!$F$13</f>
        <v>0</v>
      </c>
      <c r="I320" s="36">
        <f>SUMIFS(СВЦЭМ!$I$34:$I$777,СВЦЭМ!$A$34:$A$777,$A320,СВЦЭМ!$B$34:$B$777,I$296)+'СЕТ СН'!$F$13</f>
        <v>0</v>
      </c>
      <c r="J320" s="36">
        <f>SUMIFS(СВЦЭМ!$I$34:$I$777,СВЦЭМ!$A$34:$A$777,$A320,СВЦЭМ!$B$34:$B$777,J$296)+'СЕТ СН'!$F$13</f>
        <v>0</v>
      </c>
      <c r="K320" s="36">
        <f>SUMIFS(СВЦЭМ!$I$34:$I$777,СВЦЭМ!$A$34:$A$777,$A320,СВЦЭМ!$B$34:$B$777,K$296)+'СЕТ СН'!$F$13</f>
        <v>0</v>
      </c>
      <c r="L320" s="36">
        <f>SUMIFS(СВЦЭМ!$I$34:$I$777,СВЦЭМ!$A$34:$A$777,$A320,СВЦЭМ!$B$34:$B$777,L$296)+'СЕТ СН'!$F$13</f>
        <v>0</v>
      </c>
      <c r="M320" s="36">
        <f>SUMIFS(СВЦЭМ!$I$34:$I$777,СВЦЭМ!$A$34:$A$777,$A320,СВЦЭМ!$B$34:$B$777,M$296)+'СЕТ СН'!$F$13</f>
        <v>0</v>
      </c>
      <c r="N320" s="36">
        <f>SUMIFS(СВЦЭМ!$I$34:$I$777,СВЦЭМ!$A$34:$A$777,$A320,СВЦЭМ!$B$34:$B$777,N$296)+'СЕТ СН'!$F$13</f>
        <v>0</v>
      </c>
      <c r="O320" s="36">
        <f>SUMIFS(СВЦЭМ!$I$34:$I$777,СВЦЭМ!$A$34:$A$777,$A320,СВЦЭМ!$B$34:$B$777,O$296)+'СЕТ СН'!$F$13</f>
        <v>0</v>
      </c>
      <c r="P320" s="36">
        <f>SUMIFS(СВЦЭМ!$I$34:$I$777,СВЦЭМ!$A$34:$A$777,$A320,СВЦЭМ!$B$34:$B$777,P$296)+'СЕТ СН'!$F$13</f>
        <v>0</v>
      </c>
      <c r="Q320" s="36">
        <f>SUMIFS(СВЦЭМ!$I$34:$I$777,СВЦЭМ!$A$34:$A$777,$A320,СВЦЭМ!$B$34:$B$777,Q$296)+'СЕТ СН'!$F$13</f>
        <v>0</v>
      </c>
      <c r="R320" s="36">
        <f>SUMIFS(СВЦЭМ!$I$34:$I$777,СВЦЭМ!$A$34:$A$777,$A320,СВЦЭМ!$B$34:$B$777,R$296)+'СЕТ СН'!$F$13</f>
        <v>0</v>
      </c>
      <c r="S320" s="36">
        <f>SUMIFS(СВЦЭМ!$I$34:$I$777,СВЦЭМ!$A$34:$A$777,$A320,СВЦЭМ!$B$34:$B$777,S$296)+'СЕТ СН'!$F$13</f>
        <v>0</v>
      </c>
      <c r="T320" s="36">
        <f>SUMIFS(СВЦЭМ!$I$34:$I$777,СВЦЭМ!$A$34:$A$777,$A320,СВЦЭМ!$B$34:$B$777,T$296)+'СЕТ СН'!$F$13</f>
        <v>0</v>
      </c>
      <c r="U320" s="36">
        <f>SUMIFS(СВЦЭМ!$I$34:$I$777,СВЦЭМ!$A$34:$A$777,$A320,СВЦЭМ!$B$34:$B$777,U$296)+'СЕТ СН'!$F$13</f>
        <v>0</v>
      </c>
      <c r="V320" s="36">
        <f>SUMIFS(СВЦЭМ!$I$34:$I$777,СВЦЭМ!$A$34:$A$777,$A320,СВЦЭМ!$B$34:$B$777,V$296)+'СЕТ СН'!$F$13</f>
        <v>0</v>
      </c>
      <c r="W320" s="36">
        <f>SUMIFS(СВЦЭМ!$I$34:$I$777,СВЦЭМ!$A$34:$A$777,$A320,СВЦЭМ!$B$34:$B$777,W$296)+'СЕТ СН'!$F$13</f>
        <v>0</v>
      </c>
      <c r="X320" s="36">
        <f>SUMIFS(СВЦЭМ!$I$34:$I$777,СВЦЭМ!$A$34:$A$777,$A320,СВЦЭМ!$B$34:$B$777,X$296)+'СЕТ СН'!$F$13</f>
        <v>0</v>
      </c>
      <c r="Y320" s="36">
        <f>SUMIFS(СВЦЭМ!$I$34:$I$777,СВЦЭМ!$A$34:$A$777,$A320,СВЦЭМ!$B$34:$B$777,Y$296)+'СЕТ СН'!$F$13</f>
        <v>0</v>
      </c>
    </row>
    <row r="321" spans="1:27" ht="15.75" x14ac:dyDescent="0.2">
      <c r="A321" s="35">
        <f t="shared" si="8"/>
        <v>43429</v>
      </c>
      <c r="B321" s="36">
        <f>SUMIFS(СВЦЭМ!$I$34:$I$777,СВЦЭМ!$A$34:$A$777,$A321,СВЦЭМ!$B$34:$B$777,B$296)+'СЕТ СН'!$F$13</f>
        <v>0</v>
      </c>
      <c r="C321" s="36">
        <f>SUMIFS(СВЦЭМ!$I$34:$I$777,СВЦЭМ!$A$34:$A$777,$A321,СВЦЭМ!$B$34:$B$777,C$296)+'СЕТ СН'!$F$13</f>
        <v>0</v>
      </c>
      <c r="D321" s="36">
        <f>SUMIFS(СВЦЭМ!$I$34:$I$777,СВЦЭМ!$A$34:$A$777,$A321,СВЦЭМ!$B$34:$B$777,D$296)+'СЕТ СН'!$F$13</f>
        <v>0</v>
      </c>
      <c r="E321" s="36">
        <f>SUMIFS(СВЦЭМ!$I$34:$I$777,СВЦЭМ!$A$34:$A$777,$A321,СВЦЭМ!$B$34:$B$777,E$296)+'СЕТ СН'!$F$13</f>
        <v>0</v>
      </c>
      <c r="F321" s="36">
        <f>SUMIFS(СВЦЭМ!$I$34:$I$777,СВЦЭМ!$A$34:$A$777,$A321,СВЦЭМ!$B$34:$B$777,F$296)+'СЕТ СН'!$F$13</f>
        <v>0</v>
      </c>
      <c r="G321" s="36">
        <f>SUMIFS(СВЦЭМ!$I$34:$I$777,СВЦЭМ!$A$34:$A$777,$A321,СВЦЭМ!$B$34:$B$777,G$296)+'СЕТ СН'!$F$13</f>
        <v>0</v>
      </c>
      <c r="H321" s="36">
        <f>SUMIFS(СВЦЭМ!$I$34:$I$777,СВЦЭМ!$A$34:$A$777,$A321,СВЦЭМ!$B$34:$B$777,H$296)+'СЕТ СН'!$F$13</f>
        <v>0</v>
      </c>
      <c r="I321" s="36">
        <f>SUMIFS(СВЦЭМ!$I$34:$I$777,СВЦЭМ!$A$34:$A$777,$A321,СВЦЭМ!$B$34:$B$777,I$296)+'СЕТ СН'!$F$13</f>
        <v>0</v>
      </c>
      <c r="J321" s="36">
        <f>SUMIFS(СВЦЭМ!$I$34:$I$777,СВЦЭМ!$A$34:$A$777,$A321,СВЦЭМ!$B$34:$B$777,J$296)+'СЕТ СН'!$F$13</f>
        <v>0</v>
      </c>
      <c r="K321" s="36">
        <f>SUMIFS(СВЦЭМ!$I$34:$I$777,СВЦЭМ!$A$34:$A$777,$A321,СВЦЭМ!$B$34:$B$777,K$296)+'СЕТ СН'!$F$13</f>
        <v>0</v>
      </c>
      <c r="L321" s="36">
        <f>SUMIFS(СВЦЭМ!$I$34:$I$777,СВЦЭМ!$A$34:$A$777,$A321,СВЦЭМ!$B$34:$B$777,L$296)+'СЕТ СН'!$F$13</f>
        <v>0</v>
      </c>
      <c r="M321" s="36">
        <f>SUMIFS(СВЦЭМ!$I$34:$I$777,СВЦЭМ!$A$34:$A$777,$A321,СВЦЭМ!$B$34:$B$777,M$296)+'СЕТ СН'!$F$13</f>
        <v>0</v>
      </c>
      <c r="N321" s="36">
        <f>SUMIFS(СВЦЭМ!$I$34:$I$777,СВЦЭМ!$A$34:$A$777,$A321,СВЦЭМ!$B$34:$B$777,N$296)+'СЕТ СН'!$F$13</f>
        <v>0</v>
      </c>
      <c r="O321" s="36">
        <f>SUMIFS(СВЦЭМ!$I$34:$I$777,СВЦЭМ!$A$34:$A$777,$A321,СВЦЭМ!$B$34:$B$777,O$296)+'СЕТ СН'!$F$13</f>
        <v>0</v>
      </c>
      <c r="P321" s="36">
        <f>SUMIFS(СВЦЭМ!$I$34:$I$777,СВЦЭМ!$A$34:$A$777,$A321,СВЦЭМ!$B$34:$B$777,P$296)+'СЕТ СН'!$F$13</f>
        <v>0</v>
      </c>
      <c r="Q321" s="36">
        <f>SUMIFS(СВЦЭМ!$I$34:$I$777,СВЦЭМ!$A$34:$A$777,$A321,СВЦЭМ!$B$34:$B$777,Q$296)+'СЕТ СН'!$F$13</f>
        <v>0</v>
      </c>
      <c r="R321" s="36">
        <f>SUMIFS(СВЦЭМ!$I$34:$I$777,СВЦЭМ!$A$34:$A$777,$A321,СВЦЭМ!$B$34:$B$777,R$296)+'СЕТ СН'!$F$13</f>
        <v>0</v>
      </c>
      <c r="S321" s="36">
        <f>SUMIFS(СВЦЭМ!$I$34:$I$777,СВЦЭМ!$A$34:$A$777,$A321,СВЦЭМ!$B$34:$B$777,S$296)+'СЕТ СН'!$F$13</f>
        <v>0</v>
      </c>
      <c r="T321" s="36">
        <f>SUMIFS(СВЦЭМ!$I$34:$I$777,СВЦЭМ!$A$34:$A$777,$A321,СВЦЭМ!$B$34:$B$777,T$296)+'СЕТ СН'!$F$13</f>
        <v>0</v>
      </c>
      <c r="U321" s="36">
        <f>SUMIFS(СВЦЭМ!$I$34:$I$777,СВЦЭМ!$A$34:$A$777,$A321,СВЦЭМ!$B$34:$B$777,U$296)+'СЕТ СН'!$F$13</f>
        <v>0</v>
      </c>
      <c r="V321" s="36">
        <f>SUMIFS(СВЦЭМ!$I$34:$I$777,СВЦЭМ!$A$34:$A$777,$A321,СВЦЭМ!$B$34:$B$777,V$296)+'СЕТ СН'!$F$13</f>
        <v>0</v>
      </c>
      <c r="W321" s="36">
        <f>SUMIFS(СВЦЭМ!$I$34:$I$777,СВЦЭМ!$A$34:$A$777,$A321,СВЦЭМ!$B$34:$B$777,W$296)+'СЕТ СН'!$F$13</f>
        <v>0</v>
      </c>
      <c r="X321" s="36">
        <f>SUMIFS(СВЦЭМ!$I$34:$I$777,СВЦЭМ!$A$34:$A$777,$A321,СВЦЭМ!$B$34:$B$777,X$296)+'СЕТ СН'!$F$13</f>
        <v>0</v>
      </c>
      <c r="Y321" s="36">
        <f>SUMIFS(СВЦЭМ!$I$34:$I$777,СВЦЭМ!$A$34:$A$777,$A321,СВЦЭМ!$B$34:$B$777,Y$296)+'СЕТ СН'!$F$13</f>
        <v>0</v>
      </c>
    </row>
    <row r="322" spans="1:27" ht="15.75" x14ac:dyDescent="0.2">
      <c r="A322" s="35">
        <f t="shared" si="8"/>
        <v>43430</v>
      </c>
      <c r="B322" s="36">
        <f>SUMIFS(СВЦЭМ!$I$34:$I$777,СВЦЭМ!$A$34:$A$777,$A322,СВЦЭМ!$B$34:$B$777,B$296)+'СЕТ СН'!$F$13</f>
        <v>0</v>
      </c>
      <c r="C322" s="36">
        <f>SUMIFS(СВЦЭМ!$I$34:$I$777,СВЦЭМ!$A$34:$A$777,$A322,СВЦЭМ!$B$34:$B$777,C$296)+'СЕТ СН'!$F$13</f>
        <v>0</v>
      </c>
      <c r="D322" s="36">
        <f>SUMIFS(СВЦЭМ!$I$34:$I$777,СВЦЭМ!$A$34:$A$777,$A322,СВЦЭМ!$B$34:$B$777,D$296)+'СЕТ СН'!$F$13</f>
        <v>0</v>
      </c>
      <c r="E322" s="36">
        <f>SUMIFS(СВЦЭМ!$I$34:$I$777,СВЦЭМ!$A$34:$A$777,$A322,СВЦЭМ!$B$34:$B$777,E$296)+'СЕТ СН'!$F$13</f>
        <v>0</v>
      </c>
      <c r="F322" s="36">
        <f>SUMIFS(СВЦЭМ!$I$34:$I$777,СВЦЭМ!$A$34:$A$777,$A322,СВЦЭМ!$B$34:$B$777,F$296)+'СЕТ СН'!$F$13</f>
        <v>0</v>
      </c>
      <c r="G322" s="36">
        <f>SUMIFS(СВЦЭМ!$I$34:$I$777,СВЦЭМ!$A$34:$A$777,$A322,СВЦЭМ!$B$34:$B$777,G$296)+'СЕТ СН'!$F$13</f>
        <v>0</v>
      </c>
      <c r="H322" s="36">
        <f>SUMIFS(СВЦЭМ!$I$34:$I$777,СВЦЭМ!$A$34:$A$777,$A322,СВЦЭМ!$B$34:$B$777,H$296)+'СЕТ СН'!$F$13</f>
        <v>0</v>
      </c>
      <c r="I322" s="36">
        <f>SUMIFS(СВЦЭМ!$I$34:$I$777,СВЦЭМ!$A$34:$A$777,$A322,СВЦЭМ!$B$34:$B$777,I$296)+'СЕТ СН'!$F$13</f>
        <v>0</v>
      </c>
      <c r="J322" s="36">
        <f>SUMIFS(СВЦЭМ!$I$34:$I$777,СВЦЭМ!$A$34:$A$777,$A322,СВЦЭМ!$B$34:$B$777,J$296)+'СЕТ СН'!$F$13</f>
        <v>0</v>
      </c>
      <c r="K322" s="36">
        <f>SUMIFS(СВЦЭМ!$I$34:$I$777,СВЦЭМ!$A$34:$A$777,$A322,СВЦЭМ!$B$34:$B$777,K$296)+'СЕТ СН'!$F$13</f>
        <v>0</v>
      </c>
      <c r="L322" s="36">
        <f>SUMIFS(СВЦЭМ!$I$34:$I$777,СВЦЭМ!$A$34:$A$777,$A322,СВЦЭМ!$B$34:$B$777,L$296)+'СЕТ СН'!$F$13</f>
        <v>0</v>
      </c>
      <c r="M322" s="36">
        <f>SUMIFS(СВЦЭМ!$I$34:$I$777,СВЦЭМ!$A$34:$A$777,$A322,СВЦЭМ!$B$34:$B$777,M$296)+'СЕТ СН'!$F$13</f>
        <v>0</v>
      </c>
      <c r="N322" s="36">
        <f>SUMIFS(СВЦЭМ!$I$34:$I$777,СВЦЭМ!$A$34:$A$777,$A322,СВЦЭМ!$B$34:$B$777,N$296)+'СЕТ СН'!$F$13</f>
        <v>0</v>
      </c>
      <c r="O322" s="36">
        <f>SUMIFS(СВЦЭМ!$I$34:$I$777,СВЦЭМ!$A$34:$A$777,$A322,СВЦЭМ!$B$34:$B$777,O$296)+'СЕТ СН'!$F$13</f>
        <v>0</v>
      </c>
      <c r="P322" s="36">
        <f>SUMIFS(СВЦЭМ!$I$34:$I$777,СВЦЭМ!$A$34:$A$777,$A322,СВЦЭМ!$B$34:$B$777,P$296)+'СЕТ СН'!$F$13</f>
        <v>0</v>
      </c>
      <c r="Q322" s="36">
        <f>SUMIFS(СВЦЭМ!$I$34:$I$777,СВЦЭМ!$A$34:$A$777,$A322,СВЦЭМ!$B$34:$B$777,Q$296)+'СЕТ СН'!$F$13</f>
        <v>0</v>
      </c>
      <c r="R322" s="36">
        <f>SUMIFS(СВЦЭМ!$I$34:$I$777,СВЦЭМ!$A$34:$A$777,$A322,СВЦЭМ!$B$34:$B$777,R$296)+'СЕТ СН'!$F$13</f>
        <v>0</v>
      </c>
      <c r="S322" s="36">
        <f>SUMIFS(СВЦЭМ!$I$34:$I$777,СВЦЭМ!$A$34:$A$777,$A322,СВЦЭМ!$B$34:$B$777,S$296)+'СЕТ СН'!$F$13</f>
        <v>0</v>
      </c>
      <c r="T322" s="36">
        <f>SUMIFS(СВЦЭМ!$I$34:$I$777,СВЦЭМ!$A$34:$A$777,$A322,СВЦЭМ!$B$34:$B$777,T$296)+'СЕТ СН'!$F$13</f>
        <v>0</v>
      </c>
      <c r="U322" s="36">
        <f>SUMIFS(СВЦЭМ!$I$34:$I$777,СВЦЭМ!$A$34:$A$777,$A322,СВЦЭМ!$B$34:$B$777,U$296)+'СЕТ СН'!$F$13</f>
        <v>0</v>
      </c>
      <c r="V322" s="36">
        <f>SUMIFS(СВЦЭМ!$I$34:$I$777,СВЦЭМ!$A$34:$A$777,$A322,СВЦЭМ!$B$34:$B$777,V$296)+'СЕТ СН'!$F$13</f>
        <v>0</v>
      </c>
      <c r="W322" s="36">
        <f>SUMIFS(СВЦЭМ!$I$34:$I$777,СВЦЭМ!$A$34:$A$777,$A322,СВЦЭМ!$B$34:$B$777,W$296)+'СЕТ СН'!$F$13</f>
        <v>0</v>
      </c>
      <c r="X322" s="36">
        <f>SUMIFS(СВЦЭМ!$I$34:$I$777,СВЦЭМ!$A$34:$A$777,$A322,СВЦЭМ!$B$34:$B$777,X$296)+'СЕТ СН'!$F$13</f>
        <v>0</v>
      </c>
      <c r="Y322" s="36">
        <f>SUMIFS(СВЦЭМ!$I$34:$I$777,СВЦЭМ!$A$34:$A$777,$A322,СВЦЭМ!$B$34:$B$777,Y$296)+'СЕТ СН'!$F$13</f>
        <v>0</v>
      </c>
    </row>
    <row r="323" spans="1:27" ht="15.75" x14ac:dyDescent="0.2">
      <c r="A323" s="35">
        <f t="shared" si="8"/>
        <v>43431</v>
      </c>
      <c r="B323" s="36">
        <f>SUMIFS(СВЦЭМ!$I$34:$I$777,СВЦЭМ!$A$34:$A$777,$A323,СВЦЭМ!$B$34:$B$777,B$296)+'СЕТ СН'!$F$13</f>
        <v>0</v>
      </c>
      <c r="C323" s="36">
        <f>SUMIFS(СВЦЭМ!$I$34:$I$777,СВЦЭМ!$A$34:$A$777,$A323,СВЦЭМ!$B$34:$B$777,C$296)+'СЕТ СН'!$F$13</f>
        <v>0</v>
      </c>
      <c r="D323" s="36">
        <f>SUMIFS(СВЦЭМ!$I$34:$I$777,СВЦЭМ!$A$34:$A$777,$A323,СВЦЭМ!$B$34:$B$777,D$296)+'СЕТ СН'!$F$13</f>
        <v>0</v>
      </c>
      <c r="E323" s="36">
        <f>SUMIFS(СВЦЭМ!$I$34:$I$777,СВЦЭМ!$A$34:$A$777,$A323,СВЦЭМ!$B$34:$B$777,E$296)+'СЕТ СН'!$F$13</f>
        <v>0</v>
      </c>
      <c r="F323" s="36">
        <f>SUMIFS(СВЦЭМ!$I$34:$I$777,СВЦЭМ!$A$34:$A$777,$A323,СВЦЭМ!$B$34:$B$777,F$296)+'СЕТ СН'!$F$13</f>
        <v>0</v>
      </c>
      <c r="G323" s="36">
        <f>SUMIFS(СВЦЭМ!$I$34:$I$777,СВЦЭМ!$A$34:$A$777,$A323,СВЦЭМ!$B$34:$B$777,G$296)+'СЕТ СН'!$F$13</f>
        <v>0</v>
      </c>
      <c r="H323" s="36">
        <f>SUMIFS(СВЦЭМ!$I$34:$I$777,СВЦЭМ!$A$34:$A$777,$A323,СВЦЭМ!$B$34:$B$777,H$296)+'СЕТ СН'!$F$13</f>
        <v>0</v>
      </c>
      <c r="I323" s="36">
        <f>SUMIFS(СВЦЭМ!$I$34:$I$777,СВЦЭМ!$A$34:$A$777,$A323,СВЦЭМ!$B$34:$B$777,I$296)+'СЕТ СН'!$F$13</f>
        <v>0</v>
      </c>
      <c r="J323" s="36">
        <f>SUMIFS(СВЦЭМ!$I$34:$I$777,СВЦЭМ!$A$34:$A$777,$A323,СВЦЭМ!$B$34:$B$777,J$296)+'СЕТ СН'!$F$13</f>
        <v>0</v>
      </c>
      <c r="K323" s="36">
        <f>SUMIFS(СВЦЭМ!$I$34:$I$777,СВЦЭМ!$A$34:$A$777,$A323,СВЦЭМ!$B$34:$B$777,K$296)+'СЕТ СН'!$F$13</f>
        <v>0</v>
      </c>
      <c r="L323" s="36">
        <f>SUMIFS(СВЦЭМ!$I$34:$I$777,СВЦЭМ!$A$34:$A$777,$A323,СВЦЭМ!$B$34:$B$777,L$296)+'СЕТ СН'!$F$13</f>
        <v>0</v>
      </c>
      <c r="M323" s="36">
        <f>SUMIFS(СВЦЭМ!$I$34:$I$777,СВЦЭМ!$A$34:$A$777,$A323,СВЦЭМ!$B$34:$B$777,M$296)+'СЕТ СН'!$F$13</f>
        <v>0</v>
      </c>
      <c r="N323" s="36">
        <f>SUMIFS(СВЦЭМ!$I$34:$I$777,СВЦЭМ!$A$34:$A$777,$A323,СВЦЭМ!$B$34:$B$777,N$296)+'СЕТ СН'!$F$13</f>
        <v>0</v>
      </c>
      <c r="O323" s="36">
        <f>SUMIFS(СВЦЭМ!$I$34:$I$777,СВЦЭМ!$A$34:$A$777,$A323,СВЦЭМ!$B$34:$B$777,O$296)+'СЕТ СН'!$F$13</f>
        <v>0</v>
      </c>
      <c r="P323" s="36">
        <f>SUMIFS(СВЦЭМ!$I$34:$I$777,СВЦЭМ!$A$34:$A$777,$A323,СВЦЭМ!$B$34:$B$777,P$296)+'СЕТ СН'!$F$13</f>
        <v>0</v>
      </c>
      <c r="Q323" s="36">
        <f>SUMIFS(СВЦЭМ!$I$34:$I$777,СВЦЭМ!$A$34:$A$777,$A323,СВЦЭМ!$B$34:$B$777,Q$296)+'СЕТ СН'!$F$13</f>
        <v>0</v>
      </c>
      <c r="R323" s="36">
        <f>SUMIFS(СВЦЭМ!$I$34:$I$777,СВЦЭМ!$A$34:$A$777,$A323,СВЦЭМ!$B$34:$B$777,R$296)+'СЕТ СН'!$F$13</f>
        <v>0</v>
      </c>
      <c r="S323" s="36">
        <f>SUMIFS(СВЦЭМ!$I$34:$I$777,СВЦЭМ!$A$34:$A$777,$A323,СВЦЭМ!$B$34:$B$777,S$296)+'СЕТ СН'!$F$13</f>
        <v>0</v>
      </c>
      <c r="T323" s="36">
        <f>SUMIFS(СВЦЭМ!$I$34:$I$777,СВЦЭМ!$A$34:$A$777,$A323,СВЦЭМ!$B$34:$B$777,T$296)+'СЕТ СН'!$F$13</f>
        <v>0</v>
      </c>
      <c r="U323" s="36">
        <f>SUMIFS(СВЦЭМ!$I$34:$I$777,СВЦЭМ!$A$34:$A$777,$A323,СВЦЭМ!$B$34:$B$777,U$296)+'СЕТ СН'!$F$13</f>
        <v>0</v>
      </c>
      <c r="V323" s="36">
        <f>SUMIFS(СВЦЭМ!$I$34:$I$777,СВЦЭМ!$A$34:$A$777,$A323,СВЦЭМ!$B$34:$B$777,V$296)+'СЕТ СН'!$F$13</f>
        <v>0</v>
      </c>
      <c r="W323" s="36">
        <f>SUMIFS(СВЦЭМ!$I$34:$I$777,СВЦЭМ!$A$34:$A$777,$A323,СВЦЭМ!$B$34:$B$777,W$296)+'СЕТ СН'!$F$13</f>
        <v>0</v>
      </c>
      <c r="X323" s="36">
        <f>SUMIFS(СВЦЭМ!$I$34:$I$777,СВЦЭМ!$A$34:$A$777,$A323,СВЦЭМ!$B$34:$B$777,X$296)+'СЕТ СН'!$F$13</f>
        <v>0</v>
      </c>
      <c r="Y323" s="36">
        <f>SUMIFS(СВЦЭМ!$I$34:$I$777,СВЦЭМ!$A$34:$A$777,$A323,СВЦЭМ!$B$34:$B$777,Y$296)+'СЕТ СН'!$F$13</f>
        <v>0</v>
      </c>
    </row>
    <row r="324" spans="1:27" ht="15.75" x14ac:dyDescent="0.2">
      <c r="A324" s="35">
        <f t="shared" si="8"/>
        <v>43432</v>
      </c>
      <c r="B324" s="36">
        <f>SUMIFS(СВЦЭМ!$I$34:$I$777,СВЦЭМ!$A$34:$A$777,$A324,СВЦЭМ!$B$34:$B$777,B$296)+'СЕТ СН'!$F$13</f>
        <v>0</v>
      </c>
      <c r="C324" s="36">
        <f>SUMIFS(СВЦЭМ!$I$34:$I$777,СВЦЭМ!$A$34:$A$777,$A324,СВЦЭМ!$B$34:$B$777,C$296)+'СЕТ СН'!$F$13</f>
        <v>0</v>
      </c>
      <c r="D324" s="36">
        <f>SUMIFS(СВЦЭМ!$I$34:$I$777,СВЦЭМ!$A$34:$A$777,$A324,СВЦЭМ!$B$34:$B$777,D$296)+'СЕТ СН'!$F$13</f>
        <v>0</v>
      </c>
      <c r="E324" s="36">
        <f>SUMIFS(СВЦЭМ!$I$34:$I$777,СВЦЭМ!$A$34:$A$777,$A324,СВЦЭМ!$B$34:$B$777,E$296)+'СЕТ СН'!$F$13</f>
        <v>0</v>
      </c>
      <c r="F324" s="36">
        <f>SUMIFS(СВЦЭМ!$I$34:$I$777,СВЦЭМ!$A$34:$A$777,$A324,СВЦЭМ!$B$34:$B$777,F$296)+'СЕТ СН'!$F$13</f>
        <v>0</v>
      </c>
      <c r="G324" s="36">
        <f>SUMIFS(СВЦЭМ!$I$34:$I$777,СВЦЭМ!$A$34:$A$777,$A324,СВЦЭМ!$B$34:$B$777,G$296)+'СЕТ СН'!$F$13</f>
        <v>0</v>
      </c>
      <c r="H324" s="36">
        <f>SUMIFS(СВЦЭМ!$I$34:$I$777,СВЦЭМ!$A$34:$A$777,$A324,СВЦЭМ!$B$34:$B$777,H$296)+'СЕТ СН'!$F$13</f>
        <v>0</v>
      </c>
      <c r="I324" s="36">
        <f>SUMIFS(СВЦЭМ!$I$34:$I$777,СВЦЭМ!$A$34:$A$777,$A324,СВЦЭМ!$B$34:$B$777,I$296)+'СЕТ СН'!$F$13</f>
        <v>0</v>
      </c>
      <c r="J324" s="36">
        <f>SUMIFS(СВЦЭМ!$I$34:$I$777,СВЦЭМ!$A$34:$A$777,$A324,СВЦЭМ!$B$34:$B$777,J$296)+'СЕТ СН'!$F$13</f>
        <v>0</v>
      </c>
      <c r="K324" s="36">
        <f>SUMIFS(СВЦЭМ!$I$34:$I$777,СВЦЭМ!$A$34:$A$777,$A324,СВЦЭМ!$B$34:$B$777,K$296)+'СЕТ СН'!$F$13</f>
        <v>0</v>
      </c>
      <c r="L324" s="36">
        <f>SUMIFS(СВЦЭМ!$I$34:$I$777,СВЦЭМ!$A$34:$A$777,$A324,СВЦЭМ!$B$34:$B$777,L$296)+'СЕТ СН'!$F$13</f>
        <v>0</v>
      </c>
      <c r="M324" s="36">
        <f>SUMIFS(СВЦЭМ!$I$34:$I$777,СВЦЭМ!$A$34:$A$777,$A324,СВЦЭМ!$B$34:$B$777,M$296)+'СЕТ СН'!$F$13</f>
        <v>0</v>
      </c>
      <c r="N324" s="36">
        <f>SUMIFS(СВЦЭМ!$I$34:$I$777,СВЦЭМ!$A$34:$A$777,$A324,СВЦЭМ!$B$34:$B$777,N$296)+'СЕТ СН'!$F$13</f>
        <v>0</v>
      </c>
      <c r="O324" s="36">
        <f>SUMIFS(СВЦЭМ!$I$34:$I$777,СВЦЭМ!$A$34:$A$777,$A324,СВЦЭМ!$B$34:$B$777,O$296)+'СЕТ СН'!$F$13</f>
        <v>0</v>
      </c>
      <c r="P324" s="36">
        <f>SUMIFS(СВЦЭМ!$I$34:$I$777,СВЦЭМ!$A$34:$A$777,$A324,СВЦЭМ!$B$34:$B$777,P$296)+'СЕТ СН'!$F$13</f>
        <v>0</v>
      </c>
      <c r="Q324" s="36">
        <f>SUMIFS(СВЦЭМ!$I$34:$I$777,СВЦЭМ!$A$34:$A$777,$A324,СВЦЭМ!$B$34:$B$777,Q$296)+'СЕТ СН'!$F$13</f>
        <v>0</v>
      </c>
      <c r="R324" s="36">
        <f>SUMIFS(СВЦЭМ!$I$34:$I$777,СВЦЭМ!$A$34:$A$777,$A324,СВЦЭМ!$B$34:$B$777,R$296)+'СЕТ СН'!$F$13</f>
        <v>0</v>
      </c>
      <c r="S324" s="36">
        <f>SUMIFS(СВЦЭМ!$I$34:$I$777,СВЦЭМ!$A$34:$A$777,$A324,СВЦЭМ!$B$34:$B$777,S$296)+'СЕТ СН'!$F$13</f>
        <v>0</v>
      </c>
      <c r="T324" s="36">
        <f>SUMIFS(СВЦЭМ!$I$34:$I$777,СВЦЭМ!$A$34:$A$777,$A324,СВЦЭМ!$B$34:$B$777,T$296)+'СЕТ СН'!$F$13</f>
        <v>0</v>
      </c>
      <c r="U324" s="36">
        <f>SUMIFS(СВЦЭМ!$I$34:$I$777,СВЦЭМ!$A$34:$A$777,$A324,СВЦЭМ!$B$34:$B$777,U$296)+'СЕТ СН'!$F$13</f>
        <v>0</v>
      </c>
      <c r="V324" s="36">
        <f>SUMIFS(СВЦЭМ!$I$34:$I$777,СВЦЭМ!$A$34:$A$777,$A324,СВЦЭМ!$B$34:$B$777,V$296)+'СЕТ СН'!$F$13</f>
        <v>0</v>
      </c>
      <c r="W324" s="36">
        <f>SUMIFS(СВЦЭМ!$I$34:$I$777,СВЦЭМ!$A$34:$A$777,$A324,СВЦЭМ!$B$34:$B$777,W$296)+'СЕТ СН'!$F$13</f>
        <v>0</v>
      </c>
      <c r="X324" s="36">
        <f>SUMIFS(СВЦЭМ!$I$34:$I$777,СВЦЭМ!$A$34:$A$777,$A324,СВЦЭМ!$B$34:$B$777,X$296)+'СЕТ СН'!$F$13</f>
        <v>0</v>
      </c>
      <c r="Y324" s="36">
        <f>SUMIFS(СВЦЭМ!$I$34:$I$777,СВЦЭМ!$A$34:$A$777,$A324,СВЦЭМ!$B$34:$B$777,Y$296)+'СЕТ СН'!$F$13</f>
        <v>0</v>
      </c>
    </row>
    <row r="325" spans="1:27" ht="15.75" x14ac:dyDescent="0.2">
      <c r="A325" s="35">
        <f t="shared" si="8"/>
        <v>43433</v>
      </c>
      <c r="B325" s="36">
        <f>SUMIFS(СВЦЭМ!$I$34:$I$777,СВЦЭМ!$A$34:$A$777,$A325,СВЦЭМ!$B$34:$B$777,B$296)+'СЕТ СН'!$F$13</f>
        <v>0</v>
      </c>
      <c r="C325" s="36">
        <f>SUMIFS(СВЦЭМ!$I$34:$I$777,СВЦЭМ!$A$34:$A$777,$A325,СВЦЭМ!$B$34:$B$777,C$296)+'СЕТ СН'!$F$13</f>
        <v>0</v>
      </c>
      <c r="D325" s="36">
        <f>SUMIFS(СВЦЭМ!$I$34:$I$777,СВЦЭМ!$A$34:$A$777,$A325,СВЦЭМ!$B$34:$B$777,D$296)+'СЕТ СН'!$F$13</f>
        <v>0</v>
      </c>
      <c r="E325" s="36">
        <f>SUMIFS(СВЦЭМ!$I$34:$I$777,СВЦЭМ!$A$34:$A$777,$A325,СВЦЭМ!$B$34:$B$777,E$296)+'СЕТ СН'!$F$13</f>
        <v>0</v>
      </c>
      <c r="F325" s="36">
        <f>SUMIFS(СВЦЭМ!$I$34:$I$777,СВЦЭМ!$A$34:$A$777,$A325,СВЦЭМ!$B$34:$B$777,F$296)+'СЕТ СН'!$F$13</f>
        <v>0</v>
      </c>
      <c r="G325" s="36">
        <f>SUMIFS(СВЦЭМ!$I$34:$I$777,СВЦЭМ!$A$34:$A$777,$A325,СВЦЭМ!$B$34:$B$777,G$296)+'СЕТ СН'!$F$13</f>
        <v>0</v>
      </c>
      <c r="H325" s="36">
        <f>SUMIFS(СВЦЭМ!$I$34:$I$777,СВЦЭМ!$A$34:$A$777,$A325,СВЦЭМ!$B$34:$B$777,H$296)+'СЕТ СН'!$F$13</f>
        <v>0</v>
      </c>
      <c r="I325" s="36">
        <f>SUMIFS(СВЦЭМ!$I$34:$I$777,СВЦЭМ!$A$34:$A$777,$A325,СВЦЭМ!$B$34:$B$777,I$296)+'СЕТ СН'!$F$13</f>
        <v>0</v>
      </c>
      <c r="J325" s="36">
        <f>SUMIFS(СВЦЭМ!$I$34:$I$777,СВЦЭМ!$A$34:$A$777,$A325,СВЦЭМ!$B$34:$B$777,J$296)+'СЕТ СН'!$F$13</f>
        <v>0</v>
      </c>
      <c r="K325" s="36">
        <f>SUMIFS(СВЦЭМ!$I$34:$I$777,СВЦЭМ!$A$34:$A$777,$A325,СВЦЭМ!$B$34:$B$777,K$296)+'СЕТ СН'!$F$13</f>
        <v>0</v>
      </c>
      <c r="L325" s="36">
        <f>SUMIFS(СВЦЭМ!$I$34:$I$777,СВЦЭМ!$A$34:$A$777,$A325,СВЦЭМ!$B$34:$B$777,L$296)+'СЕТ СН'!$F$13</f>
        <v>0</v>
      </c>
      <c r="M325" s="36">
        <f>SUMIFS(СВЦЭМ!$I$34:$I$777,СВЦЭМ!$A$34:$A$777,$A325,СВЦЭМ!$B$34:$B$777,M$296)+'СЕТ СН'!$F$13</f>
        <v>0</v>
      </c>
      <c r="N325" s="36">
        <f>SUMIFS(СВЦЭМ!$I$34:$I$777,СВЦЭМ!$A$34:$A$777,$A325,СВЦЭМ!$B$34:$B$777,N$296)+'СЕТ СН'!$F$13</f>
        <v>0</v>
      </c>
      <c r="O325" s="36">
        <f>SUMIFS(СВЦЭМ!$I$34:$I$777,СВЦЭМ!$A$34:$A$777,$A325,СВЦЭМ!$B$34:$B$777,O$296)+'СЕТ СН'!$F$13</f>
        <v>0</v>
      </c>
      <c r="P325" s="36">
        <f>SUMIFS(СВЦЭМ!$I$34:$I$777,СВЦЭМ!$A$34:$A$777,$A325,СВЦЭМ!$B$34:$B$777,P$296)+'СЕТ СН'!$F$13</f>
        <v>0</v>
      </c>
      <c r="Q325" s="36">
        <f>SUMIFS(СВЦЭМ!$I$34:$I$777,СВЦЭМ!$A$34:$A$777,$A325,СВЦЭМ!$B$34:$B$777,Q$296)+'СЕТ СН'!$F$13</f>
        <v>0</v>
      </c>
      <c r="R325" s="36">
        <f>SUMIFS(СВЦЭМ!$I$34:$I$777,СВЦЭМ!$A$34:$A$777,$A325,СВЦЭМ!$B$34:$B$777,R$296)+'СЕТ СН'!$F$13</f>
        <v>0</v>
      </c>
      <c r="S325" s="36">
        <f>SUMIFS(СВЦЭМ!$I$34:$I$777,СВЦЭМ!$A$34:$A$777,$A325,СВЦЭМ!$B$34:$B$777,S$296)+'СЕТ СН'!$F$13</f>
        <v>0</v>
      </c>
      <c r="T325" s="36">
        <f>SUMIFS(СВЦЭМ!$I$34:$I$777,СВЦЭМ!$A$34:$A$777,$A325,СВЦЭМ!$B$34:$B$777,T$296)+'СЕТ СН'!$F$13</f>
        <v>0</v>
      </c>
      <c r="U325" s="36">
        <f>SUMIFS(СВЦЭМ!$I$34:$I$777,СВЦЭМ!$A$34:$A$777,$A325,СВЦЭМ!$B$34:$B$777,U$296)+'СЕТ СН'!$F$13</f>
        <v>0</v>
      </c>
      <c r="V325" s="36">
        <f>SUMIFS(СВЦЭМ!$I$34:$I$777,СВЦЭМ!$A$34:$A$777,$A325,СВЦЭМ!$B$34:$B$777,V$296)+'СЕТ СН'!$F$13</f>
        <v>0</v>
      </c>
      <c r="W325" s="36">
        <f>SUMIFS(СВЦЭМ!$I$34:$I$777,СВЦЭМ!$A$34:$A$777,$A325,СВЦЭМ!$B$34:$B$777,W$296)+'СЕТ СН'!$F$13</f>
        <v>0</v>
      </c>
      <c r="X325" s="36">
        <f>SUMIFS(СВЦЭМ!$I$34:$I$777,СВЦЭМ!$A$34:$A$777,$A325,СВЦЭМ!$B$34:$B$777,X$296)+'СЕТ СН'!$F$13</f>
        <v>0</v>
      </c>
      <c r="Y325" s="36">
        <f>SUMIFS(СВЦЭМ!$I$34:$I$777,СВЦЭМ!$A$34:$A$777,$A325,СВЦЭМ!$B$34:$B$777,Y$296)+'СЕТ СН'!$F$13</f>
        <v>0</v>
      </c>
    </row>
    <row r="326" spans="1:27" ht="15.75" x14ac:dyDescent="0.2">
      <c r="A326" s="35">
        <f t="shared" si="8"/>
        <v>43434</v>
      </c>
      <c r="B326" s="36">
        <f>SUMIFS(СВЦЭМ!$I$34:$I$777,СВЦЭМ!$A$34:$A$777,$A326,СВЦЭМ!$B$34:$B$777,B$296)+'СЕТ СН'!$F$13</f>
        <v>0</v>
      </c>
      <c r="C326" s="36">
        <f>SUMIFS(СВЦЭМ!$I$34:$I$777,СВЦЭМ!$A$34:$A$777,$A326,СВЦЭМ!$B$34:$B$777,C$296)+'СЕТ СН'!$F$13</f>
        <v>0</v>
      </c>
      <c r="D326" s="36">
        <f>SUMIFS(СВЦЭМ!$I$34:$I$777,СВЦЭМ!$A$34:$A$777,$A326,СВЦЭМ!$B$34:$B$777,D$296)+'СЕТ СН'!$F$13</f>
        <v>0</v>
      </c>
      <c r="E326" s="36">
        <f>SUMIFS(СВЦЭМ!$I$34:$I$777,СВЦЭМ!$A$34:$A$777,$A326,СВЦЭМ!$B$34:$B$777,E$296)+'СЕТ СН'!$F$13</f>
        <v>0</v>
      </c>
      <c r="F326" s="36">
        <f>SUMIFS(СВЦЭМ!$I$34:$I$777,СВЦЭМ!$A$34:$A$777,$A326,СВЦЭМ!$B$34:$B$777,F$296)+'СЕТ СН'!$F$13</f>
        <v>0</v>
      </c>
      <c r="G326" s="36">
        <f>SUMIFS(СВЦЭМ!$I$34:$I$777,СВЦЭМ!$A$34:$A$777,$A326,СВЦЭМ!$B$34:$B$777,G$296)+'СЕТ СН'!$F$13</f>
        <v>0</v>
      </c>
      <c r="H326" s="36">
        <f>SUMIFS(СВЦЭМ!$I$34:$I$777,СВЦЭМ!$A$34:$A$777,$A326,СВЦЭМ!$B$34:$B$777,H$296)+'СЕТ СН'!$F$13</f>
        <v>0</v>
      </c>
      <c r="I326" s="36">
        <f>SUMIFS(СВЦЭМ!$I$34:$I$777,СВЦЭМ!$A$34:$A$777,$A326,СВЦЭМ!$B$34:$B$777,I$296)+'СЕТ СН'!$F$13</f>
        <v>0</v>
      </c>
      <c r="J326" s="36">
        <f>SUMIFS(СВЦЭМ!$I$34:$I$777,СВЦЭМ!$A$34:$A$777,$A326,СВЦЭМ!$B$34:$B$777,J$296)+'СЕТ СН'!$F$13</f>
        <v>0</v>
      </c>
      <c r="K326" s="36">
        <f>SUMIFS(СВЦЭМ!$I$34:$I$777,СВЦЭМ!$A$34:$A$777,$A326,СВЦЭМ!$B$34:$B$777,K$296)+'СЕТ СН'!$F$13</f>
        <v>0</v>
      </c>
      <c r="L326" s="36">
        <f>SUMIFS(СВЦЭМ!$I$34:$I$777,СВЦЭМ!$A$34:$A$777,$A326,СВЦЭМ!$B$34:$B$777,L$296)+'СЕТ СН'!$F$13</f>
        <v>0</v>
      </c>
      <c r="M326" s="36">
        <f>SUMIFS(СВЦЭМ!$I$34:$I$777,СВЦЭМ!$A$34:$A$777,$A326,СВЦЭМ!$B$34:$B$777,M$296)+'СЕТ СН'!$F$13</f>
        <v>0</v>
      </c>
      <c r="N326" s="36">
        <f>SUMIFS(СВЦЭМ!$I$34:$I$777,СВЦЭМ!$A$34:$A$777,$A326,СВЦЭМ!$B$34:$B$777,N$296)+'СЕТ СН'!$F$13</f>
        <v>0</v>
      </c>
      <c r="O326" s="36">
        <f>SUMIFS(СВЦЭМ!$I$34:$I$777,СВЦЭМ!$A$34:$A$777,$A326,СВЦЭМ!$B$34:$B$777,O$296)+'СЕТ СН'!$F$13</f>
        <v>0</v>
      </c>
      <c r="P326" s="36">
        <f>SUMIFS(СВЦЭМ!$I$34:$I$777,СВЦЭМ!$A$34:$A$777,$A326,СВЦЭМ!$B$34:$B$777,P$296)+'СЕТ СН'!$F$13</f>
        <v>0</v>
      </c>
      <c r="Q326" s="36">
        <f>SUMIFS(СВЦЭМ!$I$34:$I$777,СВЦЭМ!$A$34:$A$777,$A326,СВЦЭМ!$B$34:$B$777,Q$296)+'СЕТ СН'!$F$13</f>
        <v>0</v>
      </c>
      <c r="R326" s="36">
        <f>SUMIFS(СВЦЭМ!$I$34:$I$777,СВЦЭМ!$A$34:$A$777,$A326,СВЦЭМ!$B$34:$B$777,R$296)+'СЕТ СН'!$F$13</f>
        <v>0</v>
      </c>
      <c r="S326" s="36">
        <f>SUMIFS(СВЦЭМ!$I$34:$I$777,СВЦЭМ!$A$34:$A$777,$A326,СВЦЭМ!$B$34:$B$777,S$296)+'СЕТ СН'!$F$13</f>
        <v>0</v>
      </c>
      <c r="T326" s="36">
        <f>SUMIFS(СВЦЭМ!$I$34:$I$777,СВЦЭМ!$A$34:$A$777,$A326,СВЦЭМ!$B$34:$B$777,T$296)+'СЕТ СН'!$F$13</f>
        <v>0</v>
      </c>
      <c r="U326" s="36">
        <f>SUMIFS(СВЦЭМ!$I$34:$I$777,СВЦЭМ!$A$34:$A$777,$A326,СВЦЭМ!$B$34:$B$777,U$296)+'СЕТ СН'!$F$13</f>
        <v>0</v>
      </c>
      <c r="V326" s="36">
        <f>SUMIFS(СВЦЭМ!$I$34:$I$777,СВЦЭМ!$A$34:$A$777,$A326,СВЦЭМ!$B$34:$B$777,V$296)+'СЕТ СН'!$F$13</f>
        <v>0</v>
      </c>
      <c r="W326" s="36">
        <f>SUMIFS(СВЦЭМ!$I$34:$I$777,СВЦЭМ!$A$34:$A$777,$A326,СВЦЭМ!$B$34:$B$777,W$296)+'СЕТ СН'!$F$13</f>
        <v>0</v>
      </c>
      <c r="X326" s="36">
        <f>SUMIFS(СВЦЭМ!$I$34:$I$777,СВЦЭМ!$A$34:$A$777,$A326,СВЦЭМ!$B$34:$B$777,X$296)+'СЕТ СН'!$F$13</f>
        <v>0</v>
      </c>
      <c r="Y326" s="36">
        <f>SUMIFS(СВЦЭМ!$I$34:$I$777,СВЦЭМ!$A$34:$A$777,$A326,СВЦЭМ!$B$34:$B$777,Y$296)+'СЕТ СН'!$F$13</f>
        <v>0</v>
      </c>
    </row>
    <row r="327" spans="1:27" ht="15.75" hidden="1" x14ac:dyDescent="0.2">
      <c r="A327" s="35">
        <f t="shared" si="8"/>
        <v>43435</v>
      </c>
      <c r="B327" s="36">
        <f>SUMIFS(СВЦЭМ!$I$34:$I$777,СВЦЭМ!$A$34:$A$777,$A327,СВЦЭМ!$B$34:$B$777,B$296)+'СЕТ СН'!$F$13</f>
        <v>0</v>
      </c>
      <c r="C327" s="36">
        <f>SUMIFS(СВЦЭМ!$I$34:$I$777,СВЦЭМ!$A$34:$A$777,$A327,СВЦЭМ!$B$34:$B$777,C$296)+'СЕТ СН'!$F$13</f>
        <v>0</v>
      </c>
      <c r="D327" s="36">
        <f>SUMIFS(СВЦЭМ!$I$34:$I$777,СВЦЭМ!$A$34:$A$777,$A327,СВЦЭМ!$B$34:$B$777,D$296)+'СЕТ СН'!$F$13</f>
        <v>0</v>
      </c>
      <c r="E327" s="36">
        <f>SUMIFS(СВЦЭМ!$I$34:$I$777,СВЦЭМ!$A$34:$A$777,$A327,СВЦЭМ!$B$34:$B$777,E$296)+'СЕТ СН'!$F$13</f>
        <v>0</v>
      </c>
      <c r="F327" s="36">
        <f>SUMIFS(СВЦЭМ!$I$34:$I$777,СВЦЭМ!$A$34:$A$777,$A327,СВЦЭМ!$B$34:$B$777,F$296)+'СЕТ СН'!$F$13</f>
        <v>0</v>
      </c>
      <c r="G327" s="36">
        <f>SUMIFS(СВЦЭМ!$I$34:$I$777,СВЦЭМ!$A$34:$A$777,$A327,СВЦЭМ!$B$34:$B$777,G$296)+'СЕТ СН'!$F$13</f>
        <v>0</v>
      </c>
      <c r="H327" s="36">
        <f>SUMIFS(СВЦЭМ!$I$34:$I$777,СВЦЭМ!$A$34:$A$777,$A327,СВЦЭМ!$B$34:$B$777,H$296)+'СЕТ СН'!$F$13</f>
        <v>0</v>
      </c>
      <c r="I327" s="36">
        <f>SUMIFS(СВЦЭМ!$I$34:$I$777,СВЦЭМ!$A$34:$A$777,$A327,СВЦЭМ!$B$34:$B$777,I$296)+'СЕТ СН'!$F$13</f>
        <v>0</v>
      </c>
      <c r="J327" s="36">
        <f>SUMIFS(СВЦЭМ!$I$34:$I$777,СВЦЭМ!$A$34:$A$777,$A327,СВЦЭМ!$B$34:$B$777,J$296)+'СЕТ СН'!$F$13</f>
        <v>0</v>
      </c>
      <c r="K327" s="36">
        <f>SUMIFS(СВЦЭМ!$I$34:$I$777,СВЦЭМ!$A$34:$A$777,$A327,СВЦЭМ!$B$34:$B$777,K$296)+'СЕТ СН'!$F$13</f>
        <v>0</v>
      </c>
      <c r="L327" s="36">
        <f>SUMIFS(СВЦЭМ!$I$34:$I$777,СВЦЭМ!$A$34:$A$777,$A327,СВЦЭМ!$B$34:$B$777,L$296)+'СЕТ СН'!$F$13</f>
        <v>0</v>
      </c>
      <c r="M327" s="36">
        <f>SUMIFS(СВЦЭМ!$I$34:$I$777,СВЦЭМ!$A$34:$A$777,$A327,СВЦЭМ!$B$34:$B$777,M$296)+'СЕТ СН'!$F$13</f>
        <v>0</v>
      </c>
      <c r="N327" s="36">
        <f>SUMIFS(СВЦЭМ!$I$34:$I$777,СВЦЭМ!$A$34:$A$777,$A327,СВЦЭМ!$B$34:$B$777,N$296)+'СЕТ СН'!$F$13</f>
        <v>0</v>
      </c>
      <c r="O327" s="36">
        <f>SUMIFS(СВЦЭМ!$I$34:$I$777,СВЦЭМ!$A$34:$A$777,$A327,СВЦЭМ!$B$34:$B$777,O$296)+'СЕТ СН'!$F$13</f>
        <v>0</v>
      </c>
      <c r="P327" s="36">
        <f>SUMIFS(СВЦЭМ!$I$34:$I$777,СВЦЭМ!$A$34:$A$777,$A327,СВЦЭМ!$B$34:$B$777,P$296)+'СЕТ СН'!$F$13</f>
        <v>0</v>
      </c>
      <c r="Q327" s="36">
        <f>SUMIFS(СВЦЭМ!$I$34:$I$777,СВЦЭМ!$A$34:$A$777,$A327,СВЦЭМ!$B$34:$B$777,Q$296)+'СЕТ СН'!$F$13</f>
        <v>0</v>
      </c>
      <c r="R327" s="36">
        <f>SUMIFS(СВЦЭМ!$I$34:$I$777,СВЦЭМ!$A$34:$A$777,$A327,СВЦЭМ!$B$34:$B$777,R$296)+'СЕТ СН'!$F$13</f>
        <v>0</v>
      </c>
      <c r="S327" s="36">
        <f>SUMIFS(СВЦЭМ!$I$34:$I$777,СВЦЭМ!$A$34:$A$777,$A327,СВЦЭМ!$B$34:$B$777,S$296)+'СЕТ СН'!$F$13</f>
        <v>0</v>
      </c>
      <c r="T327" s="36">
        <f>SUMIFS(СВЦЭМ!$I$34:$I$777,СВЦЭМ!$A$34:$A$777,$A327,СВЦЭМ!$B$34:$B$777,T$296)+'СЕТ СН'!$F$13</f>
        <v>0</v>
      </c>
      <c r="U327" s="36">
        <f>SUMIFS(СВЦЭМ!$I$34:$I$777,СВЦЭМ!$A$34:$A$777,$A327,СВЦЭМ!$B$34:$B$777,U$296)+'СЕТ СН'!$F$13</f>
        <v>0</v>
      </c>
      <c r="V327" s="36">
        <f>SUMIFS(СВЦЭМ!$I$34:$I$777,СВЦЭМ!$A$34:$A$777,$A327,СВЦЭМ!$B$34:$B$777,V$296)+'СЕТ СН'!$F$13</f>
        <v>0</v>
      </c>
      <c r="W327" s="36">
        <f>SUMIFS(СВЦЭМ!$I$34:$I$777,СВЦЭМ!$A$34:$A$777,$A327,СВЦЭМ!$B$34:$B$777,W$296)+'СЕТ СН'!$F$13</f>
        <v>0</v>
      </c>
      <c r="X327" s="36">
        <f>SUMIFS(СВЦЭМ!$I$34:$I$777,СВЦЭМ!$A$34:$A$777,$A327,СВЦЭМ!$B$34:$B$777,X$296)+'СЕТ СН'!$F$13</f>
        <v>0</v>
      </c>
      <c r="Y327" s="36">
        <f>SUMIFS(СВЦЭМ!$I$34:$I$777,СВЦЭМ!$A$34:$A$777,$A327,СВЦЭМ!$B$34:$B$777,Y$296)+'СЕТ СН'!$F$13</f>
        <v>0</v>
      </c>
    </row>
    <row r="328" spans="1:27" ht="15.75"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customHeight="1" x14ac:dyDescent="0.2">
      <c r="A329" s="117"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18"/>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6" customFormat="1" ht="12.75" customHeight="1" x14ac:dyDescent="0.2">
      <c r="A331" s="11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customHeight="1" x14ac:dyDescent="0.2">
      <c r="A332" s="35" t="str">
        <f>A297</f>
        <v>01.11.2018</v>
      </c>
      <c r="B332" s="36">
        <f>SUMIFS(СВЦЭМ!$J$34:$J$777,СВЦЭМ!$A$34:$A$777,$A332,СВЦЭМ!$B$34:$B$777,B$331)+'СЕТ СН'!$F$13</f>
        <v>556.44086254000001</v>
      </c>
      <c r="C332" s="36">
        <f>SUMIFS(СВЦЭМ!$J$34:$J$777,СВЦЭМ!$A$34:$A$777,$A332,СВЦЭМ!$B$34:$B$777,C$331)+'СЕТ СН'!$F$13</f>
        <v>611.63124194</v>
      </c>
      <c r="D332" s="36">
        <f>SUMIFS(СВЦЭМ!$J$34:$J$777,СВЦЭМ!$A$34:$A$777,$A332,СВЦЭМ!$B$34:$B$777,D$331)+'СЕТ СН'!$F$13</f>
        <v>654.60750128999996</v>
      </c>
      <c r="E332" s="36">
        <f>SUMIFS(СВЦЭМ!$J$34:$J$777,СВЦЭМ!$A$34:$A$777,$A332,СВЦЭМ!$B$34:$B$777,E$331)+'СЕТ СН'!$F$13</f>
        <v>656.31268904000001</v>
      </c>
      <c r="F332" s="36">
        <f>SUMIFS(СВЦЭМ!$J$34:$J$777,СВЦЭМ!$A$34:$A$777,$A332,СВЦЭМ!$B$34:$B$777,F$331)+'СЕТ СН'!$F$13</f>
        <v>646.78582248999999</v>
      </c>
      <c r="G332" s="36">
        <f>SUMIFS(СВЦЭМ!$J$34:$J$777,СВЦЭМ!$A$34:$A$777,$A332,СВЦЭМ!$B$34:$B$777,G$331)+'СЕТ СН'!$F$13</f>
        <v>634.84178264000002</v>
      </c>
      <c r="H332" s="36">
        <f>SUMIFS(СВЦЭМ!$J$34:$J$777,СВЦЭМ!$A$34:$A$777,$A332,СВЦЭМ!$B$34:$B$777,H$331)+'СЕТ СН'!$F$13</f>
        <v>610.07676798</v>
      </c>
      <c r="I332" s="36">
        <f>SUMIFS(СВЦЭМ!$J$34:$J$777,СВЦЭМ!$A$34:$A$777,$A332,СВЦЭМ!$B$34:$B$777,I$331)+'СЕТ СН'!$F$13</f>
        <v>582.69741906000002</v>
      </c>
      <c r="J332" s="36">
        <f>SUMIFS(СВЦЭМ!$J$34:$J$777,СВЦЭМ!$A$34:$A$777,$A332,СВЦЭМ!$B$34:$B$777,J$331)+'СЕТ СН'!$F$13</f>
        <v>575.50376329999995</v>
      </c>
      <c r="K332" s="36">
        <f>SUMIFS(СВЦЭМ!$J$34:$J$777,СВЦЭМ!$A$34:$A$777,$A332,СВЦЭМ!$B$34:$B$777,K$331)+'СЕТ СН'!$F$13</f>
        <v>568.39374392000002</v>
      </c>
      <c r="L332" s="36">
        <f>SUMIFS(СВЦЭМ!$J$34:$J$777,СВЦЭМ!$A$34:$A$777,$A332,СВЦЭМ!$B$34:$B$777,L$331)+'СЕТ СН'!$F$13</f>
        <v>566.51401206000003</v>
      </c>
      <c r="M332" s="36">
        <f>SUMIFS(СВЦЭМ!$J$34:$J$777,СВЦЭМ!$A$34:$A$777,$A332,СВЦЭМ!$B$34:$B$777,M$331)+'СЕТ СН'!$F$13</f>
        <v>569.41434483</v>
      </c>
      <c r="N332" s="36">
        <f>SUMIFS(СВЦЭМ!$J$34:$J$777,СВЦЭМ!$A$34:$A$777,$A332,СВЦЭМ!$B$34:$B$777,N$331)+'СЕТ СН'!$F$13</f>
        <v>558.98566344999995</v>
      </c>
      <c r="O332" s="36">
        <f>SUMIFS(СВЦЭМ!$J$34:$J$777,СВЦЭМ!$A$34:$A$777,$A332,СВЦЭМ!$B$34:$B$777,O$331)+'СЕТ СН'!$F$13</f>
        <v>521.07086986000002</v>
      </c>
      <c r="P332" s="36">
        <f>SUMIFS(СВЦЭМ!$J$34:$J$777,СВЦЭМ!$A$34:$A$777,$A332,СВЦЭМ!$B$34:$B$777,P$331)+'СЕТ СН'!$F$13</f>
        <v>486.68812764</v>
      </c>
      <c r="Q332" s="36">
        <f>SUMIFS(СВЦЭМ!$J$34:$J$777,СВЦЭМ!$A$34:$A$777,$A332,СВЦЭМ!$B$34:$B$777,Q$331)+'СЕТ СН'!$F$13</f>
        <v>482.31562215999998</v>
      </c>
      <c r="R332" s="36">
        <f>SUMIFS(СВЦЭМ!$J$34:$J$777,СВЦЭМ!$A$34:$A$777,$A332,СВЦЭМ!$B$34:$B$777,R$331)+'СЕТ СН'!$F$13</f>
        <v>481.43881922000003</v>
      </c>
      <c r="S332" s="36">
        <f>SUMIFS(СВЦЭМ!$J$34:$J$777,СВЦЭМ!$A$34:$A$777,$A332,СВЦЭМ!$B$34:$B$777,S$331)+'СЕТ СН'!$F$13</f>
        <v>469.04969211999997</v>
      </c>
      <c r="T332" s="36">
        <f>SUMIFS(СВЦЭМ!$J$34:$J$777,СВЦЭМ!$A$34:$A$777,$A332,СВЦЭМ!$B$34:$B$777,T$331)+'СЕТ СН'!$F$13</f>
        <v>445.27602364000001</v>
      </c>
      <c r="U332" s="36">
        <f>SUMIFS(СВЦЭМ!$J$34:$J$777,СВЦЭМ!$A$34:$A$777,$A332,СВЦЭМ!$B$34:$B$777,U$331)+'СЕТ СН'!$F$13</f>
        <v>445.21422782000002</v>
      </c>
      <c r="V332" s="36">
        <f>SUMIFS(СВЦЭМ!$J$34:$J$777,СВЦЭМ!$A$34:$A$777,$A332,СВЦЭМ!$B$34:$B$777,V$331)+'СЕТ СН'!$F$13</f>
        <v>452.36172042999999</v>
      </c>
      <c r="W332" s="36">
        <f>SUMIFS(СВЦЭМ!$J$34:$J$777,СВЦЭМ!$A$34:$A$777,$A332,СВЦЭМ!$B$34:$B$777,W$331)+'СЕТ СН'!$F$13</f>
        <v>470.50043539000001</v>
      </c>
      <c r="X332" s="36">
        <f>SUMIFS(СВЦЭМ!$J$34:$J$777,СВЦЭМ!$A$34:$A$777,$A332,СВЦЭМ!$B$34:$B$777,X$331)+'СЕТ СН'!$F$13</f>
        <v>486.22216458000003</v>
      </c>
      <c r="Y332" s="36">
        <f>SUMIFS(СВЦЭМ!$J$34:$J$777,СВЦЭМ!$A$34:$A$777,$A332,СВЦЭМ!$B$34:$B$777,Y$331)+'СЕТ СН'!$F$13</f>
        <v>543.68770032999998</v>
      </c>
      <c r="AA332" s="45"/>
    </row>
    <row r="333" spans="1:27" ht="15.75" x14ac:dyDescent="0.2">
      <c r="A333" s="35">
        <f>A332+1</f>
        <v>43406</v>
      </c>
      <c r="B333" s="36">
        <f>SUMIFS(СВЦЭМ!$J$34:$J$777,СВЦЭМ!$A$34:$A$777,$A333,СВЦЭМ!$B$34:$B$777,B$331)+'СЕТ СН'!$F$13</f>
        <v>554.43748757000003</v>
      </c>
      <c r="C333" s="36">
        <f>SUMIFS(СВЦЭМ!$J$34:$J$777,СВЦЭМ!$A$34:$A$777,$A333,СВЦЭМ!$B$34:$B$777,C$331)+'СЕТ СН'!$F$13</f>
        <v>611.39226095000004</v>
      </c>
      <c r="D333" s="36">
        <f>SUMIFS(СВЦЭМ!$J$34:$J$777,СВЦЭМ!$A$34:$A$777,$A333,СВЦЭМ!$B$34:$B$777,D$331)+'СЕТ СН'!$F$13</f>
        <v>640.97089449999999</v>
      </c>
      <c r="E333" s="36">
        <f>SUMIFS(СВЦЭМ!$J$34:$J$777,СВЦЭМ!$A$34:$A$777,$A333,СВЦЭМ!$B$34:$B$777,E$331)+'СЕТ СН'!$F$13</f>
        <v>640.34221642</v>
      </c>
      <c r="F333" s="36">
        <f>SUMIFS(СВЦЭМ!$J$34:$J$777,СВЦЭМ!$A$34:$A$777,$A333,СВЦЭМ!$B$34:$B$777,F$331)+'СЕТ СН'!$F$13</f>
        <v>638.61622460000001</v>
      </c>
      <c r="G333" s="36">
        <f>SUMIFS(СВЦЭМ!$J$34:$J$777,СВЦЭМ!$A$34:$A$777,$A333,СВЦЭМ!$B$34:$B$777,G$331)+'СЕТ СН'!$F$13</f>
        <v>597.37886074999994</v>
      </c>
      <c r="H333" s="36">
        <f>SUMIFS(СВЦЭМ!$J$34:$J$777,СВЦЭМ!$A$34:$A$777,$A333,СВЦЭМ!$B$34:$B$777,H$331)+'СЕТ СН'!$F$13</f>
        <v>581.04181233999998</v>
      </c>
      <c r="I333" s="36">
        <f>SUMIFS(СВЦЭМ!$J$34:$J$777,СВЦЭМ!$A$34:$A$777,$A333,СВЦЭМ!$B$34:$B$777,I$331)+'СЕТ СН'!$F$13</f>
        <v>577.31627359000004</v>
      </c>
      <c r="J333" s="36">
        <f>SUMIFS(СВЦЭМ!$J$34:$J$777,СВЦЭМ!$A$34:$A$777,$A333,СВЦЭМ!$B$34:$B$777,J$331)+'СЕТ СН'!$F$13</f>
        <v>558.43376417000002</v>
      </c>
      <c r="K333" s="36">
        <f>SUMIFS(СВЦЭМ!$J$34:$J$777,СВЦЭМ!$A$34:$A$777,$A333,СВЦЭМ!$B$34:$B$777,K$331)+'СЕТ СН'!$F$13</f>
        <v>553.31165527999997</v>
      </c>
      <c r="L333" s="36">
        <f>SUMIFS(СВЦЭМ!$J$34:$J$777,СВЦЭМ!$A$34:$A$777,$A333,СВЦЭМ!$B$34:$B$777,L$331)+'СЕТ СН'!$F$13</f>
        <v>553.23557676999997</v>
      </c>
      <c r="M333" s="36">
        <f>SUMIFS(СВЦЭМ!$J$34:$J$777,СВЦЭМ!$A$34:$A$777,$A333,СВЦЭМ!$B$34:$B$777,M$331)+'СЕТ СН'!$F$13</f>
        <v>554.24882809999997</v>
      </c>
      <c r="N333" s="36">
        <f>SUMIFS(СВЦЭМ!$J$34:$J$777,СВЦЭМ!$A$34:$A$777,$A333,СВЦЭМ!$B$34:$B$777,N$331)+'СЕТ СН'!$F$13</f>
        <v>535.13143651999997</v>
      </c>
      <c r="O333" s="36">
        <f>SUMIFS(СВЦЭМ!$J$34:$J$777,СВЦЭМ!$A$34:$A$777,$A333,СВЦЭМ!$B$34:$B$777,O$331)+'СЕТ СН'!$F$13</f>
        <v>502.36776736000002</v>
      </c>
      <c r="P333" s="36">
        <f>SUMIFS(СВЦЭМ!$J$34:$J$777,СВЦЭМ!$A$34:$A$777,$A333,СВЦЭМ!$B$34:$B$777,P$331)+'СЕТ СН'!$F$13</f>
        <v>469.88185592999997</v>
      </c>
      <c r="Q333" s="36">
        <f>SUMIFS(СВЦЭМ!$J$34:$J$777,СВЦЭМ!$A$34:$A$777,$A333,СВЦЭМ!$B$34:$B$777,Q$331)+'СЕТ СН'!$F$13</f>
        <v>461.30404052</v>
      </c>
      <c r="R333" s="36">
        <f>SUMIFS(СВЦЭМ!$J$34:$J$777,СВЦЭМ!$A$34:$A$777,$A333,СВЦЭМ!$B$34:$B$777,R$331)+'СЕТ СН'!$F$13</f>
        <v>462.65479570999997</v>
      </c>
      <c r="S333" s="36">
        <f>SUMIFS(СВЦЭМ!$J$34:$J$777,СВЦЭМ!$A$34:$A$777,$A333,СВЦЭМ!$B$34:$B$777,S$331)+'СЕТ СН'!$F$13</f>
        <v>447.19829031</v>
      </c>
      <c r="T333" s="36">
        <f>SUMIFS(СВЦЭМ!$J$34:$J$777,СВЦЭМ!$A$34:$A$777,$A333,СВЦЭМ!$B$34:$B$777,T$331)+'СЕТ СН'!$F$13</f>
        <v>419.83419382</v>
      </c>
      <c r="U333" s="36">
        <f>SUMIFS(СВЦЭМ!$J$34:$J$777,СВЦЭМ!$A$34:$A$777,$A333,СВЦЭМ!$B$34:$B$777,U$331)+'СЕТ СН'!$F$13</f>
        <v>421.34480330999997</v>
      </c>
      <c r="V333" s="36">
        <f>SUMIFS(СВЦЭМ!$J$34:$J$777,СВЦЭМ!$A$34:$A$777,$A333,СВЦЭМ!$B$34:$B$777,V$331)+'СЕТ СН'!$F$13</f>
        <v>428.94606677000002</v>
      </c>
      <c r="W333" s="36">
        <f>SUMIFS(СВЦЭМ!$J$34:$J$777,СВЦЭМ!$A$34:$A$777,$A333,СВЦЭМ!$B$34:$B$777,W$331)+'СЕТ СН'!$F$13</f>
        <v>444.77547559999999</v>
      </c>
      <c r="X333" s="36">
        <f>SUMIFS(СВЦЭМ!$J$34:$J$777,СВЦЭМ!$A$34:$A$777,$A333,СВЦЭМ!$B$34:$B$777,X$331)+'СЕТ СН'!$F$13</f>
        <v>452.98819779000002</v>
      </c>
      <c r="Y333" s="36">
        <f>SUMIFS(СВЦЭМ!$J$34:$J$777,СВЦЭМ!$A$34:$A$777,$A333,СВЦЭМ!$B$34:$B$777,Y$331)+'СЕТ СН'!$F$13</f>
        <v>500.34193708999999</v>
      </c>
    </row>
    <row r="334" spans="1:27" ht="15.75" x14ac:dyDescent="0.2">
      <c r="A334" s="35">
        <f t="shared" ref="A334:A362" si="9">A333+1</f>
        <v>43407</v>
      </c>
      <c r="B334" s="36">
        <f>SUMIFS(СВЦЭМ!$J$34:$J$777,СВЦЭМ!$A$34:$A$777,$A334,СВЦЭМ!$B$34:$B$777,B$331)+'СЕТ СН'!$F$13</f>
        <v>546.14922717000002</v>
      </c>
      <c r="C334" s="36">
        <f>SUMIFS(СВЦЭМ!$J$34:$J$777,СВЦЭМ!$A$34:$A$777,$A334,СВЦЭМ!$B$34:$B$777,C$331)+'СЕТ СН'!$F$13</f>
        <v>601.18552093000005</v>
      </c>
      <c r="D334" s="36">
        <f>SUMIFS(СВЦЭМ!$J$34:$J$777,СВЦЭМ!$A$34:$A$777,$A334,СВЦЭМ!$B$34:$B$777,D$331)+'СЕТ СН'!$F$13</f>
        <v>635.01640193000003</v>
      </c>
      <c r="E334" s="36">
        <f>SUMIFS(СВЦЭМ!$J$34:$J$777,СВЦЭМ!$A$34:$A$777,$A334,СВЦЭМ!$B$34:$B$777,E$331)+'СЕТ СН'!$F$13</f>
        <v>636.76501027999996</v>
      </c>
      <c r="F334" s="36">
        <f>SUMIFS(СВЦЭМ!$J$34:$J$777,СВЦЭМ!$A$34:$A$777,$A334,СВЦЭМ!$B$34:$B$777,F$331)+'СЕТ СН'!$F$13</f>
        <v>631.26609097000005</v>
      </c>
      <c r="G334" s="36">
        <f>SUMIFS(СВЦЭМ!$J$34:$J$777,СВЦЭМ!$A$34:$A$777,$A334,СВЦЭМ!$B$34:$B$777,G$331)+'СЕТ СН'!$F$13</f>
        <v>622.86457155000005</v>
      </c>
      <c r="H334" s="36">
        <f>SUMIFS(СВЦЭМ!$J$34:$J$777,СВЦЭМ!$A$34:$A$777,$A334,СВЦЭМ!$B$34:$B$777,H$331)+'СЕТ СН'!$F$13</f>
        <v>607.04070080999998</v>
      </c>
      <c r="I334" s="36">
        <f>SUMIFS(СВЦЭМ!$J$34:$J$777,СВЦЭМ!$A$34:$A$777,$A334,СВЦЭМ!$B$34:$B$777,I$331)+'СЕТ СН'!$F$13</f>
        <v>574.12186081000004</v>
      </c>
      <c r="J334" s="36">
        <f>SUMIFS(СВЦЭМ!$J$34:$J$777,СВЦЭМ!$A$34:$A$777,$A334,СВЦЭМ!$B$34:$B$777,J$331)+'СЕТ СН'!$F$13</f>
        <v>545.93857493999997</v>
      </c>
      <c r="K334" s="36">
        <f>SUMIFS(СВЦЭМ!$J$34:$J$777,СВЦЭМ!$A$34:$A$777,$A334,СВЦЭМ!$B$34:$B$777,K$331)+'СЕТ СН'!$F$13</f>
        <v>537.07209544</v>
      </c>
      <c r="L334" s="36">
        <f>SUMIFS(СВЦЭМ!$J$34:$J$777,СВЦЭМ!$A$34:$A$777,$A334,СВЦЭМ!$B$34:$B$777,L$331)+'СЕТ СН'!$F$13</f>
        <v>538.22425983999995</v>
      </c>
      <c r="M334" s="36">
        <f>SUMIFS(СВЦЭМ!$J$34:$J$777,СВЦЭМ!$A$34:$A$777,$A334,СВЦЭМ!$B$34:$B$777,M$331)+'СЕТ СН'!$F$13</f>
        <v>541.06019360000005</v>
      </c>
      <c r="N334" s="36">
        <f>SUMIFS(СВЦЭМ!$J$34:$J$777,СВЦЭМ!$A$34:$A$777,$A334,СВЦЭМ!$B$34:$B$777,N$331)+'СЕТ СН'!$F$13</f>
        <v>533.73948263</v>
      </c>
      <c r="O334" s="36">
        <f>SUMIFS(СВЦЭМ!$J$34:$J$777,СВЦЭМ!$A$34:$A$777,$A334,СВЦЭМ!$B$34:$B$777,O$331)+'СЕТ СН'!$F$13</f>
        <v>503.19616937000001</v>
      </c>
      <c r="P334" s="36">
        <f>SUMIFS(СВЦЭМ!$J$34:$J$777,СВЦЭМ!$A$34:$A$777,$A334,СВЦЭМ!$B$34:$B$777,P$331)+'СЕТ СН'!$F$13</f>
        <v>468.33956671999999</v>
      </c>
      <c r="Q334" s="36">
        <f>SUMIFS(СВЦЭМ!$J$34:$J$777,СВЦЭМ!$A$34:$A$777,$A334,СВЦЭМ!$B$34:$B$777,Q$331)+'СЕТ СН'!$F$13</f>
        <v>462.71361208000002</v>
      </c>
      <c r="R334" s="36">
        <f>SUMIFS(СВЦЭМ!$J$34:$J$777,СВЦЭМ!$A$34:$A$777,$A334,СВЦЭМ!$B$34:$B$777,R$331)+'СЕТ СН'!$F$13</f>
        <v>449.85179582000001</v>
      </c>
      <c r="S334" s="36">
        <f>SUMIFS(СВЦЭМ!$J$34:$J$777,СВЦЭМ!$A$34:$A$777,$A334,СВЦЭМ!$B$34:$B$777,S$331)+'СЕТ СН'!$F$13</f>
        <v>429.35085414000002</v>
      </c>
      <c r="T334" s="36">
        <f>SUMIFS(СВЦЭМ!$J$34:$J$777,СВЦЭМ!$A$34:$A$777,$A334,СВЦЭМ!$B$34:$B$777,T$331)+'СЕТ СН'!$F$13</f>
        <v>397.36739136</v>
      </c>
      <c r="U334" s="36">
        <f>SUMIFS(СВЦЭМ!$J$34:$J$777,СВЦЭМ!$A$34:$A$777,$A334,СВЦЭМ!$B$34:$B$777,U$331)+'СЕТ СН'!$F$13</f>
        <v>391.71513764000002</v>
      </c>
      <c r="V334" s="36">
        <f>SUMIFS(СВЦЭМ!$J$34:$J$777,СВЦЭМ!$A$34:$A$777,$A334,СВЦЭМ!$B$34:$B$777,V$331)+'СЕТ СН'!$F$13</f>
        <v>405.88943318999998</v>
      </c>
      <c r="W334" s="36">
        <f>SUMIFS(СВЦЭМ!$J$34:$J$777,СВЦЭМ!$A$34:$A$777,$A334,СВЦЭМ!$B$34:$B$777,W$331)+'СЕТ СН'!$F$13</f>
        <v>417.97556873000002</v>
      </c>
      <c r="X334" s="36">
        <f>SUMIFS(СВЦЭМ!$J$34:$J$777,СВЦЭМ!$A$34:$A$777,$A334,СВЦЭМ!$B$34:$B$777,X$331)+'СЕТ СН'!$F$13</f>
        <v>440.46245586999999</v>
      </c>
      <c r="Y334" s="36">
        <f>SUMIFS(СВЦЭМ!$J$34:$J$777,СВЦЭМ!$A$34:$A$777,$A334,СВЦЭМ!$B$34:$B$777,Y$331)+'СЕТ СН'!$F$13</f>
        <v>484.39097472999998</v>
      </c>
    </row>
    <row r="335" spans="1:27" ht="15.75" x14ac:dyDescent="0.2">
      <c r="A335" s="35">
        <f t="shared" si="9"/>
        <v>43408</v>
      </c>
      <c r="B335" s="36">
        <f>SUMIFS(СВЦЭМ!$J$34:$J$777,СВЦЭМ!$A$34:$A$777,$A335,СВЦЭМ!$B$34:$B$777,B$331)+'СЕТ СН'!$F$13</f>
        <v>524.43124883999997</v>
      </c>
      <c r="C335" s="36">
        <f>SUMIFS(СВЦЭМ!$J$34:$J$777,СВЦЭМ!$A$34:$A$777,$A335,СВЦЭМ!$B$34:$B$777,C$331)+'СЕТ СН'!$F$13</f>
        <v>580.64720265999995</v>
      </c>
      <c r="D335" s="36">
        <f>SUMIFS(СВЦЭМ!$J$34:$J$777,СВЦЭМ!$A$34:$A$777,$A335,СВЦЭМ!$B$34:$B$777,D$331)+'СЕТ СН'!$F$13</f>
        <v>631.80511264999996</v>
      </c>
      <c r="E335" s="36">
        <f>SUMIFS(СВЦЭМ!$J$34:$J$777,СВЦЭМ!$A$34:$A$777,$A335,СВЦЭМ!$B$34:$B$777,E$331)+'СЕТ СН'!$F$13</f>
        <v>658.95114068999999</v>
      </c>
      <c r="F335" s="36">
        <f>SUMIFS(СВЦЭМ!$J$34:$J$777,СВЦЭМ!$A$34:$A$777,$A335,СВЦЭМ!$B$34:$B$777,F$331)+'СЕТ СН'!$F$13</f>
        <v>654.97188715000004</v>
      </c>
      <c r="G335" s="36">
        <f>SUMIFS(СВЦЭМ!$J$34:$J$777,СВЦЭМ!$A$34:$A$777,$A335,СВЦЭМ!$B$34:$B$777,G$331)+'СЕТ СН'!$F$13</f>
        <v>647.03148723000004</v>
      </c>
      <c r="H335" s="36">
        <f>SUMIFS(СВЦЭМ!$J$34:$J$777,СВЦЭМ!$A$34:$A$777,$A335,СВЦЭМ!$B$34:$B$777,H$331)+'СЕТ СН'!$F$13</f>
        <v>634.84833757000001</v>
      </c>
      <c r="I335" s="36">
        <f>SUMIFS(СВЦЭМ!$J$34:$J$777,СВЦЭМ!$A$34:$A$777,$A335,СВЦЭМ!$B$34:$B$777,I$331)+'СЕТ СН'!$F$13</f>
        <v>612.28211327999998</v>
      </c>
      <c r="J335" s="36">
        <f>SUMIFS(СВЦЭМ!$J$34:$J$777,СВЦЭМ!$A$34:$A$777,$A335,СВЦЭМ!$B$34:$B$777,J$331)+'СЕТ СН'!$F$13</f>
        <v>583.90521478999995</v>
      </c>
      <c r="K335" s="36">
        <f>SUMIFS(СВЦЭМ!$J$34:$J$777,СВЦЭМ!$A$34:$A$777,$A335,СВЦЭМ!$B$34:$B$777,K$331)+'СЕТ СН'!$F$13</f>
        <v>560.12221819000001</v>
      </c>
      <c r="L335" s="36">
        <f>SUMIFS(СВЦЭМ!$J$34:$J$777,СВЦЭМ!$A$34:$A$777,$A335,СВЦЭМ!$B$34:$B$777,L$331)+'СЕТ СН'!$F$13</f>
        <v>541.46223755000005</v>
      </c>
      <c r="M335" s="36">
        <f>SUMIFS(СВЦЭМ!$J$34:$J$777,СВЦЭМ!$A$34:$A$777,$A335,СВЦЭМ!$B$34:$B$777,M$331)+'СЕТ СН'!$F$13</f>
        <v>537.01791897999999</v>
      </c>
      <c r="N335" s="36">
        <f>SUMIFS(СВЦЭМ!$J$34:$J$777,СВЦЭМ!$A$34:$A$777,$A335,СВЦЭМ!$B$34:$B$777,N$331)+'СЕТ СН'!$F$13</f>
        <v>520.24667094999995</v>
      </c>
      <c r="O335" s="36">
        <f>SUMIFS(СВЦЭМ!$J$34:$J$777,СВЦЭМ!$A$34:$A$777,$A335,СВЦЭМ!$B$34:$B$777,O$331)+'СЕТ СН'!$F$13</f>
        <v>499.14699517999998</v>
      </c>
      <c r="P335" s="36">
        <f>SUMIFS(СВЦЭМ!$J$34:$J$777,СВЦЭМ!$A$34:$A$777,$A335,СВЦЭМ!$B$34:$B$777,P$331)+'СЕТ СН'!$F$13</f>
        <v>462.28858829000001</v>
      </c>
      <c r="Q335" s="36">
        <f>SUMIFS(СВЦЭМ!$J$34:$J$777,СВЦЭМ!$A$34:$A$777,$A335,СВЦЭМ!$B$34:$B$777,Q$331)+'СЕТ СН'!$F$13</f>
        <v>452.81741054000003</v>
      </c>
      <c r="R335" s="36">
        <f>SUMIFS(СВЦЭМ!$J$34:$J$777,СВЦЭМ!$A$34:$A$777,$A335,СВЦЭМ!$B$34:$B$777,R$331)+'СЕТ СН'!$F$13</f>
        <v>445.28841872999999</v>
      </c>
      <c r="S335" s="36">
        <f>SUMIFS(СВЦЭМ!$J$34:$J$777,СВЦЭМ!$A$34:$A$777,$A335,СВЦЭМ!$B$34:$B$777,S$331)+'СЕТ СН'!$F$13</f>
        <v>429.82511116000001</v>
      </c>
      <c r="T335" s="36">
        <f>SUMIFS(СВЦЭМ!$J$34:$J$777,СВЦЭМ!$A$34:$A$777,$A335,СВЦЭМ!$B$34:$B$777,T$331)+'СЕТ СН'!$F$13</f>
        <v>402.31306324000002</v>
      </c>
      <c r="U335" s="36">
        <f>SUMIFS(СВЦЭМ!$J$34:$J$777,СВЦЭМ!$A$34:$A$777,$A335,СВЦЭМ!$B$34:$B$777,U$331)+'СЕТ СН'!$F$13</f>
        <v>398.99340788000001</v>
      </c>
      <c r="V335" s="36">
        <f>SUMIFS(СВЦЭМ!$J$34:$J$777,СВЦЭМ!$A$34:$A$777,$A335,СВЦЭМ!$B$34:$B$777,V$331)+'СЕТ СН'!$F$13</f>
        <v>384.84349763</v>
      </c>
      <c r="W335" s="36">
        <f>SUMIFS(СВЦЭМ!$J$34:$J$777,СВЦЭМ!$A$34:$A$777,$A335,СВЦЭМ!$B$34:$B$777,W$331)+'СЕТ СН'!$F$13</f>
        <v>396.58139476999997</v>
      </c>
      <c r="X335" s="36">
        <f>SUMIFS(СВЦЭМ!$J$34:$J$777,СВЦЭМ!$A$34:$A$777,$A335,СВЦЭМ!$B$34:$B$777,X$331)+'СЕТ СН'!$F$13</f>
        <v>414.21786314000002</v>
      </c>
      <c r="Y335" s="36">
        <f>SUMIFS(СВЦЭМ!$J$34:$J$777,СВЦЭМ!$A$34:$A$777,$A335,СВЦЭМ!$B$34:$B$777,Y$331)+'СЕТ СН'!$F$13</f>
        <v>461.28657848</v>
      </c>
    </row>
    <row r="336" spans="1:27" ht="15.75" x14ac:dyDescent="0.2">
      <c r="A336" s="35">
        <f t="shared" si="9"/>
        <v>43409</v>
      </c>
      <c r="B336" s="36">
        <f>SUMIFS(СВЦЭМ!$J$34:$J$777,СВЦЭМ!$A$34:$A$777,$A336,СВЦЭМ!$B$34:$B$777,B$331)+'СЕТ СН'!$F$13</f>
        <v>532.01985904000003</v>
      </c>
      <c r="C336" s="36">
        <f>SUMIFS(СВЦЭМ!$J$34:$J$777,СВЦЭМ!$A$34:$A$777,$A336,СВЦЭМ!$B$34:$B$777,C$331)+'СЕТ СН'!$F$13</f>
        <v>592.27207797000005</v>
      </c>
      <c r="D336" s="36">
        <f>SUMIFS(СВЦЭМ!$J$34:$J$777,СВЦЭМ!$A$34:$A$777,$A336,СВЦЭМ!$B$34:$B$777,D$331)+'СЕТ СН'!$F$13</f>
        <v>647.80835048999995</v>
      </c>
      <c r="E336" s="36">
        <f>SUMIFS(СВЦЭМ!$J$34:$J$777,СВЦЭМ!$A$34:$A$777,$A336,СВЦЭМ!$B$34:$B$777,E$331)+'СЕТ СН'!$F$13</f>
        <v>664.65533119999998</v>
      </c>
      <c r="F336" s="36">
        <f>SUMIFS(СВЦЭМ!$J$34:$J$777,СВЦЭМ!$A$34:$A$777,$A336,СВЦЭМ!$B$34:$B$777,F$331)+'СЕТ СН'!$F$13</f>
        <v>656.98286602999997</v>
      </c>
      <c r="G336" s="36">
        <f>SUMIFS(СВЦЭМ!$J$34:$J$777,СВЦЭМ!$A$34:$A$777,$A336,СВЦЭМ!$B$34:$B$777,G$331)+'СЕТ СН'!$F$13</f>
        <v>647.66708313000004</v>
      </c>
      <c r="H336" s="36">
        <f>SUMIFS(СВЦЭМ!$J$34:$J$777,СВЦЭМ!$A$34:$A$777,$A336,СВЦЭМ!$B$34:$B$777,H$331)+'СЕТ СН'!$F$13</f>
        <v>633.61367831999996</v>
      </c>
      <c r="I336" s="36">
        <f>SUMIFS(СВЦЭМ!$J$34:$J$777,СВЦЭМ!$A$34:$A$777,$A336,СВЦЭМ!$B$34:$B$777,I$331)+'СЕТ СН'!$F$13</f>
        <v>601.59567130000005</v>
      </c>
      <c r="J336" s="36">
        <f>SUMIFS(СВЦЭМ!$J$34:$J$777,СВЦЭМ!$A$34:$A$777,$A336,СВЦЭМ!$B$34:$B$777,J$331)+'СЕТ СН'!$F$13</f>
        <v>571.76806777000002</v>
      </c>
      <c r="K336" s="36">
        <f>SUMIFS(СВЦЭМ!$J$34:$J$777,СВЦЭМ!$A$34:$A$777,$A336,СВЦЭМ!$B$34:$B$777,K$331)+'СЕТ СН'!$F$13</f>
        <v>548.43412306000005</v>
      </c>
      <c r="L336" s="36">
        <f>SUMIFS(СВЦЭМ!$J$34:$J$777,СВЦЭМ!$A$34:$A$777,$A336,СВЦЭМ!$B$34:$B$777,L$331)+'СЕТ СН'!$F$13</f>
        <v>541.64334957000005</v>
      </c>
      <c r="M336" s="36">
        <f>SUMIFS(СВЦЭМ!$J$34:$J$777,СВЦЭМ!$A$34:$A$777,$A336,СВЦЭМ!$B$34:$B$777,M$331)+'СЕТ СН'!$F$13</f>
        <v>532.31421882999996</v>
      </c>
      <c r="N336" s="36">
        <f>SUMIFS(СВЦЭМ!$J$34:$J$777,СВЦЭМ!$A$34:$A$777,$A336,СВЦЭМ!$B$34:$B$777,N$331)+'СЕТ СН'!$F$13</f>
        <v>515.58344311999997</v>
      </c>
      <c r="O336" s="36">
        <f>SUMIFS(СВЦЭМ!$J$34:$J$777,СВЦЭМ!$A$34:$A$777,$A336,СВЦЭМ!$B$34:$B$777,O$331)+'СЕТ СН'!$F$13</f>
        <v>499.18255223</v>
      </c>
      <c r="P336" s="36">
        <f>SUMIFS(СВЦЭМ!$J$34:$J$777,СВЦЭМ!$A$34:$A$777,$A336,СВЦЭМ!$B$34:$B$777,P$331)+'СЕТ СН'!$F$13</f>
        <v>464.91548882000001</v>
      </c>
      <c r="Q336" s="36">
        <f>SUMIFS(СВЦЭМ!$J$34:$J$777,СВЦЭМ!$A$34:$A$777,$A336,СВЦЭМ!$B$34:$B$777,Q$331)+'СЕТ СН'!$F$13</f>
        <v>457.04685968000001</v>
      </c>
      <c r="R336" s="36">
        <f>SUMIFS(СВЦЭМ!$J$34:$J$777,СВЦЭМ!$A$34:$A$777,$A336,СВЦЭМ!$B$34:$B$777,R$331)+'СЕТ СН'!$F$13</f>
        <v>449.12091656000001</v>
      </c>
      <c r="S336" s="36">
        <f>SUMIFS(СВЦЭМ!$J$34:$J$777,СВЦЭМ!$A$34:$A$777,$A336,СВЦЭМ!$B$34:$B$777,S$331)+'СЕТ СН'!$F$13</f>
        <v>432.92133194000002</v>
      </c>
      <c r="T336" s="36">
        <f>SUMIFS(СВЦЭМ!$J$34:$J$777,СВЦЭМ!$A$34:$A$777,$A336,СВЦЭМ!$B$34:$B$777,T$331)+'СЕТ СН'!$F$13</f>
        <v>408.21947341999999</v>
      </c>
      <c r="U336" s="36">
        <f>SUMIFS(СВЦЭМ!$J$34:$J$777,СВЦЭМ!$A$34:$A$777,$A336,СВЦЭМ!$B$34:$B$777,U$331)+'СЕТ СН'!$F$13</f>
        <v>410.10612414000002</v>
      </c>
      <c r="V336" s="36">
        <f>SUMIFS(СВЦЭМ!$J$34:$J$777,СВЦЭМ!$A$34:$A$777,$A336,СВЦЭМ!$B$34:$B$777,V$331)+'СЕТ СН'!$F$13</f>
        <v>415.50469964000001</v>
      </c>
      <c r="W336" s="36">
        <f>SUMIFS(СВЦЭМ!$J$34:$J$777,СВЦЭМ!$A$34:$A$777,$A336,СВЦЭМ!$B$34:$B$777,W$331)+'СЕТ СН'!$F$13</f>
        <v>424.33794451</v>
      </c>
      <c r="X336" s="36">
        <f>SUMIFS(СВЦЭМ!$J$34:$J$777,СВЦЭМ!$A$34:$A$777,$A336,СВЦЭМ!$B$34:$B$777,X$331)+'СЕТ СН'!$F$13</f>
        <v>433.67731931999998</v>
      </c>
      <c r="Y336" s="36">
        <f>SUMIFS(СВЦЭМ!$J$34:$J$777,СВЦЭМ!$A$34:$A$777,$A336,СВЦЭМ!$B$34:$B$777,Y$331)+'СЕТ СН'!$F$13</f>
        <v>493.43210945999999</v>
      </c>
    </row>
    <row r="337" spans="1:25" ht="15.75" x14ac:dyDescent="0.2">
      <c r="A337" s="35">
        <f t="shared" si="9"/>
        <v>43410</v>
      </c>
      <c r="B337" s="36">
        <f>SUMIFS(СВЦЭМ!$J$34:$J$777,СВЦЭМ!$A$34:$A$777,$A337,СВЦЭМ!$B$34:$B$777,B$331)+'СЕТ СН'!$F$13</f>
        <v>563.49581208999996</v>
      </c>
      <c r="C337" s="36">
        <f>SUMIFS(СВЦЭМ!$J$34:$J$777,СВЦЭМ!$A$34:$A$777,$A337,СВЦЭМ!$B$34:$B$777,C$331)+'СЕТ СН'!$F$13</f>
        <v>612.05592770999999</v>
      </c>
      <c r="D337" s="36">
        <f>SUMIFS(СВЦЭМ!$J$34:$J$777,СВЦЭМ!$A$34:$A$777,$A337,СВЦЭМ!$B$34:$B$777,D$331)+'СЕТ СН'!$F$13</f>
        <v>642.15199024000003</v>
      </c>
      <c r="E337" s="36">
        <f>SUMIFS(СВЦЭМ!$J$34:$J$777,СВЦЭМ!$A$34:$A$777,$A337,СВЦЭМ!$B$34:$B$777,E$331)+'СЕТ СН'!$F$13</f>
        <v>646.01873184999999</v>
      </c>
      <c r="F337" s="36">
        <f>SUMIFS(СВЦЭМ!$J$34:$J$777,СВЦЭМ!$A$34:$A$777,$A337,СВЦЭМ!$B$34:$B$777,F$331)+'СЕТ СН'!$F$13</f>
        <v>639.73720734999995</v>
      </c>
      <c r="G337" s="36">
        <f>SUMIFS(СВЦЭМ!$J$34:$J$777,СВЦЭМ!$A$34:$A$777,$A337,СВЦЭМ!$B$34:$B$777,G$331)+'СЕТ СН'!$F$13</f>
        <v>633.25221197999997</v>
      </c>
      <c r="H337" s="36">
        <f>SUMIFS(СВЦЭМ!$J$34:$J$777,СВЦЭМ!$A$34:$A$777,$A337,СВЦЭМ!$B$34:$B$777,H$331)+'СЕТ СН'!$F$13</f>
        <v>613.92543604000002</v>
      </c>
      <c r="I337" s="36">
        <f>SUMIFS(СВЦЭМ!$J$34:$J$777,СВЦЭМ!$A$34:$A$777,$A337,СВЦЭМ!$B$34:$B$777,I$331)+'СЕТ СН'!$F$13</f>
        <v>563.45827734</v>
      </c>
      <c r="J337" s="36">
        <f>SUMIFS(СВЦЭМ!$J$34:$J$777,СВЦЭМ!$A$34:$A$777,$A337,СВЦЭМ!$B$34:$B$777,J$331)+'СЕТ СН'!$F$13</f>
        <v>543.31956374000004</v>
      </c>
      <c r="K337" s="36">
        <f>SUMIFS(СВЦЭМ!$J$34:$J$777,СВЦЭМ!$A$34:$A$777,$A337,СВЦЭМ!$B$34:$B$777,K$331)+'СЕТ СН'!$F$13</f>
        <v>550.01783238999997</v>
      </c>
      <c r="L337" s="36">
        <f>SUMIFS(СВЦЭМ!$J$34:$J$777,СВЦЭМ!$A$34:$A$777,$A337,СВЦЭМ!$B$34:$B$777,L$331)+'СЕТ СН'!$F$13</f>
        <v>556.51855700999999</v>
      </c>
      <c r="M337" s="36">
        <f>SUMIFS(СВЦЭМ!$J$34:$J$777,СВЦЭМ!$A$34:$A$777,$A337,СВЦЭМ!$B$34:$B$777,M$331)+'СЕТ СН'!$F$13</f>
        <v>545.64332506000005</v>
      </c>
      <c r="N337" s="36">
        <f>SUMIFS(СВЦЭМ!$J$34:$J$777,СВЦЭМ!$A$34:$A$777,$A337,СВЦЭМ!$B$34:$B$777,N$331)+'СЕТ СН'!$F$13</f>
        <v>524.41421958000001</v>
      </c>
      <c r="O337" s="36">
        <f>SUMIFS(СВЦЭМ!$J$34:$J$777,СВЦЭМ!$A$34:$A$777,$A337,СВЦЭМ!$B$34:$B$777,O$331)+'СЕТ СН'!$F$13</f>
        <v>500.24890391999998</v>
      </c>
      <c r="P337" s="36">
        <f>SUMIFS(СВЦЭМ!$J$34:$J$777,СВЦЭМ!$A$34:$A$777,$A337,СВЦЭМ!$B$34:$B$777,P$331)+'СЕТ СН'!$F$13</f>
        <v>464.08806907000002</v>
      </c>
      <c r="Q337" s="36">
        <f>SUMIFS(СВЦЭМ!$J$34:$J$777,СВЦЭМ!$A$34:$A$777,$A337,СВЦЭМ!$B$34:$B$777,Q$331)+'СЕТ СН'!$F$13</f>
        <v>452.53443963000001</v>
      </c>
      <c r="R337" s="36">
        <f>SUMIFS(СВЦЭМ!$J$34:$J$777,СВЦЭМ!$A$34:$A$777,$A337,СВЦЭМ!$B$34:$B$777,R$331)+'СЕТ СН'!$F$13</f>
        <v>453.88389716</v>
      </c>
      <c r="S337" s="36">
        <f>SUMIFS(СВЦЭМ!$J$34:$J$777,СВЦЭМ!$A$34:$A$777,$A337,СВЦЭМ!$B$34:$B$777,S$331)+'СЕТ СН'!$F$13</f>
        <v>448.39361891999999</v>
      </c>
      <c r="T337" s="36">
        <f>SUMIFS(СВЦЭМ!$J$34:$J$777,СВЦЭМ!$A$34:$A$777,$A337,СВЦЭМ!$B$34:$B$777,T$331)+'СЕТ СН'!$F$13</f>
        <v>434.67435845</v>
      </c>
      <c r="U337" s="36">
        <f>SUMIFS(СВЦЭМ!$J$34:$J$777,СВЦЭМ!$A$34:$A$777,$A337,СВЦЭМ!$B$34:$B$777,U$331)+'СЕТ СН'!$F$13</f>
        <v>439.36434528000001</v>
      </c>
      <c r="V337" s="36">
        <f>SUMIFS(СВЦЭМ!$J$34:$J$777,СВЦЭМ!$A$34:$A$777,$A337,СВЦЭМ!$B$34:$B$777,V$331)+'СЕТ СН'!$F$13</f>
        <v>446.99127675</v>
      </c>
      <c r="W337" s="36">
        <f>SUMIFS(СВЦЭМ!$J$34:$J$777,СВЦЭМ!$A$34:$A$777,$A337,СВЦЭМ!$B$34:$B$777,W$331)+'СЕТ СН'!$F$13</f>
        <v>451.70857861000002</v>
      </c>
      <c r="X337" s="36">
        <f>SUMIFS(СВЦЭМ!$J$34:$J$777,СВЦЭМ!$A$34:$A$777,$A337,СВЦЭМ!$B$34:$B$777,X$331)+'СЕТ СН'!$F$13</f>
        <v>460.36924999000001</v>
      </c>
      <c r="Y337" s="36">
        <f>SUMIFS(СВЦЭМ!$J$34:$J$777,СВЦЭМ!$A$34:$A$777,$A337,СВЦЭМ!$B$34:$B$777,Y$331)+'СЕТ СН'!$F$13</f>
        <v>514.74347948000002</v>
      </c>
    </row>
    <row r="338" spans="1:25" ht="15.75" x14ac:dyDescent="0.2">
      <c r="A338" s="35">
        <f t="shared" si="9"/>
        <v>43411</v>
      </c>
      <c r="B338" s="36">
        <f>SUMIFS(СВЦЭМ!$J$34:$J$777,СВЦЭМ!$A$34:$A$777,$A338,СВЦЭМ!$B$34:$B$777,B$331)+'СЕТ СН'!$F$13</f>
        <v>586.63462548999996</v>
      </c>
      <c r="C338" s="36">
        <f>SUMIFS(СВЦЭМ!$J$34:$J$777,СВЦЭМ!$A$34:$A$777,$A338,СВЦЭМ!$B$34:$B$777,C$331)+'СЕТ СН'!$F$13</f>
        <v>632.67863121000005</v>
      </c>
      <c r="D338" s="36">
        <f>SUMIFS(СВЦЭМ!$J$34:$J$777,СВЦЭМ!$A$34:$A$777,$A338,СВЦЭМ!$B$34:$B$777,D$331)+'СЕТ СН'!$F$13</f>
        <v>674.87563952999994</v>
      </c>
      <c r="E338" s="36">
        <f>SUMIFS(СВЦЭМ!$J$34:$J$777,СВЦЭМ!$A$34:$A$777,$A338,СВЦЭМ!$B$34:$B$777,E$331)+'СЕТ СН'!$F$13</f>
        <v>675.26220988</v>
      </c>
      <c r="F338" s="36">
        <f>SUMIFS(СВЦЭМ!$J$34:$J$777,СВЦЭМ!$A$34:$A$777,$A338,СВЦЭМ!$B$34:$B$777,F$331)+'СЕТ СН'!$F$13</f>
        <v>673.23911097999996</v>
      </c>
      <c r="G338" s="36">
        <f>SUMIFS(СВЦЭМ!$J$34:$J$777,СВЦЭМ!$A$34:$A$777,$A338,СВЦЭМ!$B$34:$B$777,G$331)+'СЕТ СН'!$F$13</f>
        <v>660.36114404</v>
      </c>
      <c r="H338" s="36">
        <f>SUMIFS(СВЦЭМ!$J$34:$J$777,СВЦЭМ!$A$34:$A$777,$A338,СВЦЭМ!$B$34:$B$777,H$331)+'СЕТ СН'!$F$13</f>
        <v>627.83578638999995</v>
      </c>
      <c r="I338" s="36">
        <f>SUMIFS(СВЦЭМ!$J$34:$J$777,СВЦЭМ!$A$34:$A$777,$A338,СВЦЭМ!$B$34:$B$777,I$331)+'СЕТ СН'!$F$13</f>
        <v>580.65705945000002</v>
      </c>
      <c r="J338" s="36">
        <f>SUMIFS(СВЦЭМ!$J$34:$J$777,СВЦЭМ!$A$34:$A$777,$A338,СВЦЭМ!$B$34:$B$777,J$331)+'СЕТ СН'!$F$13</f>
        <v>560.66136638</v>
      </c>
      <c r="K338" s="36">
        <f>SUMIFS(СВЦЭМ!$J$34:$J$777,СВЦЭМ!$A$34:$A$777,$A338,СВЦЭМ!$B$34:$B$777,K$331)+'СЕТ СН'!$F$13</f>
        <v>554.94622733999995</v>
      </c>
      <c r="L338" s="36">
        <f>SUMIFS(СВЦЭМ!$J$34:$J$777,СВЦЭМ!$A$34:$A$777,$A338,СВЦЭМ!$B$34:$B$777,L$331)+'СЕТ СН'!$F$13</f>
        <v>552.84780221999995</v>
      </c>
      <c r="M338" s="36">
        <f>SUMIFS(СВЦЭМ!$J$34:$J$777,СВЦЭМ!$A$34:$A$777,$A338,СВЦЭМ!$B$34:$B$777,M$331)+'СЕТ СН'!$F$13</f>
        <v>556.35474879000003</v>
      </c>
      <c r="N338" s="36">
        <f>SUMIFS(СВЦЭМ!$J$34:$J$777,СВЦЭМ!$A$34:$A$777,$A338,СВЦЭМ!$B$34:$B$777,N$331)+'СЕТ СН'!$F$13</f>
        <v>541.03977978</v>
      </c>
      <c r="O338" s="36">
        <f>SUMIFS(СВЦЭМ!$J$34:$J$777,СВЦЭМ!$A$34:$A$777,$A338,СВЦЭМ!$B$34:$B$777,O$331)+'СЕТ СН'!$F$13</f>
        <v>512.36826571999995</v>
      </c>
      <c r="P338" s="36">
        <f>SUMIFS(СВЦЭМ!$J$34:$J$777,СВЦЭМ!$A$34:$A$777,$A338,СВЦЭМ!$B$34:$B$777,P$331)+'СЕТ СН'!$F$13</f>
        <v>473.44015000000002</v>
      </c>
      <c r="Q338" s="36">
        <f>SUMIFS(СВЦЭМ!$J$34:$J$777,СВЦЭМ!$A$34:$A$777,$A338,СВЦЭМ!$B$34:$B$777,Q$331)+'СЕТ СН'!$F$13</f>
        <v>461.71209226000002</v>
      </c>
      <c r="R338" s="36">
        <f>SUMIFS(СВЦЭМ!$J$34:$J$777,СВЦЭМ!$A$34:$A$777,$A338,СВЦЭМ!$B$34:$B$777,R$331)+'СЕТ СН'!$F$13</f>
        <v>461.27250135000003</v>
      </c>
      <c r="S338" s="36">
        <f>SUMIFS(СВЦЭМ!$J$34:$J$777,СВЦЭМ!$A$34:$A$777,$A338,СВЦЭМ!$B$34:$B$777,S$331)+'СЕТ СН'!$F$13</f>
        <v>461.85768815</v>
      </c>
      <c r="T338" s="36">
        <f>SUMIFS(СВЦЭМ!$J$34:$J$777,СВЦЭМ!$A$34:$A$777,$A338,СВЦЭМ!$B$34:$B$777,T$331)+'СЕТ СН'!$F$13</f>
        <v>445.51559895000003</v>
      </c>
      <c r="U338" s="36">
        <f>SUMIFS(СВЦЭМ!$J$34:$J$777,СВЦЭМ!$A$34:$A$777,$A338,СВЦЭМ!$B$34:$B$777,U$331)+'СЕТ СН'!$F$13</f>
        <v>450.25615009000001</v>
      </c>
      <c r="V338" s="36">
        <f>SUMIFS(СВЦЭМ!$J$34:$J$777,СВЦЭМ!$A$34:$A$777,$A338,СВЦЭМ!$B$34:$B$777,V$331)+'СЕТ СН'!$F$13</f>
        <v>450.49097161999998</v>
      </c>
      <c r="W338" s="36">
        <f>SUMIFS(СВЦЭМ!$J$34:$J$777,СВЦЭМ!$A$34:$A$777,$A338,СВЦЭМ!$B$34:$B$777,W$331)+'СЕТ СН'!$F$13</f>
        <v>454.89444058999999</v>
      </c>
      <c r="X338" s="36">
        <f>SUMIFS(СВЦЭМ!$J$34:$J$777,СВЦЭМ!$A$34:$A$777,$A338,СВЦЭМ!$B$34:$B$777,X$331)+'СЕТ СН'!$F$13</f>
        <v>458.34061148000001</v>
      </c>
      <c r="Y338" s="36">
        <f>SUMIFS(СВЦЭМ!$J$34:$J$777,СВЦЭМ!$A$34:$A$777,$A338,СВЦЭМ!$B$34:$B$777,Y$331)+'СЕТ СН'!$F$13</f>
        <v>510.35570059000003</v>
      </c>
    </row>
    <row r="339" spans="1:25" ht="15.75" x14ac:dyDescent="0.2">
      <c r="A339" s="35">
        <f t="shared" si="9"/>
        <v>43412</v>
      </c>
      <c r="B339" s="36">
        <f>SUMIFS(СВЦЭМ!$J$34:$J$777,СВЦЭМ!$A$34:$A$777,$A339,СВЦЭМ!$B$34:$B$777,B$331)+'СЕТ СН'!$F$13</f>
        <v>573.95306832000006</v>
      </c>
      <c r="C339" s="36">
        <f>SUMIFS(СВЦЭМ!$J$34:$J$777,СВЦЭМ!$A$34:$A$777,$A339,СВЦЭМ!$B$34:$B$777,C$331)+'СЕТ СН'!$F$13</f>
        <v>631.75830555000005</v>
      </c>
      <c r="D339" s="36">
        <f>SUMIFS(СВЦЭМ!$J$34:$J$777,СВЦЭМ!$A$34:$A$777,$A339,СВЦЭМ!$B$34:$B$777,D$331)+'СЕТ СН'!$F$13</f>
        <v>653.96633941000005</v>
      </c>
      <c r="E339" s="36">
        <f>SUMIFS(СВЦЭМ!$J$34:$J$777,СВЦЭМ!$A$34:$A$777,$A339,СВЦЭМ!$B$34:$B$777,E$331)+'СЕТ СН'!$F$13</f>
        <v>651.50053498</v>
      </c>
      <c r="F339" s="36">
        <f>SUMIFS(СВЦЭМ!$J$34:$J$777,СВЦЭМ!$A$34:$A$777,$A339,СВЦЭМ!$B$34:$B$777,F$331)+'СЕТ СН'!$F$13</f>
        <v>652.20912907000002</v>
      </c>
      <c r="G339" s="36">
        <f>SUMIFS(СВЦЭМ!$J$34:$J$777,СВЦЭМ!$A$34:$A$777,$A339,СВЦЭМ!$B$34:$B$777,G$331)+'СЕТ СН'!$F$13</f>
        <v>652.67347433999998</v>
      </c>
      <c r="H339" s="36">
        <f>SUMIFS(СВЦЭМ!$J$34:$J$777,СВЦЭМ!$A$34:$A$777,$A339,СВЦЭМ!$B$34:$B$777,H$331)+'СЕТ СН'!$F$13</f>
        <v>614.95592588</v>
      </c>
      <c r="I339" s="36">
        <f>SUMIFS(СВЦЭМ!$J$34:$J$777,СВЦЭМ!$A$34:$A$777,$A339,СВЦЭМ!$B$34:$B$777,I$331)+'СЕТ СН'!$F$13</f>
        <v>557.25302493000004</v>
      </c>
      <c r="J339" s="36">
        <f>SUMIFS(СВЦЭМ!$J$34:$J$777,СВЦЭМ!$A$34:$A$777,$A339,СВЦЭМ!$B$34:$B$777,J$331)+'СЕТ СН'!$F$13</f>
        <v>547.99319013000002</v>
      </c>
      <c r="K339" s="36">
        <f>SUMIFS(СВЦЭМ!$J$34:$J$777,СВЦЭМ!$A$34:$A$777,$A339,СВЦЭМ!$B$34:$B$777,K$331)+'СЕТ СН'!$F$13</f>
        <v>543.59088594000002</v>
      </c>
      <c r="L339" s="36">
        <f>SUMIFS(СВЦЭМ!$J$34:$J$777,СВЦЭМ!$A$34:$A$777,$A339,СВЦЭМ!$B$34:$B$777,L$331)+'СЕТ СН'!$F$13</f>
        <v>542.49630434000005</v>
      </c>
      <c r="M339" s="36">
        <f>SUMIFS(СВЦЭМ!$J$34:$J$777,СВЦЭМ!$A$34:$A$777,$A339,СВЦЭМ!$B$34:$B$777,M$331)+'СЕТ СН'!$F$13</f>
        <v>544.70393006999996</v>
      </c>
      <c r="N339" s="36">
        <f>SUMIFS(СВЦЭМ!$J$34:$J$777,СВЦЭМ!$A$34:$A$777,$A339,СВЦЭМ!$B$34:$B$777,N$331)+'СЕТ СН'!$F$13</f>
        <v>531.79846511000005</v>
      </c>
      <c r="O339" s="36">
        <f>SUMIFS(СВЦЭМ!$J$34:$J$777,СВЦЭМ!$A$34:$A$777,$A339,СВЦЭМ!$B$34:$B$777,O$331)+'СЕТ СН'!$F$13</f>
        <v>495.55815716000001</v>
      </c>
      <c r="P339" s="36">
        <f>SUMIFS(СВЦЭМ!$J$34:$J$777,СВЦЭМ!$A$34:$A$777,$A339,СВЦЭМ!$B$34:$B$777,P$331)+'СЕТ СН'!$F$13</f>
        <v>462.54153616999997</v>
      </c>
      <c r="Q339" s="36">
        <f>SUMIFS(СВЦЭМ!$J$34:$J$777,СВЦЭМ!$A$34:$A$777,$A339,СВЦЭМ!$B$34:$B$777,Q$331)+'СЕТ СН'!$F$13</f>
        <v>457.03489474000003</v>
      </c>
      <c r="R339" s="36">
        <f>SUMIFS(СВЦЭМ!$J$34:$J$777,СВЦЭМ!$A$34:$A$777,$A339,СВЦЭМ!$B$34:$B$777,R$331)+'СЕТ СН'!$F$13</f>
        <v>459.59086914</v>
      </c>
      <c r="S339" s="36">
        <f>SUMIFS(СВЦЭМ!$J$34:$J$777,СВЦЭМ!$A$34:$A$777,$A339,СВЦЭМ!$B$34:$B$777,S$331)+'СЕТ СН'!$F$13</f>
        <v>453.57823710000002</v>
      </c>
      <c r="T339" s="36">
        <f>SUMIFS(СВЦЭМ!$J$34:$J$777,СВЦЭМ!$A$34:$A$777,$A339,СВЦЭМ!$B$34:$B$777,T$331)+'СЕТ СН'!$F$13</f>
        <v>434.87700230000002</v>
      </c>
      <c r="U339" s="36">
        <f>SUMIFS(СВЦЭМ!$J$34:$J$777,СВЦЭМ!$A$34:$A$777,$A339,СВЦЭМ!$B$34:$B$777,U$331)+'СЕТ СН'!$F$13</f>
        <v>445.29253940000001</v>
      </c>
      <c r="V339" s="36">
        <f>SUMIFS(СВЦЭМ!$J$34:$J$777,СВЦЭМ!$A$34:$A$777,$A339,СВЦЭМ!$B$34:$B$777,V$331)+'СЕТ СН'!$F$13</f>
        <v>450.76537893</v>
      </c>
      <c r="W339" s="36">
        <f>SUMIFS(СВЦЭМ!$J$34:$J$777,СВЦЭМ!$A$34:$A$777,$A339,СВЦЭМ!$B$34:$B$777,W$331)+'СЕТ СН'!$F$13</f>
        <v>450.20410321000003</v>
      </c>
      <c r="X339" s="36">
        <f>SUMIFS(СВЦЭМ!$J$34:$J$777,СВЦЭМ!$A$34:$A$777,$A339,СВЦЭМ!$B$34:$B$777,X$331)+'СЕТ СН'!$F$13</f>
        <v>462.14989960999998</v>
      </c>
      <c r="Y339" s="36">
        <f>SUMIFS(СВЦЭМ!$J$34:$J$777,СВЦЭМ!$A$34:$A$777,$A339,СВЦЭМ!$B$34:$B$777,Y$331)+'СЕТ СН'!$F$13</f>
        <v>519.93516838999994</v>
      </c>
    </row>
    <row r="340" spans="1:25" ht="15.75" x14ac:dyDescent="0.2">
      <c r="A340" s="35">
        <f t="shared" si="9"/>
        <v>43413</v>
      </c>
      <c r="B340" s="36">
        <f>SUMIFS(СВЦЭМ!$J$34:$J$777,СВЦЭМ!$A$34:$A$777,$A340,СВЦЭМ!$B$34:$B$777,B$331)+'СЕТ СН'!$F$13</f>
        <v>581.75743416</v>
      </c>
      <c r="C340" s="36">
        <f>SUMIFS(СВЦЭМ!$J$34:$J$777,СВЦЭМ!$A$34:$A$777,$A340,СВЦЭМ!$B$34:$B$777,C$331)+'СЕТ СН'!$F$13</f>
        <v>618.44915951999997</v>
      </c>
      <c r="D340" s="36">
        <f>SUMIFS(СВЦЭМ!$J$34:$J$777,СВЦЭМ!$A$34:$A$777,$A340,СВЦЭМ!$B$34:$B$777,D$331)+'СЕТ СН'!$F$13</f>
        <v>661.35942083999998</v>
      </c>
      <c r="E340" s="36">
        <f>SUMIFS(СВЦЭМ!$J$34:$J$777,СВЦЭМ!$A$34:$A$777,$A340,СВЦЭМ!$B$34:$B$777,E$331)+'СЕТ СН'!$F$13</f>
        <v>667.62744511999995</v>
      </c>
      <c r="F340" s="36">
        <f>SUMIFS(СВЦЭМ!$J$34:$J$777,СВЦЭМ!$A$34:$A$777,$A340,СВЦЭМ!$B$34:$B$777,F$331)+'СЕТ СН'!$F$13</f>
        <v>658.74091917999999</v>
      </c>
      <c r="G340" s="36">
        <f>SUMIFS(СВЦЭМ!$J$34:$J$777,СВЦЭМ!$A$34:$A$777,$A340,СВЦЭМ!$B$34:$B$777,G$331)+'СЕТ СН'!$F$13</f>
        <v>645.82657426000003</v>
      </c>
      <c r="H340" s="36">
        <f>SUMIFS(СВЦЭМ!$J$34:$J$777,СВЦЭМ!$A$34:$A$777,$A340,СВЦЭМ!$B$34:$B$777,H$331)+'СЕТ СН'!$F$13</f>
        <v>613.43798487000004</v>
      </c>
      <c r="I340" s="36">
        <f>SUMIFS(СВЦЭМ!$J$34:$J$777,СВЦЭМ!$A$34:$A$777,$A340,СВЦЭМ!$B$34:$B$777,I$331)+'СЕТ СН'!$F$13</f>
        <v>570.88092832999996</v>
      </c>
      <c r="J340" s="36">
        <f>SUMIFS(СВЦЭМ!$J$34:$J$777,СВЦЭМ!$A$34:$A$777,$A340,СВЦЭМ!$B$34:$B$777,J$331)+'СЕТ СН'!$F$13</f>
        <v>560.79118973000004</v>
      </c>
      <c r="K340" s="36">
        <f>SUMIFS(СВЦЭМ!$J$34:$J$777,СВЦЭМ!$A$34:$A$777,$A340,СВЦЭМ!$B$34:$B$777,K$331)+'СЕТ СН'!$F$13</f>
        <v>554.81472231999999</v>
      </c>
      <c r="L340" s="36">
        <f>SUMIFS(СВЦЭМ!$J$34:$J$777,СВЦЭМ!$A$34:$A$777,$A340,СВЦЭМ!$B$34:$B$777,L$331)+'СЕТ СН'!$F$13</f>
        <v>548.54178495999997</v>
      </c>
      <c r="M340" s="36">
        <f>SUMIFS(СВЦЭМ!$J$34:$J$777,СВЦЭМ!$A$34:$A$777,$A340,СВЦЭМ!$B$34:$B$777,M$331)+'СЕТ СН'!$F$13</f>
        <v>541.88594312999999</v>
      </c>
      <c r="N340" s="36">
        <f>SUMIFS(СВЦЭМ!$J$34:$J$777,СВЦЭМ!$A$34:$A$777,$A340,СВЦЭМ!$B$34:$B$777,N$331)+'СЕТ СН'!$F$13</f>
        <v>517.29524375999995</v>
      </c>
      <c r="O340" s="36">
        <f>SUMIFS(СВЦЭМ!$J$34:$J$777,СВЦЭМ!$A$34:$A$777,$A340,СВЦЭМ!$B$34:$B$777,O$331)+'СЕТ СН'!$F$13</f>
        <v>483.35484037999998</v>
      </c>
      <c r="P340" s="36">
        <f>SUMIFS(СВЦЭМ!$J$34:$J$777,СВЦЭМ!$A$34:$A$777,$A340,СВЦЭМ!$B$34:$B$777,P$331)+'СЕТ СН'!$F$13</f>
        <v>447.49375795999998</v>
      </c>
      <c r="Q340" s="36">
        <f>SUMIFS(СВЦЭМ!$J$34:$J$777,СВЦЭМ!$A$34:$A$777,$A340,СВЦЭМ!$B$34:$B$777,Q$331)+'СЕТ СН'!$F$13</f>
        <v>442.01925628999999</v>
      </c>
      <c r="R340" s="36">
        <f>SUMIFS(СВЦЭМ!$J$34:$J$777,СВЦЭМ!$A$34:$A$777,$A340,СВЦЭМ!$B$34:$B$777,R$331)+'СЕТ СН'!$F$13</f>
        <v>443.16756318</v>
      </c>
      <c r="S340" s="36">
        <f>SUMIFS(СВЦЭМ!$J$34:$J$777,СВЦЭМ!$A$34:$A$777,$A340,СВЦЭМ!$B$34:$B$777,S$331)+'СЕТ СН'!$F$13</f>
        <v>437.40064008000002</v>
      </c>
      <c r="T340" s="36">
        <f>SUMIFS(СВЦЭМ!$J$34:$J$777,СВЦЭМ!$A$34:$A$777,$A340,СВЦЭМ!$B$34:$B$777,T$331)+'СЕТ СН'!$F$13</f>
        <v>435.68471768000001</v>
      </c>
      <c r="U340" s="36">
        <f>SUMIFS(СВЦЭМ!$J$34:$J$777,СВЦЭМ!$A$34:$A$777,$A340,СВЦЭМ!$B$34:$B$777,U$331)+'СЕТ СН'!$F$13</f>
        <v>438.60471740000003</v>
      </c>
      <c r="V340" s="36">
        <f>SUMIFS(СВЦЭМ!$J$34:$J$777,СВЦЭМ!$A$34:$A$777,$A340,СВЦЭМ!$B$34:$B$777,V$331)+'СЕТ СН'!$F$13</f>
        <v>437.66452000999999</v>
      </c>
      <c r="W340" s="36">
        <f>SUMIFS(СВЦЭМ!$J$34:$J$777,СВЦЭМ!$A$34:$A$777,$A340,СВЦЭМ!$B$34:$B$777,W$331)+'СЕТ СН'!$F$13</f>
        <v>442.14465158000002</v>
      </c>
      <c r="X340" s="36">
        <f>SUMIFS(СВЦЭМ!$J$34:$J$777,СВЦЭМ!$A$34:$A$777,$A340,СВЦЭМ!$B$34:$B$777,X$331)+'СЕТ СН'!$F$13</f>
        <v>447.06242623000003</v>
      </c>
      <c r="Y340" s="36">
        <f>SUMIFS(СВЦЭМ!$J$34:$J$777,СВЦЭМ!$A$34:$A$777,$A340,СВЦЭМ!$B$34:$B$777,Y$331)+'СЕТ СН'!$F$13</f>
        <v>500.22302904999998</v>
      </c>
    </row>
    <row r="341" spans="1:25" ht="15.75" x14ac:dyDescent="0.2">
      <c r="A341" s="35">
        <f t="shared" si="9"/>
        <v>43414</v>
      </c>
      <c r="B341" s="36">
        <f>SUMIFS(СВЦЭМ!$J$34:$J$777,СВЦЭМ!$A$34:$A$777,$A341,СВЦЭМ!$B$34:$B$777,B$331)+'СЕТ СН'!$F$13</f>
        <v>539.87644781999995</v>
      </c>
      <c r="C341" s="36">
        <f>SUMIFS(СВЦЭМ!$J$34:$J$777,СВЦЭМ!$A$34:$A$777,$A341,СВЦЭМ!$B$34:$B$777,C$331)+'СЕТ СН'!$F$13</f>
        <v>582.67405984000004</v>
      </c>
      <c r="D341" s="36">
        <f>SUMIFS(СВЦЭМ!$J$34:$J$777,СВЦЭМ!$A$34:$A$777,$A341,СВЦЭМ!$B$34:$B$777,D$331)+'СЕТ СН'!$F$13</f>
        <v>599.63489329000004</v>
      </c>
      <c r="E341" s="36">
        <f>SUMIFS(СВЦЭМ!$J$34:$J$777,СВЦЭМ!$A$34:$A$777,$A341,СВЦЭМ!$B$34:$B$777,E$331)+'СЕТ СН'!$F$13</f>
        <v>623.06374635999998</v>
      </c>
      <c r="F341" s="36">
        <f>SUMIFS(СВЦЭМ!$J$34:$J$777,СВЦЭМ!$A$34:$A$777,$A341,СВЦЭМ!$B$34:$B$777,F$331)+'СЕТ СН'!$F$13</f>
        <v>621.97520204</v>
      </c>
      <c r="G341" s="36">
        <f>SUMIFS(СВЦЭМ!$J$34:$J$777,СВЦЭМ!$A$34:$A$777,$A341,СВЦЭМ!$B$34:$B$777,G$331)+'СЕТ СН'!$F$13</f>
        <v>609.94962066000005</v>
      </c>
      <c r="H341" s="36">
        <f>SUMIFS(СВЦЭМ!$J$34:$J$777,СВЦЭМ!$A$34:$A$777,$A341,СВЦЭМ!$B$34:$B$777,H$331)+'СЕТ СН'!$F$13</f>
        <v>582.15024555000002</v>
      </c>
      <c r="I341" s="36">
        <f>SUMIFS(СВЦЭМ!$J$34:$J$777,СВЦЭМ!$A$34:$A$777,$A341,СВЦЭМ!$B$34:$B$777,I$331)+'СЕТ СН'!$F$13</f>
        <v>548.74689196999998</v>
      </c>
      <c r="J341" s="36">
        <f>SUMIFS(СВЦЭМ!$J$34:$J$777,СВЦЭМ!$A$34:$A$777,$A341,СВЦЭМ!$B$34:$B$777,J$331)+'СЕТ СН'!$F$13</f>
        <v>518.11618195999995</v>
      </c>
      <c r="K341" s="36">
        <f>SUMIFS(СВЦЭМ!$J$34:$J$777,СВЦЭМ!$A$34:$A$777,$A341,СВЦЭМ!$B$34:$B$777,K$331)+'СЕТ СН'!$F$13</f>
        <v>510.7989273</v>
      </c>
      <c r="L341" s="36">
        <f>SUMIFS(СВЦЭМ!$J$34:$J$777,СВЦЭМ!$A$34:$A$777,$A341,СВЦЭМ!$B$34:$B$777,L$331)+'СЕТ СН'!$F$13</f>
        <v>516.54181703999996</v>
      </c>
      <c r="M341" s="36">
        <f>SUMIFS(СВЦЭМ!$J$34:$J$777,СВЦЭМ!$A$34:$A$777,$A341,СВЦЭМ!$B$34:$B$777,M$331)+'СЕТ СН'!$F$13</f>
        <v>510.93786323</v>
      </c>
      <c r="N341" s="36">
        <f>SUMIFS(СВЦЭМ!$J$34:$J$777,СВЦЭМ!$A$34:$A$777,$A341,СВЦЭМ!$B$34:$B$777,N$331)+'СЕТ СН'!$F$13</f>
        <v>493.84471062</v>
      </c>
      <c r="O341" s="36">
        <f>SUMIFS(СВЦЭМ!$J$34:$J$777,СВЦЭМ!$A$34:$A$777,$A341,СВЦЭМ!$B$34:$B$777,O$331)+'СЕТ СН'!$F$13</f>
        <v>473.19227953000001</v>
      </c>
      <c r="P341" s="36">
        <f>SUMIFS(СВЦЭМ!$J$34:$J$777,СВЦЭМ!$A$34:$A$777,$A341,СВЦЭМ!$B$34:$B$777,P$331)+'СЕТ СН'!$F$13</f>
        <v>438.04489790999997</v>
      </c>
      <c r="Q341" s="36">
        <f>SUMIFS(СВЦЭМ!$J$34:$J$777,СВЦЭМ!$A$34:$A$777,$A341,СВЦЭМ!$B$34:$B$777,Q$331)+'СЕТ СН'!$F$13</f>
        <v>432.28259847999999</v>
      </c>
      <c r="R341" s="36">
        <f>SUMIFS(СВЦЭМ!$J$34:$J$777,СВЦЭМ!$A$34:$A$777,$A341,СВЦЭМ!$B$34:$B$777,R$331)+'СЕТ СН'!$F$13</f>
        <v>425.89373904000001</v>
      </c>
      <c r="S341" s="36">
        <f>SUMIFS(СВЦЭМ!$J$34:$J$777,СВЦЭМ!$A$34:$A$777,$A341,СВЦЭМ!$B$34:$B$777,S$331)+'СЕТ СН'!$F$13</f>
        <v>410.68711668999998</v>
      </c>
      <c r="T341" s="36">
        <f>SUMIFS(СВЦЭМ!$J$34:$J$777,СВЦЭМ!$A$34:$A$777,$A341,СВЦЭМ!$B$34:$B$777,T$331)+'СЕТ СН'!$F$13</f>
        <v>390.9502683</v>
      </c>
      <c r="U341" s="36">
        <f>SUMIFS(СВЦЭМ!$J$34:$J$777,СВЦЭМ!$A$34:$A$777,$A341,СВЦЭМ!$B$34:$B$777,U$331)+'СЕТ СН'!$F$13</f>
        <v>392.09712868999998</v>
      </c>
      <c r="V341" s="36">
        <f>SUMIFS(СВЦЭМ!$J$34:$J$777,СВЦЭМ!$A$34:$A$777,$A341,СВЦЭМ!$B$34:$B$777,V$331)+'СЕТ СН'!$F$13</f>
        <v>400.84861208000001</v>
      </c>
      <c r="W341" s="36">
        <f>SUMIFS(СВЦЭМ!$J$34:$J$777,СВЦЭМ!$A$34:$A$777,$A341,СВЦЭМ!$B$34:$B$777,W$331)+'СЕТ СН'!$F$13</f>
        <v>413.17260899000001</v>
      </c>
      <c r="X341" s="36">
        <f>SUMIFS(СВЦЭМ!$J$34:$J$777,СВЦЭМ!$A$34:$A$777,$A341,СВЦЭМ!$B$34:$B$777,X$331)+'СЕТ СН'!$F$13</f>
        <v>429.92053427000002</v>
      </c>
      <c r="Y341" s="36">
        <f>SUMIFS(СВЦЭМ!$J$34:$J$777,СВЦЭМ!$A$34:$A$777,$A341,СВЦЭМ!$B$34:$B$777,Y$331)+'СЕТ СН'!$F$13</f>
        <v>487.83980729000001</v>
      </c>
    </row>
    <row r="342" spans="1:25" ht="15.75" x14ac:dyDescent="0.2">
      <c r="A342" s="35">
        <f t="shared" si="9"/>
        <v>43415</v>
      </c>
      <c r="B342" s="36">
        <f>SUMIFS(СВЦЭМ!$J$34:$J$777,СВЦЭМ!$A$34:$A$777,$A342,СВЦЭМ!$B$34:$B$777,B$331)+'СЕТ СН'!$F$13</f>
        <v>525.58835611999996</v>
      </c>
      <c r="C342" s="36">
        <f>SUMIFS(СВЦЭМ!$J$34:$J$777,СВЦЭМ!$A$34:$A$777,$A342,СВЦЭМ!$B$34:$B$777,C$331)+'СЕТ СН'!$F$13</f>
        <v>574.70643457999995</v>
      </c>
      <c r="D342" s="36">
        <f>SUMIFS(СВЦЭМ!$J$34:$J$777,СВЦЭМ!$A$34:$A$777,$A342,СВЦЭМ!$B$34:$B$777,D$331)+'СЕТ СН'!$F$13</f>
        <v>603.44046019999996</v>
      </c>
      <c r="E342" s="36">
        <f>SUMIFS(СВЦЭМ!$J$34:$J$777,СВЦЭМ!$A$34:$A$777,$A342,СВЦЭМ!$B$34:$B$777,E$331)+'СЕТ СН'!$F$13</f>
        <v>601.03324645999999</v>
      </c>
      <c r="F342" s="36">
        <f>SUMIFS(СВЦЭМ!$J$34:$J$777,СВЦЭМ!$A$34:$A$777,$A342,СВЦЭМ!$B$34:$B$777,F$331)+'СЕТ СН'!$F$13</f>
        <v>599.49544973000002</v>
      </c>
      <c r="G342" s="36">
        <f>SUMIFS(СВЦЭМ!$J$34:$J$777,СВЦЭМ!$A$34:$A$777,$A342,СВЦЭМ!$B$34:$B$777,G$331)+'СЕТ СН'!$F$13</f>
        <v>593.93450967000001</v>
      </c>
      <c r="H342" s="36">
        <f>SUMIFS(СВЦЭМ!$J$34:$J$777,СВЦЭМ!$A$34:$A$777,$A342,СВЦЭМ!$B$34:$B$777,H$331)+'СЕТ СН'!$F$13</f>
        <v>587.14252832</v>
      </c>
      <c r="I342" s="36">
        <f>SUMIFS(СВЦЭМ!$J$34:$J$777,СВЦЭМ!$A$34:$A$777,$A342,СВЦЭМ!$B$34:$B$777,I$331)+'СЕТ СН'!$F$13</f>
        <v>568.63420293000001</v>
      </c>
      <c r="J342" s="36">
        <f>SUMIFS(СВЦЭМ!$J$34:$J$777,СВЦЭМ!$A$34:$A$777,$A342,СВЦЭМ!$B$34:$B$777,J$331)+'СЕТ СН'!$F$13</f>
        <v>541.72620971000003</v>
      </c>
      <c r="K342" s="36">
        <f>SUMIFS(СВЦЭМ!$J$34:$J$777,СВЦЭМ!$A$34:$A$777,$A342,СВЦЭМ!$B$34:$B$777,K$331)+'СЕТ СН'!$F$13</f>
        <v>526.07821833000003</v>
      </c>
      <c r="L342" s="36">
        <f>SUMIFS(СВЦЭМ!$J$34:$J$777,СВЦЭМ!$A$34:$A$777,$A342,СВЦЭМ!$B$34:$B$777,L$331)+'СЕТ СН'!$F$13</f>
        <v>518.94361692999996</v>
      </c>
      <c r="M342" s="36">
        <f>SUMIFS(СВЦЭМ!$J$34:$J$777,СВЦЭМ!$A$34:$A$777,$A342,СВЦЭМ!$B$34:$B$777,M$331)+'СЕТ СН'!$F$13</f>
        <v>519.38068450000003</v>
      </c>
      <c r="N342" s="36">
        <f>SUMIFS(СВЦЭМ!$J$34:$J$777,СВЦЭМ!$A$34:$A$777,$A342,СВЦЭМ!$B$34:$B$777,N$331)+'СЕТ СН'!$F$13</f>
        <v>505.19320002000001</v>
      </c>
      <c r="O342" s="36">
        <f>SUMIFS(СВЦЭМ!$J$34:$J$777,СВЦЭМ!$A$34:$A$777,$A342,СВЦЭМ!$B$34:$B$777,O$331)+'СЕТ СН'!$F$13</f>
        <v>474.21121631</v>
      </c>
      <c r="P342" s="36">
        <f>SUMIFS(СВЦЭМ!$J$34:$J$777,СВЦЭМ!$A$34:$A$777,$A342,СВЦЭМ!$B$34:$B$777,P$331)+'СЕТ СН'!$F$13</f>
        <v>442.80196568000002</v>
      </c>
      <c r="Q342" s="36">
        <f>SUMIFS(СВЦЭМ!$J$34:$J$777,СВЦЭМ!$A$34:$A$777,$A342,СВЦЭМ!$B$34:$B$777,Q$331)+'СЕТ СН'!$F$13</f>
        <v>436.33927027999999</v>
      </c>
      <c r="R342" s="36">
        <f>SUMIFS(СВЦЭМ!$J$34:$J$777,СВЦЭМ!$A$34:$A$777,$A342,СВЦЭМ!$B$34:$B$777,R$331)+'СЕТ СН'!$F$13</f>
        <v>430.64242166000002</v>
      </c>
      <c r="S342" s="36">
        <f>SUMIFS(СВЦЭМ!$J$34:$J$777,СВЦЭМ!$A$34:$A$777,$A342,СВЦЭМ!$B$34:$B$777,S$331)+'СЕТ СН'!$F$13</f>
        <v>413.04568524000001</v>
      </c>
      <c r="T342" s="36">
        <f>SUMIFS(СВЦЭМ!$J$34:$J$777,СВЦЭМ!$A$34:$A$777,$A342,СВЦЭМ!$B$34:$B$777,T$331)+'СЕТ СН'!$F$13</f>
        <v>395.90430279999998</v>
      </c>
      <c r="U342" s="36">
        <f>SUMIFS(СВЦЭМ!$J$34:$J$777,СВЦЭМ!$A$34:$A$777,$A342,СВЦЭМ!$B$34:$B$777,U$331)+'СЕТ СН'!$F$13</f>
        <v>395.27518902999998</v>
      </c>
      <c r="V342" s="36">
        <f>SUMIFS(СВЦЭМ!$J$34:$J$777,СВЦЭМ!$A$34:$A$777,$A342,СВЦЭМ!$B$34:$B$777,V$331)+'СЕТ СН'!$F$13</f>
        <v>405.49727519999999</v>
      </c>
      <c r="W342" s="36">
        <f>SUMIFS(СВЦЭМ!$J$34:$J$777,СВЦЭМ!$A$34:$A$777,$A342,СВЦЭМ!$B$34:$B$777,W$331)+'СЕТ СН'!$F$13</f>
        <v>419.17533378000002</v>
      </c>
      <c r="X342" s="36">
        <f>SUMIFS(СВЦЭМ!$J$34:$J$777,СВЦЭМ!$A$34:$A$777,$A342,СВЦЭМ!$B$34:$B$777,X$331)+'СЕТ СН'!$F$13</f>
        <v>432.44492312</v>
      </c>
      <c r="Y342" s="36">
        <f>SUMIFS(СВЦЭМ!$J$34:$J$777,СВЦЭМ!$A$34:$A$777,$A342,СВЦЭМ!$B$34:$B$777,Y$331)+'СЕТ СН'!$F$13</f>
        <v>487.12416997999998</v>
      </c>
    </row>
    <row r="343" spans="1:25" ht="15.75" x14ac:dyDescent="0.2">
      <c r="A343" s="35">
        <f t="shared" si="9"/>
        <v>43416</v>
      </c>
      <c r="B343" s="36">
        <f>SUMIFS(СВЦЭМ!$J$34:$J$777,СВЦЭМ!$A$34:$A$777,$A343,СВЦЭМ!$B$34:$B$777,B$331)+'СЕТ СН'!$F$13</f>
        <v>523.85113690000003</v>
      </c>
      <c r="C343" s="36">
        <f>SUMIFS(СВЦЭМ!$J$34:$J$777,СВЦЭМ!$A$34:$A$777,$A343,СВЦЭМ!$B$34:$B$777,C$331)+'СЕТ СН'!$F$13</f>
        <v>575.66917741999998</v>
      </c>
      <c r="D343" s="36">
        <f>SUMIFS(СВЦЭМ!$J$34:$J$777,СВЦЭМ!$A$34:$A$777,$A343,СВЦЭМ!$B$34:$B$777,D$331)+'СЕТ СН'!$F$13</f>
        <v>609.59783970000001</v>
      </c>
      <c r="E343" s="36">
        <f>SUMIFS(СВЦЭМ!$J$34:$J$777,СВЦЭМ!$A$34:$A$777,$A343,СВЦЭМ!$B$34:$B$777,E$331)+'СЕТ СН'!$F$13</f>
        <v>608.09992459</v>
      </c>
      <c r="F343" s="36">
        <f>SUMIFS(СВЦЭМ!$J$34:$J$777,СВЦЭМ!$A$34:$A$777,$A343,СВЦЭМ!$B$34:$B$777,F$331)+'СЕТ СН'!$F$13</f>
        <v>606.81873973999996</v>
      </c>
      <c r="G343" s="36">
        <f>SUMIFS(СВЦЭМ!$J$34:$J$777,СВЦЭМ!$A$34:$A$777,$A343,СВЦЭМ!$B$34:$B$777,G$331)+'СЕТ СН'!$F$13</f>
        <v>605.99266201</v>
      </c>
      <c r="H343" s="36">
        <f>SUMIFS(СВЦЭМ!$J$34:$J$777,СВЦЭМ!$A$34:$A$777,$A343,СВЦЭМ!$B$34:$B$777,H$331)+'СЕТ СН'!$F$13</f>
        <v>583.75999896999997</v>
      </c>
      <c r="I343" s="36">
        <f>SUMIFS(СВЦЭМ!$J$34:$J$777,СВЦЭМ!$A$34:$A$777,$A343,СВЦЭМ!$B$34:$B$777,I$331)+'СЕТ СН'!$F$13</f>
        <v>552.99517126000001</v>
      </c>
      <c r="J343" s="36">
        <f>SUMIFS(СВЦЭМ!$J$34:$J$777,СВЦЭМ!$A$34:$A$777,$A343,СВЦЭМ!$B$34:$B$777,J$331)+'СЕТ СН'!$F$13</f>
        <v>532.58894488999999</v>
      </c>
      <c r="K343" s="36">
        <f>SUMIFS(СВЦЭМ!$J$34:$J$777,СВЦЭМ!$A$34:$A$777,$A343,СВЦЭМ!$B$34:$B$777,K$331)+'СЕТ СН'!$F$13</f>
        <v>531.89603202000001</v>
      </c>
      <c r="L343" s="36">
        <f>SUMIFS(СВЦЭМ!$J$34:$J$777,СВЦЭМ!$A$34:$A$777,$A343,СВЦЭМ!$B$34:$B$777,L$331)+'СЕТ СН'!$F$13</f>
        <v>526.47112842000001</v>
      </c>
      <c r="M343" s="36">
        <f>SUMIFS(СВЦЭМ!$J$34:$J$777,СВЦЭМ!$A$34:$A$777,$A343,СВЦЭМ!$B$34:$B$777,M$331)+'СЕТ СН'!$F$13</f>
        <v>524.38805950999995</v>
      </c>
      <c r="N343" s="36">
        <f>SUMIFS(СВЦЭМ!$J$34:$J$777,СВЦЭМ!$A$34:$A$777,$A343,СВЦЭМ!$B$34:$B$777,N$331)+'СЕТ СН'!$F$13</f>
        <v>507.79968618999999</v>
      </c>
      <c r="O343" s="36">
        <f>SUMIFS(СВЦЭМ!$J$34:$J$777,СВЦЭМ!$A$34:$A$777,$A343,СВЦЭМ!$B$34:$B$777,O$331)+'СЕТ СН'!$F$13</f>
        <v>485.16987789000001</v>
      </c>
      <c r="P343" s="36">
        <f>SUMIFS(СВЦЭМ!$J$34:$J$777,СВЦЭМ!$A$34:$A$777,$A343,СВЦЭМ!$B$34:$B$777,P$331)+'СЕТ СН'!$F$13</f>
        <v>447.62150348</v>
      </c>
      <c r="Q343" s="36">
        <f>SUMIFS(СВЦЭМ!$J$34:$J$777,СВЦЭМ!$A$34:$A$777,$A343,СВЦЭМ!$B$34:$B$777,Q$331)+'СЕТ СН'!$F$13</f>
        <v>441.63442662</v>
      </c>
      <c r="R343" s="36">
        <f>SUMIFS(СВЦЭМ!$J$34:$J$777,СВЦЭМ!$A$34:$A$777,$A343,СВЦЭМ!$B$34:$B$777,R$331)+'СЕТ СН'!$F$13</f>
        <v>435.44360976000002</v>
      </c>
      <c r="S343" s="36">
        <f>SUMIFS(СВЦЭМ!$J$34:$J$777,СВЦЭМ!$A$34:$A$777,$A343,СВЦЭМ!$B$34:$B$777,S$331)+'СЕТ СН'!$F$13</f>
        <v>420.78876781999998</v>
      </c>
      <c r="T343" s="36">
        <f>SUMIFS(СВЦЭМ!$J$34:$J$777,СВЦЭМ!$A$34:$A$777,$A343,СВЦЭМ!$B$34:$B$777,T$331)+'СЕТ СН'!$F$13</f>
        <v>412.81105030999998</v>
      </c>
      <c r="U343" s="36">
        <f>SUMIFS(СВЦЭМ!$J$34:$J$777,СВЦЭМ!$A$34:$A$777,$A343,СВЦЭМ!$B$34:$B$777,U$331)+'СЕТ СН'!$F$13</f>
        <v>413.58914249999998</v>
      </c>
      <c r="V343" s="36">
        <f>SUMIFS(СВЦЭМ!$J$34:$J$777,СВЦЭМ!$A$34:$A$777,$A343,СВЦЭМ!$B$34:$B$777,V$331)+'СЕТ СН'!$F$13</f>
        <v>414.45793844999997</v>
      </c>
      <c r="W343" s="36">
        <f>SUMIFS(СВЦЭМ!$J$34:$J$777,СВЦЭМ!$A$34:$A$777,$A343,СВЦЭМ!$B$34:$B$777,W$331)+'СЕТ СН'!$F$13</f>
        <v>418.43396767000002</v>
      </c>
      <c r="X343" s="36">
        <f>SUMIFS(СВЦЭМ!$J$34:$J$777,СВЦЭМ!$A$34:$A$777,$A343,СВЦЭМ!$B$34:$B$777,X$331)+'СЕТ СН'!$F$13</f>
        <v>435.84098911000001</v>
      </c>
      <c r="Y343" s="36">
        <f>SUMIFS(СВЦЭМ!$J$34:$J$777,СВЦЭМ!$A$34:$A$777,$A343,СВЦЭМ!$B$34:$B$777,Y$331)+'СЕТ СН'!$F$13</f>
        <v>492.2898472</v>
      </c>
    </row>
    <row r="344" spans="1:25" ht="15.75" x14ac:dyDescent="0.2">
      <c r="A344" s="35">
        <f t="shared" si="9"/>
        <v>43417</v>
      </c>
      <c r="B344" s="36">
        <f>SUMIFS(СВЦЭМ!$J$34:$J$777,СВЦЭМ!$A$34:$A$777,$A344,СВЦЭМ!$B$34:$B$777,B$331)+'СЕТ СН'!$F$13</f>
        <v>540.44427659999997</v>
      </c>
      <c r="C344" s="36">
        <f>SUMIFS(СВЦЭМ!$J$34:$J$777,СВЦЭМ!$A$34:$A$777,$A344,СВЦЭМ!$B$34:$B$777,C$331)+'СЕТ СН'!$F$13</f>
        <v>581.16323259000001</v>
      </c>
      <c r="D344" s="36">
        <f>SUMIFS(СВЦЭМ!$J$34:$J$777,СВЦЭМ!$A$34:$A$777,$A344,СВЦЭМ!$B$34:$B$777,D$331)+'СЕТ СН'!$F$13</f>
        <v>595.93840145000001</v>
      </c>
      <c r="E344" s="36">
        <f>SUMIFS(СВЦЭМ!$J$34:$J$777,СВЦЭМ!$A$34:$A$777,$A344,СВЦЭМ!$B$34:$B$777,E$331)+'СЕТ СН'!$F$13</f>
        <v>594.53410469000005</v>
      </c>
      <c r="F344" s="36">
        <f>SUMIFS(СВЦЭМ!$J$34:$J$777,СВЦЭМ!$A$34:$A$777,$A344,СВЦЭМ!$B$34:$B$777,F$331)+'СЕТ СН'!$F$13</f>
        <v>595.02173935999997</v>
      </c>
      <c r="G344" s="36">
        <f>SUMIFS(СВЦЭМ!$J$34:$J$777,СВЦЭМ!$A$34:$A$777,$A344,СВЦЭМ!$B$34:$B$777,G$331)+'СЕТ СН'!$F$13</f>
        <v>598.73695057999998</v>
      </c>
      <c r="H344" s="36">
        <f>SUMIFS(СВЦЭМ!$J$34:$J$777,СВЦЭМ!$A$34:$A$777,$A344,СВЦЭМ!$B$34:$B$777,H$331)+'СЕТ СН'!$F$13</f>
        <v>579.21485409000002</v>
      </c>
      <c r="I344" s="36">
        <f>SUMIFS(СВЦЭМ!$J$34:$J$777,СВЦЭМ!$A$34:$A$777,$A344,СВЦЭМ!$B$34:$B$777,I$331)+'СЕТ СН'!$F$13</f>
        <v>543.25631191000002</v>
      </c>
      <c r="J344" s="36">
        <f>SUMIFS(СВЦЭМ!$J$34:$J$777,СВЦЭМ!$A$34:$A$777,$A344,СВЦЭМ!$B$34:$B$777,J$331)+'СЕТ СН'!$F$13</f>
        <v>534.87922399000001</v>
      </c>
      <c r="K344" s="36">
        <f>SUMIFS(СВЦЭМ!$J$34:$J$777,СВЦЭМ!$A$34:$A$777,$A344,СВЦЭМ!$B$34:$B$777,K$331)+'СЕТ СН'!$F$13</f>
        <v>527.03867431000003</v>
      </c>
      <c r="L344" s="36">
        <f>SUMIFS(СВЦЭМ!$J$34:$J$777,СВЦЭМ!$A$34:$A$777,$A344,СВЦЭМ!$B$34:$B$777,L$331)+'СЕТ СН'!$F$13</f>
        <v>524.62321306000001</v>
      </c>
      <c r="M344" s="36">
        <f>SUMIFS(СВЦЭМ!$J$34:$J$777,СВЦЭМ!$A$34:$A$777,$A344,СВЦЭМ!$B$34:$B$777,M$331)+'СЕТ СН'!$F$13</f>
        <v>524.10702535999997</v>
      </c>
      <c r="N344" s="36">
        <f>SUMIFS(СВЦЭМ!$J$34:$J$777,СВЦЭМ!$A$34:$A$777,$A344,СВЦЭМ!$B$34:$B$777,N$331)+'СЕТ СН'!$F$13</f>
        <v>505.84392064999997</v>
      </c>
      <c r="O344" s="36">
        <f>SUMIFS(СВЦЭМ!$J$34:$J$777,СВЦЭМ!$A$34:$A$777,$A344,СВЦЭМ!$B$34:$B$777,O$331)+'СЕТ СН'!$F$13</f>
        <v>481.77949206</v>
      </c>
      <c r="P344" s="36">
        <f>SUMIFS(СВЦЭМ!$J$34:$J$777,СВЦЭМ!$A$34:$A$777,$A344,СВЦЭМ!$B$34:$B$777,P$331)+'СЕТ СН'!$F$13</f>
        <v>447.63039773999998</v>
      </c>
      <c r="Q344" s="36">
        <f>SUMIFS(СВЦЭМ!$J$34:$J$777,СВЦЭМ!$A$34:$A$777,$A344,СВЦЭМ!$B$34:$B$777,Q$331)+'СЕТ СН'!$F$13</f>
        <v>441.49655695000001</v>
      </c>
      <c r="R344" s="36">
        <f>SUMIFS(СВЦЭМ!$J$34:$J$777,СВЦЭМ!$A$34:$A$777,$A344,СВЦЭМ!$B$34:$B$777,R$331)+'СЕТ СН'!$F$13</f>
        <v>447.54528507999999</v>
      </c>
      <c r="S344" s="36">
        <f>SUMIFS(СВЦЭМ!$J$34:$J$777,СВЦЭМ!$A$34:$A$777,$A344,СВЦЭМ!$B$34:$B$777,S$331)+'СЕТ СН'!$F$13</f>
        <v>434.27904760000001</v>
      </c>
      <c r="T344" s="36">
        <f>SUMIFS(СВЦЭМ!$J$34:$J$777,СВЦЭМ!$A$34:$A$777,$A344,СВЦЭМ!$B$34:$B$777,T$331)+'СЕТ СН'!$F$13</f>
        <v>411.12112172000002</v>
      </c>
      <c r="U344" s="36">
        <f>SUMIFS(СВЦЭМ!$J$34:$J$777,СВЦЭМ!$A$34:$A$777,$A344,СВЦЭМ!$B$34:$B$777,U$331)+'СЕТ СН'!$F$13</f>
        <v>411.75523555000001</v>
      </c>
      <c r="V344" s="36">
        <f>SUMIFS(СВЦЭМ!$J$34:$J$777,СВЦЭМ!$A$34:$A$777,$A344,СВЦЭМ!$B$34:$B$777,V$331)+'СЕТ СН'!$F$13</f>
        <v>414.67878073000003</v>
      </c>
      <c r="W344" s="36">
        <f>SUMIFS(СВЦЭМ!$J$34:$J$777,СВЦЭМ!$A$34:$A$777,$A344,СВЦЭМ!$B$34:$B$777,W$331)+'СЕТ СН'!$F$13</f>
        <v>417.91900175000001</v>
      </c>
      <c r="X344" s="36">
        <f>SUMIFS(СВЦЭМ!$J$34:$J$777,СВЦЭМ!$A$34:$A$777,$A344,СВЦЭМ!$B$34:$B$777,X$331)+'СЕТ СН'!$F$13</f>
        <v>436.61395748000001</v>
      </c>
      <c r="Y344" s="36">
        <f>SUMIFS(СВЦЭМ!$J$34:$J$777,СВЦЭМ!$A$34:$A$777,$A344,СВЦЭМ!$B$34:$B$777,Y$331)+'СЕТ СН'!$F$13</f>
        <v>491.66627692999998</v>
      </c>
    </row>
    <row r="345" spans="1:25" ht="15.75" x14ac:dyDescent="0.2">
      <c r="A345" s="35">
        <f t="shared" si="9"/>
        <v>43418</v>
      </c>
      <c r="B345" s="36">
        <f>SUMIFS(СВЦЭМ!$J$34:$J$777,СВЦЭМ!$A$34:$A$777,$A345,СВЦЭМ!$B$34:$B$777,B$331)+'СЕТ СН'!$F$13</f>
        <v>542.72225660000004</v>
      </c>
      <c r="C345" s="36">
        <f>SUMIFS(СВЦЭМ!$J$34:$J$777,СВЦЭМ!$A$34:$A$777,$A345,СВЦЭМ!$B$34:$B$777,C$331)+'СЕТ СН'!$F$13</f>
        <v>585.39137733999996</v>
      </c>
      <c r="D345" s="36">
        <f>SUMIFS(СВЦЭМ!$J$34:$J$777,СВЦЭМ!$A$34:$A$777,$A345,СВЦЭМ!$B$34:$B$777,D$331)+'СЕТ СН'!$F$13</f>
        <v>595.41519989000005</v>
      </c>
      <c r="E345" s="36">
        <f>SUMIFS(СВЦЭМ!$J$34:$J$777,СВЦЭМ!$A$34:$A$777,$A345,СВЦЭМ!$B$34:$B$777,E$331)+'СЕТ СН'!$F$13</f>
        <v>594.86551811000004</v>
      </c>
      <c r="F345" s="36">
        <f>SUMIFS(СВЦЭМ!$J$34:$J$777,СВЦЭМ!$A$34:$A$777,$A345,СВЦЭМ!$B$34:$B$777,F$331)+'СЕТ СН'!$F$13</f>
        <v>595.32900656000004</v>
      </c>
      <c r="G345" s="36">
        <f>SUMIFS(СВЦЭМ!$J$34:$J$777,СВЦЭМ!$A$34:$A$777,$A345,СВЦЭМ!$B$34:$B$777,G$331)+'СЕТ СН'!$F$13</f>
        <v>599.09898628999997</v>
      </c>
      <c r="H345" s="36">
        <f>SUMIFS(СВЦЭМ!$J$34:$J$777,СВЦЭМ!$A$34:$A$777,$A345,СВЦЭМ!$B$34:$B$777,H$331)+'СЕТ СН'!$F$13</f>
        <v>579.40722456000003</v>
      </c>
      <c r="I345" s="36">
        <f>SUMIFS(СВЦЭМ!$J$34:$J$777,СВЦЭМ!$A$34:$A$777,$A345,СВЦЭМ!$B$34:$B$777,I$331)+'СЕТ СН'!$F$13</f>
        <v>538.36940482</v>
      </c>
      <c r="J345" s="36">
        <f>SUMIFS(СВЦЭМ!$J$34:$J$777,СВЦЭМ!$A$34:$A$777,$A345,СВЦЭМ!$B$34:$B$777,J$331)+'СЕТ СН'!$F$13</f>
        <v>534.83403267999995</v>
      </c>
      <c r="K345" s="36">
        <f>SUMIFS(СВЦЭМ!$J$34:$J$777,СВЦЭМ!$A$34:$A$777,$A345,СВЦЭМ!$B$34:$B$777,K$331)+'СЕТ СН'!$F$13</f>
        <v>531.58281797999996</v>
      </c>
      <c r="L345" s="36">
        <f>SUMIFS(СВЦЭМ!$J$34:$J$777,СВЦЭМ!$A$34:$A$777,$A345,СВЦЭМ!$B$34:$B$777,L$331)+'СЕТ СН'!$F$13</f>
        <v>534.22897212999999</v>
      </c>
      <c r="M345" s="36">
        <f>SUMIFS(СВЦЭМ!$J$34:$J$777,СВЦЭМ!$A$34:$A$777,$A345,СВЦЭМ!$B$34:$B$777,M$331)+'СЕТ СН'!$F$13</f>
        <v>537.17188980000003</v>
      </c>
      <c r="N345" s="36">
        <f>SUMIFS(СВЦЭМ!$J$34:$J$777,СВЦЭМ!$A$34:$A$777,$A345,СВЦЭМ!$B$34:$B$777,N$331)+'СЕТ СН'!$F$13</f>
        <v>510.28875298999998</v>
      </c>
      <c r="O345" s="36">
        <f>SUMIFS(СВЦЭМ!$J$34:$J$777,СВЦЭМ!$A$34:$A$777,$A345,СВЦЭМ!$B$34:$B$777,O$331)+'СЕТ СН'!$F$13</f>
        <v>494.86568054999998</v>
      </c>
      <c r="P345" s="36">
        <f>SUMIFS(СВЦЭМ!$J$34:$J$777,СВЦЭМ!$A$34:$A$777,$A345,СВЦЭМ!$B$34:$B$777,P$331)+'СЕТ СН'!$F$13</f>
        <v>460.90314745000001</v>
      </c>
      <c r="Q345" s="36">
        <f>SUMIFS(СВЦЭМ!$J$34:$J$777,СВЦЭМ!$A$34:$A$777,$A345,СВЦЭМ!$B$34:$B$777,Q$331)+'СЕТ СН'!$F$13</f>
        <v>447.56878447999998</v>
      </c>
      <c r="R345" s="36">
        <f>SUMIFS(СВЦЭМ!$J$34:$J$777,СВЦЭМ!$A$34:$A$777,$A345,СВЦЭМ!$B$34:$B$777,R$331)+'СЕТ СН'!$F$13</f>
        <v>449.52290515999999</v>
      </c>
      <c r="S345" s="36">
        <f>SUMIFS(СВЦЭМ!$J$34:$J$777,СВЦЭМ!$A$34:$A$777,$A345,СВЦЭМ!$B$34:$B$777,S$331)+'СЕТ СН'!$F$13</f>
        <v>433.47538508000002</v>
      </c>
      <c r="T345" s="36">
        <f>SUMIFS(СВЦЭМ!$J$34:$J$777,СВЦЭМ!$A$34:$A$777,$A345,СВЦЭМ!$B$34:$B$777,T$331)+'СЕТ СН'!$F$13</f>
        <v>407.50064922000001</v>
      </c>
      <c r="U345" s="36">
        <f>SUMIFS(СВЦЭМ!$J$34:$J$777,СВЦЭМ!$A$34:$A$777,$A345,СВЦЭМ!$B$34:$B$777,U$331)+'СЕТ СН'!$F$13</f>
        <v>416.21640518999999</v>
      </c>
      <c r="V345" s="36">
        <f>SUMIFS(СВЦЭМ!$J$34:$J$777,СВЦЭМ!$A$34:$A$777,$A345,СВЦЭМ!$B$34:$B$777,V$331)+'СЕТ СН'!$F$13</f>
        <v>426.38570256999998</v>
      </c>
      <c r="W345" s="36">
        <f>SUMIFS(СВЦЭМ!$J$34:$J$777,СВЦЭМ!$A$34:$A$777,$A345,СВЦЭМ!$B$34:$B$777,W$331)+'СЕТ СН'!$F$13</f>
        <v>412.99485032000001</v>
      </c>
      <c r="X345" s="36">
        <f>SUMIFS(СВЦЭМ!$J$34:$J$777,СВЦЭМ!$A$34:$A$777,$A345,СВЦЭМ!$B$34:$B$777,X$331)+'СЕТ СН'!$F$13</f>
        <v>425.45367111000002</v>
      </c>
      <c r="Y345" s="36">
        <f>SUMIFS(СВЦЭМ!$J$34:$J$777,СВЦЭМ!$A$34:$A$777,$A345,СВЦЭМ!$B$34:$B$777,Y$331)+'СЕТ СН'!$F$13</f>
        <v>477.93559837999999</v>
      </c>
    </row>
    <row r="346" spans="1:25" ht="15.75" x14ac:dyDescent="0.2">
      <c r="A346" s="35">
        <f t="shared" si="9"/>
        <v>43419</v>
      </c>
      <c r="B346" s="36">
        <f>SUMIFS(СВЦЭМ!$J$34:$J$777,СВЦЭМ!$A$34:$A$777,$A346,СВЦЭМ!$B$34:$B$777,B$331)+'СЕТ СН'!$F$13</f>
        <v>534.70184776999997</v>
      </c>
      <c r="C346" s="36">
        <f>SUMIFS(СВЦЭМ!$J$34:$J$777,СВЦЭМ!$A$34:$A$777,$A346,СВЦЭМ!$B$34:$B$777,C$331)+'СЕТ СН'!$F$13</f>
        <v>585.06677276999994</v>
      </c>
      <c r="D346" s="36">
        <f>SUMIFS(СВЦЭМ!$J$34:$J$777,СВЦЭМ!$A$34:$A$777,$A346,СВЦЭМ!$B$34:$B$777,D$331)+'СЕТ СН'!$F$13</f>
        <v>596.84766606000005</v>
      </c>
      <c r="E346" s="36">
        <f>SUMIFS(СВЦЭМ!$J$34:$J$777,СВЦЭМ!$A$34:$A$777,$A346,СВЦЭМ!$B$34:$B$777,E$331)+'СЕТ СН'!$F$13</f>
        <v>594.48967727000002</v>
      </c>
      <c r="F346" s="36">
        <f>SUMIFS(СВЦЭМ!$J$34:$J$777,СВЦЭМ!$A$34:$A$777,$A346,СВЦЭМ!$B$34:$B$777,F$331)+'СЕТ СН'!$F$13</f>
        <v>594.35580233999997</v>
      </c>
      <c r="G346" s="36">
        <f>SUMIFS(СВЦЭМ!$J$34:$J$777,СВЦЭМ!$A$34:$A$777,$A346,СВЦЭМ!$B$34:$B$777,G$331)+'СЕТ СН'!$F$13</f>
        <v>598.53397855000003</v>
      </c>
      <c r="H346" s="36">
        <f>SUMIFS(СВЦЭМ!$J$34:$J$777,СВЦЭМ!$A$34:$A$777,$A346,СВЦЭМ!$B$34:$B$777,H$331)+'СЕТ СН'!$F$13</f>
        <v>578.51207404000002</v>
      </c>
      <c r="I346" s="36">
        <f>SUMIFS(СВЦЭМ!$J$34:$J$777,СВЦЭМ!$A$34:$A$777,$A346,СВЦЭМ!$B$34:$B$777,I$331)+'СЕТ СН'!$F$13</f>
        <v>536.04519642000002</v>
      </c>
      <c r="J346" s="36">
        <f>SUMIFS(СВЦЭМ!$J$34:$J$777,СВЦЭМ!$A$34:$A$777,$A346,СВЦЭМ!$B$34:$B$777,J$331)+'СЕТ СН'!$F$13</f>
        <v>530.94850426999994</v>
      </c>
      <c r="K346" s="36">
        <f>SUMIFS(СВЦЭМ!$J$34:$J$777,СВЦЭМ!$A$34:$A$777,$A346,СВЦЭМ!$B$34:$B$777,K$331)+'СЕТ СН'!$F$13</f>
        <v>532.25806893000004</v>
      </c>
      <c r="L346" s="36">
        <f>SUMIFS(СВЦЭМ!$J$34:$J$777,СВЦЭМ!$A$34:$A$777,$A346,СВЦЭМ!$B$34:$B$777,L$331)+'СЕТ СН'!$F$13</f>
        <v>532.04862611999999</v>
      </c>
      <c r="M346" s="36">
        <f>SUMIFS(СВЦЭМ!$J$34:$J$777,СВЦЭМ!$A$34:$A$777,$A346,СВЦЭМ!$B$34:$B$777,M$331)+'СЕТ СН'!$F$13</f>
        <v>534.71995953999999</v>
      </c>
      <c r="N346" s="36">
        <f>SUMIFS(СВЦЭМ!$J$34:$J$777,СВЦЭМ!$A$34:$A$777,$A346,СВЦЭМ!$B$34:$B$777,N$331)+'СЕТ СН'!$F$13</f>
        <v>503.80534551</v>
      </c>
      <c r="O346" s="36">
        <f>SUMIFS(СВЦЭМ!$J$34:$J$777,СВЦЭМ!$A$34:$A$777,$A346,СВЦЭМ!$B$34:$B$777,O$331)+'СЕТ СН'!$F$13</f>
        <v>481.53921703999998</v>
      </c>
      <c r="P346" s="36">
        <f>SUMIFS(СВЦЭМ!$J$34:$J$777,СВЦЭМ!$A$34:$A$777,$A346,СВЦЭМ!$B$34:$B$777,P$331)+'СЕТ СН'!$F$13</f>
        <v>447.74549525999998</v>
      </c>
      <c r="Q346" s="36">
        <f>SUMIFS(СВЦЭМ!$J$34:$J$777,СВЦЭМ!$A$34:$A$777,$A346,СВЦЭМ!$B$34:$B$777,Q$331)+'СЕТ СН'!$F$13</f>
        <v>436.35028168000002</v>
      </c>
      <c r="R346" s="36">
        <f>SUMIFS(СВЦЭМ!$J$34:$J$777,СВЦЭМ!$A$34:$A$777,$A346,СВЦЭМ!$B$34:$B$777,R$331)+'СЕТ СН'!$F$13</f>
        <v>441.33194444999998</v>
      </c>
      <c r="S346" s="36">
        <f>SUMIFS(СВЦЭМ!$J$34:$J$777,СВЦЭМ!$A$34:$A$777,$A346,СВЦЭМ!$B$34:$B$777,S$331)+'СЕТ СН'!$F$13</f>
        <v>426.44597769000001</v>
      </c>
      <c r="T346" s="36">
        <f>SUMIFS(СВЦЭМ!$J$34:$J$777,СВЦЭМ!$A$34:$A$777,$A346,СВЦЭМ!$B$34:$B$777,T$331)+'СЕТ СН'!$F$13</f>
        <v>401.00793879999998</v>
      </c>
      <c r="U346" s="36">
        <f>SUMIFS(СВЦЭМ!$J$34:$J$777,СВЦЭМ!$A$34:$A$777,$A346,СВЦЭМ!$B$34:$B$777,U$331)+'СЕТ СН'!$F$13</f>
        <v>401.82467527</v>
      </c>
      <c r="V346" s="36">
        <f>SUMIFS(СВЦЭМ!$J$34:$J$777,СВЦЭМ!$A$34:$A$777,$A346,СВЦЭМ!$B$34:$B$777,V$331)+'СЕТ СН'!$F$13</f>
        <v>416.24692699000002</v>
      </c>
      <c r="W346" s="36">
        <f>SUMIFS(СВЦЭМ!$J$34:$J$777,СВЦЭМ!$A$34:$A$777,$A346,СВЦЭМ!$B$34:$B$777,W$331)+'СЕТ СН'!$F$13</f>
        <v>426.25766075000001</v>
      </c>
      <c r="X346" s="36">
        <f>SUMIFS(СВЦЭМ!$J$34:$J$777,СВЦЭМ!$A$34:$A$777,$A346,СВЦЭМ!$B$34:$B$777,X$331)+'СЕТ СН'!$F$13</f>
        <v>438.65121732</v>
      </c>
      <c r="Y346" s="36">
        <f>SUMIFS(СВЦЭМ!$J$34:$J$777,СВЦЭМ!$A$34:$A$777,$A346,СВЦЭМ!$B$34:$B$777,Y$331)+'СЕТ СН'!$F$13</f>
        <v>495.39743750999997</v>
      </c>
    </row>
    <row r="347" spans="1:25" ht="15.75" x14ac:dyDescent="0.2">
      <c r="A347" s="35">
        <f t="shared" si="9"/>
        <v>43420</v>
      </c>
      <c r="B347" s="36">
        <f>SUMIFS(СВЦЭМ!$J$34:$J$777,СВЦЭМ!$A$34:$A$777,$A347,СВЦЭМ!$B$34:$B$777,B$331)+'СЕТ СН'!$F$13</f>
        <v>543.72343942999998</v>
      </c>
      <c r="C347" s="36">
        <f>SUMIFS(СВЦЭМ!$J$34:$J$777,СВЦЭМ!$A$34:$A$777,$A347,СВЦЭМ!$B$34:$B$777,C$331)+'СЕТ СН'!$F$13</f>
        <v>559.92920998</v>
      </c>
      <c r="D347" s="36">
        <f>SUMIFS(СВЦЭМ!$J$34:$J$777,СВЦЭМ!$A$34:$A$777,$A347,СВЦЭМ!$B$34:$B$777,D$331)+'СЕТ СН'!$F$13</f>
        <v>595.08135600000003</v>
      </c>
      <c r="E347" s="36">
        <f>SUMIFS(СВЦЭМ!$J$34:$J$777,СВЦЭМ!$A$34:$A$777,$A347,СВЦЭМ!$B$34:$B$777,E$331)+'СЕТ СН'!$F$13</f>
        <v>593.06148675999998</v>
      </c>
      <c r="F347" s="36">
        <f>SUMIFS(СВЦЭМ!$J$34:$J$777,СВЦЭМ!$A$34:$A$777,$A347,СВЦЭМ!$B$34:$B$777,F$331)+'СЕТ СН'!$F$13</f>
        <v>594.28037402999996</v>
      </c>
      <c r="G347" s="36">
        <f>SUMIFS(СВЦЭМ!$J$34:$J$777,СВЦЭМ!$A$34:$A$777,$A347,СВЦЭМ!$B$34:$B$777,G$331)+'СЕТ СН'!$F$13</f>
        <v>589.96694630000002</v>
      </c>
      <c r="H347" s="36">
        <f>SUMIFS(СВЦЭМ!$J$34:$J$777,СВЦЭМ!$A$34:$A$777,$A347,СВЦЭМ!$B$34:$B$777,H$331)+'СЕТ СН'!$F$13</f>
        <v>553.59724887000004</v>
      </c>
      <c r="I347" s="36">
        <f>SUMIFS(СВЦЭМ!$J$34:$J$777,СВЦЭМ!$A$34:$A$777,$A347,СВЦЭМ!$B$34:$B$777,I$331)+'СЕТ СН'!$F$13</f>
        <v>550.08748142000002</v>
      </c>
      <c r="J347" s="36">
        <f>SUMIFS(СВЦЭМ!$J$34:$J$777,СВЦЭМ!$A$34:$A$777,$A347,СВЦЭМ!$B$34:$B$777,J$331)+'СЕТ СН'!$F$13</f>
        <v>545.16283103000001</v>
      </c>
      <c r="K347" s="36">
        <f>SUMIFS(СВЦЭМ!$J$34:$J$777,СВЦЭМ!$A$34:$A$777,$A347,СВЦЭМ!$B$34:$B$777,K$331)+'СЕТ СН'!$F$13</f>
        <v>547.88911511000003</v>
      </c>
      <c r="L347" s="36">
        <f>SUMIFS(СВЦЭМ!$J$34:$J$777,СВЦЭМ!$A$34:$A$777,$A347,СВЦЭМ!$B$34:$B$777,L$331)+'СЕТ СН'!$F$13</f>
        <v>547.69499900999995</v>
      </c>
      <c r="M347" s="36">
        <f>SUMIFS(СВЦЭМ!$J$34:$J$777,СВЦЭМ!$A$34:$A$777,$A347,СВЦЭМ!$B$34:$B$777,M$331)+'СЕТ СН'!$F$13</f>
        <v>544.80617601999995</v>
      </c>
      <c r="N347" s="36">
        <f>SUMIFS(СВЦЭМ!$J$34:$J$777,СВЦЭМ!$A$34:$A$777,$A347,СВЦЭМ!$B$34:$B$777,N$331)+'СЕТ СН'!$F$13</f>
        <v>537.55012515999999</v>
      </c>
      <c r="O347" s="36">
        <f>SUMIFS(СВЦЭМ!$J$34:$J$777,СВЦЭМ!$A$34:$A$777,$A347,СВЦЭМ!$B$34:$B$777,O$331)+'СЕТ СН'!$F$13</f>
        <v>496.74678175000003</v>
      </c>
      <c r="P347" s="36">
        <f>SUMIFS(СВЦЭМ!$J$34:$J$777,СВЦЭМ!$A$34:$A$777,$A347,СВЦЭМ!$B$34:$B$777,P$331)+'СЕТ СН'!$F$13</f>
        <v>465.15277980000002</v>
      </c>
      <c r="Q347" s="36">
        <f>SUMIFS(СВЦЭМ!$J$34:$J$777,СВЦЭМ!$A$34:$A$777,$A347,СВЦЭМ!$B$34:$B$777,Q$331)+'СЕТ СН'!$F$13</f>
        <v>461.32781638</v>
      </c>
      <c r="R347" s="36">
        <f>SUMIFS(СВЦЭМ!$J$34:$J$777,СВЦЭМ!$A$34:$A$777,$A347,СВЦЭМ!$B$34:$B$777,R$331)+'СЕТ СН'!$F$13</f>
        <v>466.14485094999998</v>
      </c>
      <c r="S347" s="36">
        <f>SUMIFS(СВЦЭМ!$J$34:$J$777,СВЦЭМ!$A$34:$A$777,$A347,СВЦЭМ!$B$34:$B$777,S$331)+'СЕТ СН'!$F$13</f>
        <v>442.64136539999998</v>
      </c>
      <c r="T347" s="36">
        <f>SUMIFS(СВЦЭМ!$J$34:$J$777,СВЦЭМ!$A$34:$A$777,$A347,СВЦЭМ!$B$34:$B$777,T$331)+'СЕТ СН'!$F$13</f>
        <v>438.55131497000002</v>
      </c>
      <c r="U347" s="36">
        <f>SUMIFS(СВЦЭМ!$J$34:$J$777,СВЦЭМ!$A$34:$A$777,$A347,СВЦЭМ!$B$34:$B$777,U$331)+'СЕТ СН'!$F$13</f>
        <v>435.45698898000001</v>
      </c>
      <c r="V347" s="36">
        <f>SUMIFS(СВЦЭМ!$J$34:$J$777,СВЦЭМ!$A$34:$A$777,$A347,СВЦЭМ!$B$34:$B$777,V$331)+'СЕТ СН'!$F$13</f>
        <v>446.80755055999998</v>
      </c>
      <c r="W347" s="36">
        <f>SUMIFS(СВЦЭМ!$J$34:$J$777,СВЦЭМ!$A$34:$A$777,$A347,СВЦЭМ!$B$34:$B$777,W$331)+'СЕТ СН'!$F$13</f>
        <v>449.72101685000001</v>
      </c>
      <c r="X347" s="36">
        <f>SUMIFS(СВЦЭМ!$J$34:$J$777,СВЦЭМ!$A$34:$A$777,$A347,СВЦЭМ!$B$34:$B$777,X$331)+'СЕТ СН'!$F$13</f>
        <v>454.29734798999999</v>
      </c>
      <c r="Y347" s="36">
        <f>SUMIFS(СВЦЭМ!$J$34:$J$777,СВЦЭМ!$A$34:$A$777,$A347,СВЦЭМ!$B$34:$B$777,Y$331)+'СЕТ СН'!$F$13</f>
        <v>506.90853283000001</v>
      </c>
    </row>
    <row r="348" spans="1:25" ht="15.75" x14ac:dyDescent="0.2">
      <c r="A348" s="35">
        <f t="shared" si="9"/>
        <v>43421</v>
      </c>
      <c r="B348" s="36">
        <f>SUMIFS(СВЦЭМ!$J$34:$J$777,СВЦЭМ!$A$34:$A$777,$A348,СВЦЭМ!$B$34:$B$777,B$331)+'СЕТ СН'!$F$13</f>
        <v>530.75811171999999</v>
      </c>
      <c r="C348" s="36">
        <f>SUMIFS(СВЦЭМ!$J$34:$J$777,СВЦЭМ!$A$34:$A$777,$A348,СВЦЭМ!$B$34:$B$777,C$331)+'СЕТ СН'!$F$13</f>
        <v>570.79859223999995</v>
      </c>
      <c r="D348" s="36">
        <f>SUMIFS(СВЦЭМ!$J$34:$J$777,СВЦЭМ!$A$34:$A$777,$A348,СВЦЭМ!$B$34:$B$777,D$331)+'СЕТ СН'!$F$13</f>
        <v>598.37905941999998</v>
      </c>
      <c r="E348" s="36">
        <f>SUMIFS(СВЦЭМ!$J$34:$J$777,СВЦЭМ!$A$34:$A$777,$A348,СВЦЭМ!$B$34:$B$777,E$331)+'СЕТ СН'!$F$13</f>
        <v>596.17434550999997</v>
      </c>
      <c r="F348" s="36">
        <f>SUMIFS(СВЦЭМ!$J$34:$J$777,СВЦЭМ!$A$34:$A$777,$A348,СВЦЭМ!$B$34:$B$777,F$331)+'СЕТ СН'!$F$13</f>
        <v>595.15919362</v>
      </c>
      <c r="G348" s="36">
        <f>SUMIFS(СВЦЭМ!$J$34:$J$777,СВЦЭМ!$A$34:$A$777,$A348,СВЦЭМ!$B$34:$B$777,G$331)+'СЕТ СН'!$F$13</f>
        <v>591.80306241000005</v>
      </c>
      <c r="H348" s="36">
        <f>SUMIFS(СВЦЭМ!$J$34:$J$777,СВЦЭМ!$A$34:$A$777,$A348,СВЦЭМ!$B$34:$B$777,H$331)+'СЕТ СН'!$F$13</f>
        <v>578.14895463000005</v>
      </c>
      <c r="I348" s="36">
        <f>SUMIFS(СВЦЭМ!$J$34:$J$777,СВЦЭМ!$A$34:$A$777,$A348,СВЦЭМ!$B$34:$B$777,I$331)+'СЕТ СН'!$F$13</f>
        <v>559.07633208000004</v>
      </c>
      <c r="J348" s="36">
        <f>SUMIFS(СВЦЭМ!$J$34:$J$777,СВЦЭМ!$A$34:$A$777,$A348,СВЦЭМ!$B$34:$B$777,J$331)+'СЕТ СН'!$F$13</f>
        <v>540.88090026999998</v>
      </c>
      <c r="K348" s="36">
        <f>SUMIFS(СВЦЭМ!$J$34:$J$777,СВЦЭМ!$A$34:$A$777,$A348,СВЦЭМ!$B$34:$B$777,K$331)+'СЕТ СН'!$F$13</f>
        <v>527.82709738999995</v>
      </c>
      <c r="L348" s="36">
        <f>SUMIFS(СВЦЭМ!$J$34:$J$777,СВЦЭМ!$A$34:$A$777,$A348,СВЦЭМ!$B$34:$B$777,L$331)+'СЕТ СН'!$F$13</f>
        <v>529.24165631999995</v>
      </c>
      <c r="M348" s="36">
        <f>SUMIFS(СВЦЭМ!$J$34:$J$777,СВЦЭМ!$A$34:$A$777,$A348,СВЦЭМ!$B$34:$B$777,M$331)+'СЕТ СН'!$F$13</f>
        <v>529.32776975000002</v>
      </c>
      <c r="N348" s="36">
        <f>SUMIFS(СВЦЭМ!$J$34:$J$777,СВЦЭМ!$A$34:$A$777,$A348,СВЦЭМ!$B$34:$B$777,N$331)+'СЕТ СН'!$F$13</f>
        <v>511.83772053000001</v>
      </c>
      <c r="O348" s="36">
        <f>SUMIFS(СВЦЭМ!$J$34:$J$777,СВЦЭМ!$A$34:$A$777,$A348,СВЦЭМ!$B$34:$B$777,O$331)+'СЕТ СН'!$F$13</f>
        <v>485.58663633999998</v>
      </c>
      <c r="P348" s="36">
        <f>SUMIFS(СВЦЭМ!$J$34:$J$777,СВЦЭМ!$A$34:$A$777,$A348,СВЦЭМ!$B$34:$B$777,P$331)+'СЕТ СН'!$F$13</f>
        <v>442.86004667999998</v>
      </c>
      <c r="Q348" s="36">
        <f>SUMIFS(СВЦЭМ!$J$34:$J$777,СВЦЭМ!$A$34:$A$777,$A348,СВЦЭМ!$B$34:$B$777,Q$331)+'СЕТ СН'!$F$13</f>
        <v>435.16196344000002</v>
      </c>
      <c r="R348" s="36">
        <f>SUMIFS(СВЦЭМ!$J$34:$J$777,СВЦЭМ!$A$34:$A$777,$A348,СВЦЭМ!$B$34:$B$777,R$331)+'СЕТ СН'!$F$13</f>
        <v>434.76272028</v>
      </c>
      <c r="S348" s="36">
        <f>SUMIFS(СВЦЭМ!$J$34:$J$777,СВЦЭМ!$A$34:$A$777,$A348,СВЦЭМ!$B$34:$B$777,S$331)+'СЕТ СН'!$F$13</f>
        <v>415.64078140999999</v>
      </c>
      <c r="T348" s="36">
        <f>SUMIFS(СВЦЭМ!$J$34:$J$777,СВЦЭМ!$A$34:$A$777,$A348,СВЦЭМ!$B$34:$B$777,T$331)+'СЕТ СН'!$F$13</f>
        <v>399.81941336</v>
      </c>
      <c r="U348" s="36">
        <f>SUMIFS(СВЦЭМ!$J$34:$J$777,СВЦЭМ!$A$34:$A$777,$A348,СВЦЭМ!$B$34:$B$777,U$331)+'СЕТ СН'!$F$13</f>
        <v>394.94468137000001</v>
      </c>
      <c r="V348" s="36">
        <f>SUMIFS(СВЦЭМ!$J$34:$J$777,СВЦЭМ!$A$34:$A$777,$A348,СВЦЭМ!$B$34:$B$777,V$331)+'СЕТ СН'!$F$13</f>
        <v>408.69229619999999</v>
      </c>
      <c r="W348" s="36">
        <f>SUMIFS(СВЦЭМ!$J$34:$J$777,СВЦЭМ!$A$34:$A$777,$A348,СВЦЭМ!$B$34:$B$777,W$331)+'СЕТ СН'!$F$13</f>
        <v>415.55186918999999</v>
      </c>
      <c r="X348" s="36">
        <f>SUMIFS(СВЦЭМ!$J$34:$J$777,СВЦЭМ!$A$34:$A$777,$A348,СВЦЭМ!$B$34:$B$777,X$331)+'СЕТ СН'!$F$13</f>
        <v>431.16427066</v>
      </c>
      <c r="Y348" s="36">
        <f>SUMIFS(СВЦЭМ!$J$34:$J$777,СВЦЭМ!$A$34:$A$777,$A348,СВЦЭМ!$B$34:$B$777,Y$331)+'СЕТ СН'!$F$13</f>
        <v>478.73358171000001</v>
      </c>
    </row>
    <row r="349" spans="1:25" ht="15.75" x14ac:dyDescent="0.2">
      <c r="A349" s="35">
        <f t="shared" si="9"/>
        <v>43422</v>
      </c>
      <c r="B349" s="36">
        <f>SUMIFS(СВЦЭМ!$J$34:$J$777,СВЦЭМ!$A$34:$A$777,$A349,СВЦЭМ!$B$34:$B$777,B$331)+'СЕТ СН'!$F$13</f>
        <v>540.98842910999997</v>
      </c>
      <c r="C349" s="36">
        <f>SUMIFS(СВЦЭМ!$J$34:$J$777,СВЦЭМ!$A$34:$A$777,$A349,СВЦЭМ!$B$34:$B$777,C$331)+'СЕТ СН'!$F$13</f>
        <v>579.89000249000003</v>
      </c>
      <c r="D349" s="36">
        <f>SUMIFS(СВЦЭМ!$J$34:$J$777,СВЦЭМ!$A$34:$A$777,$A349,СВЦЭМ!$B$34:$B$777,D$331)+'СЕТ СН'!$F$13</f>
        <v>614.52155252</v>
      </c>
      <c r="E349" s="36">
        <f>SUMIFS(СВЦЭМ!$J$34:$J$777,СВЦЭМ!$A$34:$A$777,$A349,СВЦЭМ!$B$34:$B$777,E$331)+'СЕТ СН'!$F$13</f>
        <v>612.07433904000004</v>
      </c>
      <c r="F349" s="36">
        <f>SUMIFS(СВЦЭМ!$J$34:$J$777,СВЦЭМ!$A$34:$A$777,$A349,СВЦЭМ!$B$34:$B$777,F$331)+'СЕТ СН'!$F$13</f>
        <v>610.62957934999997</v>
      </c>
      <c r="G349" s="36">
        <f>SUMIFS(СВЦЭМ!$J$34:$J$777,СВЦЭМ!$A$34:$A$777,$A349,СВЦЭМ!$B$34:$B$777,G$331)+'СЕТ СН'!$F$13</f>
        <v>608.12907284000005</v>
      </c>
      <c r="H349" s="36">
        <f>SUMIFS(СВЦЭМ!$J$34:$J$777,СВЦЭМ!$A$34:$A$777,$A349,СВЦЭМ!$B$34:$B$777,H$331)+'СЕТ СН'!$F$13</f>
        <v>611.40350338999997</v>
      </c>
      <c r="I349" s="36">
        <f>SUMIFS(СВЦЭМ!$J$34:$J$777,СВЦЭМ!$A$34:$A$777,$A349,СВЦЭМ!$B$34:$B$777,I$331)+'СЕТ СН'!$F$13</f>
        <v>602.96099579999998</v>
      </c>
      <c r="J349" s="36">
        <f>SUMIFS(СВЦЭМ!$J$34:$J$777,СВЦЭМ!$A$34:$A$777,$A349,СВЦЭМ!$B$34:$B$777,J$331)+'СЕТ СН'!$F$13</f>
        <v>569.90994688000001</v>
      </c>
      <c r="K349" s="36">
        <f>SUMIFS(СВЦЭМ!$J$34:$J$777,СВЦЭМ!$A$34:$A$777,$A349,СВЦЭМ!$B$34:$B$777,K$331)+'СЕТ СН'!$F$13</f>
        <v>552.29528272000005</v>
      </c>
      <c r="L349" s="36">
        <f>SUMIFS(СВЦЭМ!$J$34:$J$777,СВЦЭМ!$A$34:$A$777,$A349,СВЦЭМ!$B$34:$B$777,L$331)+'СЕТ СН'!$F$13</f>
        <v>542.55424889000005</v>
      </c>
      <c r="M349" s="36">
        <f>SUMIFS(СВЦЭМ!$J$34:$J$777,СВЦЭМ!$A$34:$A$777,$A349,СВЦЭМ!$B$34:$B$777,M$331)+'СЕТ СН'!$F$13</f>
        <v>537.09043841000005</v>
      </c>
      <c r="N349" s="36">
        <f>SUMIFS(СВЦЭМ!$J$34:$J$777,СВЦЭМ!$A$34:$A$777,$A349,СВЦЭМ!$B$34:$B$777,N$331)+'СЕТ СН'!$F$13</f>
        <v>516.21959793999997</v>
      </c>
      <c r="O349" s="36">
        <f>SUMIFS(СВЦЭМ!$J$34:$J$777,СВЦЭМ!$A$34:$A$777,$A349,СВЦЭМ!$B$34:$B$777,O$331)+'СЕТ СН'!$F$13</f>
        <v>484.67149338000002</v>
      </c>
      <c r="P349" s="36">
        <f>SUMIFS(СВЦЭМ!$J$34:$J$777,СВЦЭМ!$A$34:$A$777,$A349,СВЦЭМ!$B$34:$B$777,P$331)+'СЕТ СН'!$F$13</f>
        <v>446.90386038000003</v>
      </c>
      <c r="Q349" s="36">
        <f>SUMIFS(СВЦЭМ!$J$34:$J$777,СВЦЭМ!$A$34:$A$777,$A349,СВЦЭМ!$B$34:$B$777,Q$331)+'СЕТ СН'!$F$13</f>
        <v>440.17833518999998</v>
      </c>
      <c r="R349" s="36">
        <f>SUMIFS(СВЦЭМ!$J$34:$J$777,СВЦЭМ!$A$34:$A$777,$A349,СВЦЭМ!$B$34:$B$777,R$331)+'СЕТ СН'!$F$13</f>
        <v>438.91192661999997</v>
      </c>
      <c r="S349" s="36">
        <f>SUMIFS(СВЦЭМ!$J$34:$J$777,СВЦЭМ!$A$34:$A$777,$A349,СВЦЭМ!$B$34:$B$777,S$331)+'СЕТ СН'!$F$13</f>
        <v>416.41157504</v>
      </c>
      <c r="T349" s="36">
        <f>SUMIFS(СВЦЭМ!$J$34:$J$777,СВЦЭМ!$A$34:$A$777,$A349,СВЦЭМ!$B$34:$B$777,T$331)+'СЕТ СН'!$F$13</f>
        <v>400.71502401999999</v>
      </c>
      <c r="U349" s="36">
        <f>SUMIFS(СВЦЭМ!$J$34:$J$777,СВЦЭМ!$A$34:$A$777,$A349,СВЦЭМ!$B$34:$B$777,U$331)+'СЕТ СН'!$F$13</f>
        <v>400.96541805999999</v>
      </c>
      <c r="V349" s="36">
        <f>SUMIFS(СВЦЭМ!$J$34:$J$777,СВЦЭМ!$A$34:$A$777,$A349,СВЦЭМ!$B$34:$B$777,V$331)+'СЕТ СН'!$F$13</f>
        <v>412.74994168000001</v>
      </c>
      <c r="W349" s="36">
        <f>SUMIFS(СВЦЭМ!$J$34:$J$777,СВЦЭМ!$A$34:$A$777,$A349,СВЦЭМ!$B$34:$B$777,W$331)+'СЕТ СН'!$F$13</f>
        <v>423.41393368000001</v>
      </c>
      <c r="X349" s="36">
        <f>SUMIFS(СВЦЭМ!$J$34:$J$777,СВЦЭМ!$A$34:$A$777,$A349,СВЦЭМ!$B$34:$B$777,X$331)+'СЕТ СН'!$F$13</f>
        <v>438.50652853000003</v>
      </c>
      <c r="Y349" s="36">
        <f>SUMIFS(СВЦЭМ!$J$34:$J$777,СВЦЭМ!$A$34:$A$777,$A349,СВЦЭМ!$B$34:$B$777,Y$331)+'СЕТ СН'!$F$13</f>
        <v>500.42125726</v>
      </c>
    </row>
    <row r="350" spans="1:25" ht="15.75" x14ac:dyDescent="0.2">
      <c r="A350" s="35">
        <f t="shared" si="9"/>
        <v>43423</v>
      </c>
      <c r="B350" s="36">
        <f>SUMIFS(СВЦЭМ!$J$34:$J$777,СВЦЭМ!$A$34:$A$777,$A350,СВЦЭМ!$B$34:$B$777,B$331)+'СЕТ СН'!$F$13</f>
        <v>530.79526138000006</v>
      </c>
      <c r="C350" s="36">
        <f>SUMIFS(СВЦЭМ!$J$34:$J$777,СВЦЭМ!$A$34:$A$777,$A350,СВЦЭМ!$B$34:$B$777,C$331)+'СЕТ СН'!$F$13</f>
        <v>553.56720861999997</v>
      </c>
      <c r="D350" s="36">
        <f>SUMIFS(СВЦЭМ!$J$34:$J$777,СВЦЭМ!$A$34:$A$777,$A350,СВЦЭМ!$B$34:$B$777,D$331)+'СЕТ СН'!$F$13</f>
        <v>601.11112321999997</v>
      </c>
      <c r="E350" s="36">
        <f>SUMIFS(СВЦЭМ!$J$34:$J$777,СВЦЭМ!$A$34:$A$777,$A350,СВЦЭМ!$B$34:$B$777,E$331)+'СЕТ СН'!$F$13</f>
        <v>603.00353930999995</v>
      </c>
      <c r="F350" s="36">
        <f>SUMIFS(СВЦЭМ!$J$34:$J$777,СВЦЭМ!$A$34:$A$777,$A350,СВЦЭМ!$B$34:$B$777,F$331)+'СЕТ СН'!$F$13</f>
        <v>603.19543569999996</v>
      </c>
      <c r="G350" s="36">
        <f>SUMIFS(СВЦЭМ!$J$34:$J$777,СВЦЭМ!$A$34:$A$777,$A350,СВЦЭМ!$B$34:$B$777,G$331)+'СЕТ СН'!$F$13</f>
        <v>608.33668828999998</v>
      </c>
      <c r="H350" s="36">
        <f>SUMIFS(СВЦЭМ!$J$34:$J$777,СВЦЭМ!$A$34:$A$777,$A350,СВЦЭМ!$B$34:$B$777,H$331)+'СЕТ СН'!$F$13</f>
        <v>595.73927163999997</v>
      </c>
      <c r="I350" s="36">
        <f>SUMIFS(СВЦЭМ!$J$34:$J$777,СВЦЭМ!$A$34:$A$777,$A350,СВЦЭМ!$B$34:$B$777,I$331)+'СЕТ СН'!$F$13</f>
        <v>576.07039756999995</v>
      </c>
      <c r="J350" s="36">
        <f>SUMIFS(СВЦЭМ!$J$34:$J$777,СВЦЭМ!$A$34:$A$777,$A350,СВЦЭМ!$B$34:$B$777,J$331)+'СЕТ СН'!$F$13</f>
        <v>560.97459550999997</v>
      </c>
      <c r="K350" s="36">
        <f>SUMIFS(СВЦЭМ!$J$34:$J$777,СВЦЭМ!$A$34:$A$777,$A350,СВЦЭМ!$B$34:$B$777,K$331)+'СЕТ СН'!$F$13</f>
        <v>548.54168440000001</v>
      </c>
      <c r="L350" s="36">
        <f>SUMIFS(СВЦЭМ!$J$34:$J$777,СВЦЭМ!$A$34:$A$777,$A350,СВЦЭМ!$B$34:$B$777,L$331)+'СЕТ СН'!$F$13</f>
        <v>549.97356692999995</v>
      </c>
      <c r="M350" s="36">
        <f>SUMIFS(СВЦЭМ!$J$34:$J$777,СВЦЭМ!$A$34:$A$777,$A350,СВЦЭМ!$B$34:$B$777,M$331)+'СЕТ СН'!$F$13</f>
        <v>549.88420294000002</v>
      </c>
      <c r="N350" s="36">
        <f>SUMIFS(СВЦЭМ!$J$34:$J$777,СВЦЭМ!$A$34:$A$777,$A350,СВЦЭМ!$B$34:$B$777,N$331)+'СЕТ СН'!$F$13</f>
        <v>536.93637855999998</v>
      </c>
      <c r="O350" s="36">
        <f>SUMIFS(СВЦЭМ!$J$34:$J$777,СВЦЭМ!$A$34:$A$777,$A350,СВЦЭМ!$B$34:$B$777,O$331)+'СЕТ СН'!$F$13</f>
        <v>496.32243477999998</v>
      </c>
      <c r="P350" s="36">
        <f>SUMIFS(СВЦЭМ!$J$34:$J$777,СВЦЭМ!$A$34:$A$777,$A350,СВЦЭМ!$B$34:$B$777,P$331)+'СЕТ СН'!$F$13</f>
        <v>458.87069069</v>
      </c>
      <c r="Q350" s="36">
        <f>SUMIFS(СВЦЭМ!$J$34:$J$777,СВЦЭМ!$A$34:$A$777,$A350,СВЦЭМ!$B$34:$B$777,Q$331)+'СЕТ СН'!$F$13</f>
        <v>457.63407131000002</v>
      </c>
      <c r="R350" s="36">
        <f>SUMIFS(СВЦЭМ!$J$34:$J$777,СВЦЭМ!$A$34:$A$777,$A350,СВЦЭМ!$B$34:$B$777,R$331)+'СЕТ СН'!$F$13</f>
        <v>466.19680312999998</v>
      </c>
      <c r="S350" s="36">
        <f>SUMIFS(СВЦЭМ!$J$34:$J$777,СВЦЭМ!$A$34:$A$777,$A350,СВЦЭМ!$B$34:$B$777,S$331)+'СЕТ СН'!$F$13</f>
        <v>449.38077312000001</v>
      </c>
      <c r="T350" s="36">
        <f>SUMIFS(СВЦЭМ!$J$34:$J$777,СВЦЭМ!$A$34:$A$777,$A350,СВЦЭМ!$B$34:$B$777,T$331)+'СЕТ СН'!$F$13</f>
        <v>444.03044312999998</v>
      </c>
      <c r="U350" s="36">
        <f>SUMIFS(СВЦЭМ!$J$34:$J$777,СВЦЭМ!$A$34:$A$777,$A350,СВЦЭМ!$B$34:$B$777,U$331)+'СЕТ СН'!$F$13</f>
        <v>436.52678428000002</v>
      </c>
      <c r="V350" s="36">
        <f>SUMIFS(СВЦЭМ!$J$34:$J$777,СВЦЭМ!$A$34:$A$777,$A350,СВЦЭМ!$B$34:$B$777,V$331)+'СЕТ СН'!$F$13</f>
        <v>448.13880397000003</v>
      </c>
      <c r="W350" s="36">
        <f>SUMIFS(СВЦЭМ!$J$34:$J$777,СВЦЭМ!$A$34:$A$777,$A350,СВЦЭМ!$B$34:$B$777,W$331)+'СЕТ СН'!$F$13</f>
        <v>458.31050097000002</v>
      </c>
      <c r="X350" s="36">
        <f>SUMIFS(СВЦЭМ!$J$34:$J$777,СВЦЭМ!$A$34:$A$777,$A350,СВЦЭМ!$B$34:$B$777,X$331)+'СЕТ СН'!$F$13</f>
        <v>471.55886966000003</v>
      </c>
      <c r="Y350" s="36">
        <f>SUMIFS(СВЦЭМ!$J$34:$J$777,СВЦЭМ!$A$34:$A$777,$A350,СВЦЭМ!$B$34:$B$777,Y$331)+'СЕТ СН'!$F$13</f>
        <v>518.48068913999998</v>
      </c>
    </row>
    <row r="351" spans="1:25" ht="15.75" x14ac:dyDescent="0.2">
      <c r="A351" s="35">
        <f t="shared" si="9"/>
        <v>43424</v>
      </c>
      <c r="B351" s="36">
        <f>SUMIFS(СВЦЭМ!$J$34:$J$777,СВЦЭМ!$A$34:$A$777,$A351,СВЦЭМ!$B$34:$B$777,B$331)+'СЕТ СН'!$F$13</f>
        <v>516.51605172999996</v>
      </c>
      <c r="C351" s="36">
        <f>SUMIFS(СВЦЭМ!$J$34:$J$777,СВЦЭМ!$A$34:$A$777,$A351,СВЦЭМ!$B$34:$B$777,C$331)+'СЕТ СН'!$F$13</f>
        <v>563.65686458000005</v>
      </c>
      <c r="D351" s="36">
        <f>SUMIFS(СВЦЭМ!$J$34:$J$777,СВЦЭМ!$A$34:$A$777,$A351,СВЦЭМ!$B$34:$B$777,D$331)+'СЕТ СН'!$F$13</f>
        <v>614.15010215999996</v>
      </c>
      <c r="E351" s="36">
        <f>SUMIFS(СВЦЭМ!$J$34:$J$777,СВЦЭМ!$A$34:$A$777,$A351,СВЦЭМ!$B$34:$B$777,E$331)+'СЕТ СН'!$F$13</f>
        <v>616.72006583999996</v>
      </c>
      <c r="F351" s="36">
        <f>SUMIFS(СВЦЭМ!$J$34:$J$777,СВЦЭМ!$A$34:$A$777,$A351,СВЦЭМ!$B$34:$B$777,F$331)+'СЕТ СН'!$F$13</f>
        <v>616.82992830000001</v>
      </c>
      <c r="G351" s="36">
        <f>SUMIFS(СВЦЭМ!$J$34:$J$777,СВЦЭМ!$A$34:$A$777,$A351,СВЦЭМ!$B$34:$B$777,G$331)+'СЕТ СН'!$F$13</f>
        <v>612.98661665999998</v>
      </c>
      <c r="H351" s="36">
        <f>SUMIFS(СВЦЭМ!$J$34:$J$777,СВЦЭМ!$A$34:$A$777,$A351,СВЦЭМ!$B$34:$B$777,H$331)+'СЕТ СН'!$F$13</f>
        <v>563.08150696999996</v>
      </c>
      <c r="I351" s="36">
        <f>SUMIFS(СВЦЭМ!$J$34:$J$777,СВЦЭМ!$A$34:$A$777,$A351,СВЦЭМ!$B$34:$B$777,I$331)+'СЕТ СН'!$F$13</f>
        <v>536.09700666000003</v>
      </c>
      <c r="J351" s="36">
        <f>SUMIFS(СВЦЭМ!$J$34:$J$777,СВЦЭМ!$A$34:$A$777,$A351,СВЦЭМ!$B$34:$B$777,J$331)+'СЕТ СН'!$F$13</f>
        <v>523.06996256000002</v>
      </c>
      <c r="K351" s="36">
        <f>SUMIFS(СВЦЭМ!$J$34:$J$777,СВЦЭМ!$A$34:$A$777,$A351,СВЦЭМ!$B$34:$B$777,K$331)+'СЕТ СН'!$F$13</f>
        <v>516.04629517000001</v>
      </c>
      <c r="L351" s="36">
        <f>SUMIFS(СВЦЭМ!$J$34:$J$777,СВЦЭМ!$A$34:$A$777,$A351,СВЦЭМ!$B$34:$B$777,L$331)+'СЕТ СН'!$F$13</f>
        <v>519.51154125999994</v>
      </c>
      <c r="M351" s="36">
        <f>SUMIFS(СВЦЭМ!$J$34:$J$777,СВЦЭМ!$A$34:$A$777,$A351,СВЦЭМ!$B$34:$B$777,M$331)+'СЕТ СН'!$F$13</f>
        <v>519.86878475000003</v>
      </c>
      <c r="N351" s="36">
        <f>SUMIFS(СВЦЭМ!$J$34:$J$777,СВЦЭМ!$A$34:$A$777,$A351,СВЦЭМ!$B$34:$B$777,N$331)+'СЕТ СН'!$F$13</f>
        <v>503.91009171000002</v>
      </c>
      <c r="O351" s="36">
        <f>SUMIFS(СВЦЭМ!$J$34:$J$777,СВЦЭМ!$A$34:$A$777,$A351,СВЦЭМ!$B$34:$B$777,O$331)+'СЕТ СН'!$F$13</f>
        <v>493.91765149000003</v>
      </c>
      <c r="P351" s="36">
        <f>SUMIFS(СВЦЭМ!$J$34:$J$777,СВЦЭМ!$A$34:$A$777,$A351,СВЦЭМ!$B$34:$B$777,P$331)+'СЕТ СН'!$F$13</f>
        <v>444.79578322999998</v>
      </c>
      <c r="Q351" s="36">
        <f>SUMIFS(СВЦЭМ!$J$34:$J$777,СВЦЭМ!$A$34:$A$777,$A351,СВЦЭМ!$B$34:$B$777,Q$331)+'СЕТ СН'!$F$13</f>
        <v>436.75799125999998</v>
      </c>
      <c r="R351" s="36">
        <f>SUMIFS(СВЦЭМ!$J$34:$J$777,СВЦЭМ!$A$34:$A$777,$A351,СВЦЭМ!$B$34:$B$777,R$331)+'СЕТ СН'!$F$13</f>
        <v>451.43587236000002</v>
      </c>
      <c r="S351" s="36">
        <f>SUMIFS(СВЦЭМ!$J$34:$J$777,СВЦЭМ!$A$34:$A$777,$A351,СВЦЭМ!$B$34:$B$777,S$331)+'СЕТ СН'!$F$13</f>
        <v>436.22258713000002</v>
      </c>
      <c r="T351" s="36">
        <f>SUMIFS(СВЦЭМ!$J$34:$J$777,СВЦЭМ!$A$34:$A$777,$A351,СВЦЭМ!$B$34:$B$777,T$331)+'СЕТ СН'!$F$13</f>
        <v>417.28670271999999</v>
      </c>
      <c r="U351" s="36">
        <f>SUMIFS(СВЦЭМ!$J$34:$J$777,СВЦЭМ!$A$34:$A$777,$A351,СВЦЭМ!$B$34:$B$777,U$331)+'СЕТ СН'!$F$13</f>
        <v>419.50914046999998</v>
      </c>
      <c r="V351" s="36">
        <f>SUMIFS(СВЦЭМ!$J$34:$J$777,СВЦЭМ!$A$34:$A$777,$A351,СВЦЭМ!$B$34:$B$777,V$331)+'СЕТ СН'!$F$13</f>
        <v>428.48890975</v>
      </c>
      <c r="W351" s="36">
        <f>SUMIFS(СВЦЭМ!$J$34:$J$777,СВЦЭМ!$A$34:$A$777,$A351,СВЦЭМ!$B$34:$B$777,W$331)+'СЕТ СН'!$F$13</f>
        <v>430.30344335000001</v>
      </c>
      <c r="X351" s="36">
        <f>SUMIFS(СВЦЭМ!$J$34:$J$777,СВЦЭМ!$A$34:$A$777,$A351,СВЦЭМ!$B$34:$B$777,X$331)+'СЕТ СН'!$F$13</f>
        <v>435.62486473000001</v>
      </c>
      <c r="Y351" s="36">
        <f>SUMIFS(СВЦЭМ!$J$34:$J$777,СВЦЭМ!$A$34:$A$777,$A351,СВЦЭМ!$B$34:$B$777,Y$331)+'СЕТ СН'!$F$13</f>
        <v>482.15570007000002</v>
      </c>
    </row>
    <row r="352" spans="1:25" ht="15.75" x14ac:dyDescent="0.2">
      <c r="A352" s="35">
        <f t="shared" si="9"/>
        <v>43425</v>
      </c>
      <c r="B352" s="36">
        <f>SUMIFS(СВЦЭМ!$J$34:$J$777,СВЦЭМ!$A$34:$A$777,$A352,СВЦЭМ!$B$34:$B$777,B$331)+'СЕТ СН'!$F$13</f>
        <v>512.01330957000005</v>
      </c>
      <c r="C352" s="36">
        <f>SUMIFS(СВЦЭМ!$J$34:$J$777,СВЦЭМ!$A$34:$A$777,$A352,СВЦЭМ!$B$34:$B$777,C$331)+'СЕТ СН'!$F$13</f>
        <v>556.75258480000002</v>
      </c>
      <c r="D352" s="36">
        <f>SUMIFS(СВЦЭМ!$J$34:$J$777,СВЦЭМ!$A$34:$A$777,$A352,СВЦЭМ!$B$34:$B$777,D$331)+'СЕТ СН'!$F$13</f>
        <v>610.32527871000002</v>
      </c>
      <c r="E352" s="36">
        <f>SUMIFS(СВЦЭМ!$J$34:$J$777,СВЦЭМ!$A$34:$A$777,$A352,СВЦЭМ!$B$34:$B$777,E$331)+'СЕТ СН'!$F$13</f>
        <v>610.52699286999996</v>
      </c>
      <c r="F352" s="36">
        <f>SUMIFS(СВЦЭМ!$J$34:$J$777,СВЦЭМ!$A$34:$A$777,$A352,СВЦЭМ!$B$34:$B$777,F$331)+'СЕТ СН'!$F$13</f>
        <v>611.40087040000003</v>
      </c>
      <c r="G352" s="36">
        <f>SUMIFS(СВЦЭМ!$J$34:$J$777,СВЦЭМ!$A$34:$A$777,$A352,СВЦЭМ!$B$34:$B$777,G$331)+'СЕТ СН'!$F$13</f>
        <v>615.12416318999999</v>
      </c>
      <c r="H352" s="36">
        <f>SUMIFS(СВЦЭМ!$J$34:$J$777,СВЦЭМ!$A$34:$A$777,$A352,СВЦЭМ!$B$34:$B$777,H$331)+'СЕТ СН'!$F$13</f>
        <v>595.00428451000005</v>
      </c>
      <c r="I352" s="36">
        <f>SUMIFS(СВЦЭМ!$J$34:$J$777,СВЦЭМ!$A$34:$A$777,$A352,СВЦЭМ!$B$34:$B$777,I$331)+'СЕТ СН'!$F$13</f>
        <v>562.90318764999995</v>
      </c>
      <c r="J352" s="36">
        <f>SUMIFS(СВЦЭМ!$J$34:$J$777,СВЦЭМ!$A$34:$A$777,$A352,СВЦЭМ!$B$34:$B$777,J$331)+'СЕТ СН'!$F$13</f>
        <v>555.35694386</v>
      </c>
      <c r="K352" s="36">
        <f>SUMIFS(СВЦЭМ!$J$34:$J$777,СВЦЭМ!$A$34:$A$777,$A352,СВЦЭМ!$B$34:$B$777,K$331)+'СЕТ СН'!$F$13</f>
        <v>552.89509311999996</v>
      </c>
      <c r="L352" s="36">
        <f>SUMIFS(СВЦЭМ!$J$34:$J$777,СВЦЭМ!$A$34:$A$777,$A352,СВЦЭМ!$B$34:$B$777,L$331)+'СЕТ СН'!$F$13</f>
        <v>552.26661666999996</v>
      </c>
      <c r="M352" s="36">
        <f>SUMIFS(СВЦЭМ!$J$34:$J$777,СВЦЭМ!$A$34:$A$777,$A352,СВЦЭМ!$B$34:$B$777,M$331)+'СЕТ СН'!$F$13</f>
        <v>547.53178504000005</v>
      </c>
      <c r="N352" s="36">
        <f>SUMIFS(СВЦЭМ!$J$34:$J$777,СВЦЭМ!$A$34:$A$777,$A352,СВЦЭМ!$B$34:$B$777,N$331)+'СЕТ СН'!$F$13</f>
        <v>524.76231605999999</v>
      </c>
      <c r="O352" s="36">
        <f>SUMIFS(СВЦЭМ!$J$34:$J$777,СВЦЭМ!$A$34:$A$777,$A352,СВЦЭМ!$B$34:$B$777,O$331)+'СЕТ СН'!$F$13</f>
        <v>487.27941176000002</v>
      </c>
      <c r="P352" s="36">
        <f>SUMIFS(СВЦЭМ!$J$34:$J$777,СВЦЭМ!$A$34:$A$777,$A352,СВЦЭМ!$B$34:$B$777,P$331)+'СЕТ СН'!$F$13</f>
        <v>442.23499679999998</v>
      </c>
      <c r="Q352" s="36">
        <f>SUMIFS(СВЦЭМ!$J$34:$J$777,СВЦЭМ!$A$34:$A$777,$A352,СВЦЭМ!$B$34:$B$777,Q$331)+'СЕТ СН'!$F$13</f>
        <v>431.08409167000002</v>
      </c>
      <c r="R352" s="36">
        <f>SUMIFS(СВЦЭМ!$J$34:$J$777,СВЦЭМ!$A$34:$A$777,$A352,СВЦЭМ!$B$34:$B$777,R$331)+'СЕТ СН'!$F$13</f>
        <v>438.20702454000002</v>
      </c>
      <c r="S352" s="36">
        <f>SUMIFS(СВЦЭМ!$J$34:$J$777,СВЦЭМ!$A$34:$A$777,$A352,СВЦЭМ!$B$34:$B$777,S$331)+'СЕТ СН'!$F$13</f>
        <v>427.97152899999998</v>
      </c>
      <c r="T352" s="36">
        <f>SUMIFS(СВЦЭМ!$J$34:$J$777,СВЦЭМ!$A$34:$A$777,$A352,СВЦЭМ!$B$34:$B$777,T$331)+'СЕТ СН'!$F$13</f>
        <v>406.71009475</v>
      </c>
      <c r="U352" s="36">
        <f>SUMIFS(СВЦЭМ!$J$34:$J$777,СВЦЭМ!$A$34:$A$777,$A352,СВЦЭМ!$B$34:$B$777,U$331)+'СЕТ СН'!$F$13</f>
        <v>407.47024331</v>
      </c>
      <c r="V352" s="36">
        <f>SUMIFS(СВЦЭМ!$J$34:$J$777,СВЦЭМ!$A$34:$A$777,$A352,СВЦЭМ!$B$34:$B$777,V$331)+'СЕТ СН'!$F$13</f>
        <v>418.58605076999999</v>
      </c>
      <c r="W352" s="36">
        <f>SUMIFS(СВЦЭМ!$J$34:$J$777,СВЦЭМ!$A$34:$A$777,$A352,СВЦЭМ!$B$34:$B$777,W$331)+'СЕТ СН'!$F$13</f>
        <v>423.97917052000003</v>
      </c>
      <c r="X352" s="36">
        <f>SUMIFS(СВЦЭМ!$J$34:$J$777,СВЦЭМ!$A$34:$A$777,$A352,СВЦЭМ!$B$34:$B$777,X$331)+'СЕТ СН'!$F$13</f>
        <v>436.16992966999999</v>
      </c>
      <c r="Y352" s="36">
        <f>SUMIFS(СВЦЭМ!$J$34:$J$777,СВЦЭМ!$A$34:$A$777,$A352,СВЦЭМ!$B$34:$B$777,Y$331)+'СЕТ СН'!$F$13</f>
        <v>486.68124274000002</v>
      </c>
    </row>
    <row r="353" spans="1:27" ht="15.75" x14ac:dyDescent="0.2">
      <c r="A353" s="35">
        <f t="shared" si="9"/>
        <v>43426</v>
      </c>
      <c r="B353" s="36">
        <f>SUMIFS(СВЦЭМ!$J$34:$J$777,СВЦЭМ!$A$34:$A$777,$A353,СВЦЭМ!$B$34:$B$777,B$331)+'СЕТ СН'!$F$13</f>
        <v>544.57346335</v>
      </c>
      <c r="C353" s="36">
        <f>SUMIFS(СВЦЭМ!$J$34:$J$777,СВЦЭМ!$A$34:$A$777,$A353,СВЦЭМ!$B$34:$B$777,C$331)+'СЕТ СН'!$F$13</f>
        <v>596.98925509000003</v>
      </c>
      <c r="D353" s="36">
        <f>SUMIFS(СВЦЭМ!$J$34:$J$777,СВЦЭМ!$A$34:$A$777,$A353,СВЦЭМ!$B$34:$B$777,D$331)+'СЕТ СН'!$F$13</f>
        <v>660.25286808999999</v>
      </c>
      <c r="E353" s="36">
        <f>SUMIFS(СВЦЭМ!$J$34:$J$777,СВЦЭМ!$A$34:$A$777,$A353,СВЦЭМ!$B$34:$B$777,E$331)+'СЕТ СН'!$F$13</f>
        <v>666.29618893999998</v>
      </c>
      <c r="F353" s="36">
        <f>SUMIFS(СВЦЭМ!$J$34:$J$777,СВЦЭМ!$A$34:$A$777,$A353,СВЦЭМ!$B$34:$B$777,F$331)+'СЕТ СН'!$F$13</f>
        <v>664.49296362999996</v>
      </c>
      <c r="G353" s="36">
        <f>SUMIFS(СВЦЭМ!$J$34:$J$777,СВЦЭМ!$A$34:$A$777,$A353,СВЦЭМ!$B$34:$B$777,G$331)+'СЕТ СН'!$F$13</f>
        <v>650.30639432999999</v>
      </c>
      <c r="H353" s="36">
        <f>SUMIFS(СВЦЭМ!$J$34:$J$777,СВЦЭМ!$A$34:$A$777,$A353,СВЦЭМ!$B$34:$B$777,H$331)+'СЕТ СН'!$F$13</f>
        <v>600.19214799999997</v>
      </c>
      <c r="I353" s="36">
        <f>SUMIFS(СВЦЭМ!$J$34:$J$777,СВЦЭМ!$A$34:$A$777,$A353,СВЦЭМ!$B$34:$B$777,I$331)+'СЕТ СН'!$F$13</f>
        <v>565.67791838000005</v>
      </c>
      <c r="J353" s="36">
        <f>SUMIFS(СВЦЭМ!$J$34:$J$777,СВЦЭМ!$A$34:$A$777,$A353,СВЦЭМ!$B$34:$B$777,J$331)+'СЕТ СН'!$F$13</f>
        <v>556.70826234000003</v>
      </c>
      <c r="K353" s="36">
        <f>SUMIFS(СВЦЭМ!$J$34:$J$777,СВЦЭМ!$A$34:$A$777,$A353,СВЦЭМ!$B$34:$B$777,K$331)+'СЕТ СН'!$F$13</f>
        <v>556.78116315</v>
      </c>
      <c r="L353" s="36">
        <f>SUMIFS(СВЦЭМ!$J$34:$J$777,СВЦЭМ!$A$34:$A$777,$A353,СВЦЭМ!$B$34:$B$777,L$331)+'СЕТ СН'!$F$13</f>
        <v>570.44516245</v>
      </c>
      <c r="M353" s="36">
        <f>SUMIFS(СВЦЭМ!$J$34:$J$777,СВЦЭМ!$A$34:$A$777,$A353,СВЦЭМ!$B$34:$B$777,M$331)+'СЕТ СН'!$F$13</f>
        <v>561.27195739000001</v>
      </c>
      <c r="N353" s="36">
        <f>SUMIFS(СВЦЭМ!$J$34:$J$777,СВЦЭМ!$A$34:$A$777,$A353,СВЦЭМ!$B$34:$B$777,N$331)+'СЕТ СН'!$F$13</f>
        <v>531.18112128999996</v>
      </c>
      <c r="O353" s="36">
        <f>SUMIFS(СВЦЭМ!$J$34:$J$777,СВЦЭМ!$A$34:$A$777,$A353,СВЦЭМ!$B$34:$B$777,O$331)+'СЕТ СН'!$F$13</f>
        <v>473.60475126</v>
      </c>
      <c r="P353" s="36">
        <f>SUMIFS(СВЦЭМ!$J$34:$J$777,СВЦЭМ!$A$34:$A$777,$A353,СВЦЭМ!$B$34:$B$777,P$331)+'СЕТ СН'!$F$13</f>
        <v>429.56735155000001</v>
      </c>
      <c r="Q353" s="36">
        <f>SUMIFS(СВЦЭМ!$J$34:$J$777,СВЦЭМ!$A$34:$A$777,$A353,СВЦЭМ!$B$34:$B$777,Q$331)+'СЕТ СН'!$F$13</f>
        <v>422.40169293999998</v>
      </c>
      <c r="R353" s="36">
        <f>SUMIFS(СВЦЭМ!$J$34:$J$777,СВЦЭМ!$A$34:$A$777,$A353,СВЦЭМ!$B$34:$B$777,R$331)+'СЕТ СН'!$F$13</f>
        <v>434.2179228</v>
      </c>
      <c r="S353" s="36">
        <f>SUMIFS(СВЦЭМ!$J$34:$J$777,СВЦЭМ!$A$34:$A$777,$A353,СВЦЭМ!$B$34:$B$777,S$331)+'СЕТ СН'!$F$13</f>
        <v>421.12948261000003</v>
      </c>
      <c r="T353" s="36">
        <f>SUMIFS(СВЦЭМ!$J$34:$J$777,СВЦЭМ!$A$34:$A$777,$A353,СВЦЭМ!$B$34:$B$777,T$331)+'СЕТ СН'!$F$13</f>
        <v>400.76793758000002</v>
      </c>
      <c r="U353" s="36">
        <f>SUMIFS(СВЦЭМ!$J$34:$J$777,СВЦЭМ!$A$34:$A$777,$A353,СВЦЭМ!$B$34:$B$777,U$331)+'СЕТ СН'!$F$13</f>
        <v>397.85430627</v>
      </c>
      <c r="V353" s="36">
        <f>SUMIFS(СВЦЭМ!$J$34:$J$777,СВЦЭМ!$A$34:$A$777,$A353,СВЦЭМ!$B$34:$B$777,V$331)+'СЕТ СН'!$F$13</f>
        <v>405.91932291000001</v>
      </c>
      <c r="W353" s="36">
        <f>SUMIFS(СВЦЭМ!$J$34:$J$777,СВЦЭМ!$A$34:$A$777,$A353,СВЦЭМ!$B$34:$B$777,W$331)+'СЕТ СН'!$F$13</f>
        <v>410.71279059</v>
      </c>
      <c r="X353" s="36">
        <f>SUMIFS(СВЦЭМ!$J$34:$J$777,СВЦЭМ!$A$34:$A$777,$A353,СВЦЭМ!$B$34:$B$777,X$331)+'СЕТ СН'!$F$13</f>
        <v>419.47352588000001</v>
      </c>
      <c r="Y353" s="36">
        <f>SUMIFS(СВЦЭМ!$J$34:$J$777,СВЦЭМ!$A$34:$A$777,$A353,СВЦЭМ!$B$34:$B$777,Y$331)+'СЕТ СН'!$F$13</f>
        <v>467.18774529000001</v>
      </c>
    </row>
    <row r="354" spans="1:27" ht="15.75" x14ac:dyDescent="0.2">
      <c r="A354" s="35">
        <f t="shared" si="9"/>
        <v>43427</v>
      </c>
      <c r="B354" s="36">
        <f>SUMIFS(СВЦЭМ!$J$34:$J$777,СВЦЭМ!$A$34:$A$777,$A354,СВЦЭМ!$B$34:$B$777,B$331)+'СЕТ СН'!$F$13</f>
        <v>551.56134738000003</v>
      </c>
      <c r="C354" s="36">
        <f>SUMIFS(СВЦЭМ!$J$34:$J$777,СВЦЭМ!$A$34:$A$777,$A354,СВЦЭМ!$B$34:$B$777,C$331)+'СЕТ СН'!$F$13</f>
        <v>581.89828408000005</v>
      </c>
      <c r="D354" s="36">
        <f>SUMIFS(СВЦЭМ!$J$34:$J$777,СВЦЭМ!$A$34:$A$777,$A354,СВЦЭМ!$B$34:$B$777,D$331)+'СЕТ СН'!$F$13</f>
        <v>604.70609909999996</v>
      </c>
      <c r="E354" s="36">
        <f>SUMIFS(СВЦЭМ!$J$34:$J$777,СВЦЭМ!$A$34:$A$777,$A354,СВЦЭМ!$B$34:$B$777,E$331)+'СЕТ СН'!$F$13</f>
        <v>607.51359668999999</v>
      </c>
      <c r="F354" s="36">
        <f>SUMIFS(СВЦЭМ!$J$34:$J$777,СВЦЭМ!$A$34:$A$777,$A354,СВЦЭМ!$B$34:$B$777,F$331)+'СЕТ СН'!$F$13</f>
        <v>606.09579120000001</v>
      </c>
      <c r="G354" s="36">
        <f>SUMIFS(СВЦЭМ!$J$34:$J$777,СВЦЭМ!$A$34:$A$777,$A354,СВЦЭМ!$B$34:$B$777,G$331)+'СЕТ СН'!$F$13</f>
        <v>590.06248937999999</v>
      </c>
      <c r="H354" s="36">
        <f>SUMIFS(СВЦЭМ!$J$34:$J$777,СВЦЭМ!$A$34:$A$777,$A354,СВЦЭМ!$B$34:$B$777,H$331)+'СЕТ СН'!$F$13</f>
        <v>551.75954764999994</v>
      </c>
      <c r="I354" s="36">
        <f>SUMIFS(СВЦЭМ!$J$34:$J$777,СВЦЭМ!$A$34:$A$777,$A354,СВЦЭМ!$B$34:$B$777,I$331)+'СЕТ СН'!$F$13</f>
        <v>519.54095529000006</v>
      </c>
      <c r="J354" s="36">
        <f>SUMIFS(СВЦЭМ!$J$34:$J$777,СВЦЭМ!$A$34:$A$777,$A354,СВЦЭМ!$B$34:$B$777,J$331)+'СЕТ СН'!$F$13</f>
        <v>508.09344326000002</v>
      </c>
      <c r="K354" s="36">
        <f>SUMIFS(СВЦЭМ!$J$34:$J$777,СВЦЭМ!$A$34:$A$777,$A354,СВЦЭМ!$B$34:$B$777,K$331)+'СЕТ СН'!$F$13</f>
        <v>500.34000895000003</v>
      </c>
      <c r="L354" s="36">
        <f>SUMIFS(СВЦЭМ!$J$34:$J$777,СВЦЭМ!$A$34:$A$777,$A354,СВЦЭМ!$B$34:$B$777,L$331)+'СЕТ СН'!$F$13</f>
        <v>495.52897782000002</v>
      </c>
      <c r="M354" s="36">
        <f>SUMIFS(СВЦЭМ!$J$34:$J$777,СВЦЭМ!$A$34:$A$777,$A354,СВЦЭМ!$B$34:$B$777,M$331)+'СЕТ СН'!$F$13</f>
        <v>497.57650153999998</v>
      </c>
      <c r="N354" s="36">
        <f>SUMIFS(СВЦЭМ!$J$34:$J$777,СВЦЭМ!$A$34:$A$777,$A354,СВЦЭМ!$B$34:$B$777,N$331)+'СЕТ СН'!$F$13</f>
        <v>504.78671613</v>
      </c>
      <c r="O354" s="36">
        <f>SUMIFS(СВЦЭМ!$J$34:$J$777,СВЦЭМ!$A$34:$A$777,$A354,СВЦЭМ!$B$34:$B$777,O$331)+'СЕТ СН'!$F$13</f>
        <v>511.23348389</v>
      </c>
      <c r="P354" s="36">
        <f>SUMIFS(СВЦЭМ!$J$34:$J$777,СВЦЭМ!$A$34:$A$777,$A354,СВЦЭМ!$B$34:$B$777,P$331)+'СЕТ СН'!$F$13</f>
        <v>518.30547659000001</v>
      </c>
      <c r="Q354" s="36">
        <f>SUMIFS(СВЦЭМ!$J$34:$J$777,СВЦЭМ!$A$34:$A$777,$A354,СВЦЭМ!$B$34:$B$777,Q$331)+'СЕТ СН'!$F$13</f>
        <v>518.12629085000003</v>
      </c>
      <c r="R354" s="36">
        <f>SUMIFS(СВЦЭМ!$J$34:$J$777,СВЦЭМ!$A$34:$A$777,$A354,СВЦЭМ!$B$34:$B$777,R$331)+'СЕТ СН'!$F$13</f>
        <v>529.26958235999996</v>
      </c>
      <c r="S354" s="36">
        <f>SUMIFS(СВЦЭМ!$J$34:$J$777,СВЦЭМ!$A$34:$A$777,$A354,СВЦЭМ!$B$34:$B$777,S$331)+'СЕТ СН'!$F$13</f>
        <v>505.82549970000002</v>
      </c>
      <c r="T354" s="36">
        <f>SUMIFS(СВЦЭМ!$J$34:$J$777,СВЦЭМ!$A$34:$A$777,$A354,СВЦЭМ!$B$34:$B$777,T$331)+'СЕТ СН'!$F$13</f>
        <v>483.53904304999998</v>
      </c>
      <c r="U354" s="36">
        <f>SUMIFS(СВЦЭМ!$J$34:$J$777,СВЦЭМ!$A$34:$A$777,$A354,СВЦЭМ!$B$34:$B$777,U$331)+'СЕТ СН'!$F$13</f>
        <v>482.14762961999998</v>
      </c>
      <c r="V354" s="36">
        <f>SUMIFS(СВЦЭМ!$J$34:$J$777,СВЦЭМ!$A$34:$A$777,$A354,СВЦЭМ!$B$34:$B$777,V$331)+'СЕТ СН'!$F$13</f>
        <v>493.84796231000001</v>
      </c>
      <c r="W354" s="36">
        <f>SUMIFS(СВЦЭМ!$J$34:$J$777,СВЦЭМ!$A$34:$A$777,$A354,СВЦЭМ!$B$34:$B$777,W$331)+'СЕТ СН'!$F$13</f>
        <v>497.38049532000002</v>
      </c>
      <c r="X354" s="36">
        <f>SUMIFS(СВЦЭМ!$J$34:$J$777,СВЦЭМ!$A$34:$A$777,$A354,СВЦЭМ!$B$34:$B$777,X$331)+'СЕТ СН'!$F$13</f>
        <v>509.84486361</v>
      </c>
      <c r="Y354" s="36">
        <f>SUMIFS(СВЦЭМ!$J$34:$J$777,СВЦЭМ!$A$34:$A$777,$A354,СВЦЭМ!$B$34:$B$777,Y$331)+'СЕТ СН'!$F$13</f>
        <v>522.68965299000001</v>
      </c>
    </row>
    <row r="355" spans="1:27" ht="15.75" x14ac:dyDescent="0.2">
      <c r="A355" s="35">
        <f t="shared" si="9"/>
        <v>43428</v>
      </c>
      <c r="B355" s="36">
        <f>SUMIFS(СВЦЭМ!$J$34:$J$777,СВЦЭМ!$A$34:$A$777,$A355,СВЦЭМ!$B$34:$B$777,B$331)+'СЕТ СН'!$F$13</f>
        <v>537.28400475000001</v>
      </c>
      <c r="C355" s="36">
        <f>SUMIFS(СВЦЭМ!$J$34:$J$777,СВЦЭМ!$A$34:$A$777,$A355,СВЦЭМ!$B$34:$B$777,C$331)+'СЕТ СН'!$F$13</f>
        <v>535.38333224999997</v>
      </c>
      <c r="D355" s="36">
        <f>SUMIFS(СВЦЭМ!$J$34:$J$777,СВЦЭМ!$A$34:$A$777,$A355,СВЦЭМ!$B$34:$B$777,D$331)+'СЕТ СН'!$F$13</f>
        <v>533.54715995000004</v>
      </c>
      <c r="E355" s="36">
        <f>SUMIFS(СВЦЭМ!$J$34:$J$777,СВЦЭМ!$A$34:$A$777,$A355,СВЦЭМ!$B$34:$B$777,E$331)+'СЕТ СН'!$F$13</f>
        <v>534.02363158000003</v>
      </c>
      <c r="F355" s="36">
        <f>SUMIFS(СВЦЭМ!$J$34:$J$777,СВЦЭМ!$A$34:$A$777,$A355,СВЦЭМ!$B$34:$B$777,F$331)+'СЕТ СН'!$F$13</f>
        <v>538.77406928000005</v>
      </c>
      <c r="G355" s="36">
        <f>SUMIFS(СВЦЭМ!$J$34:$J$777,СВЦЭМ!$A$34:$A$777,$A355,СВЦЭМ!$B$34:$B$777,G$331)+'СЕТ СН'!$F$13</f>
        <v>531.74427881999998</v>
      </c>
      <c r="H355" s="36">
        <f>SUMIFS(СВЦЭМ!$J$34:$J$777,СВЦЭМ!$A$34:$A$777,$A355,СВЦЭМ!$B$34:$B$777,H$331)+'СЕТ СН'!$F$13</f>
        <v>543.94505961000004</v>
      </c>
      <c r="I355" s="36">
        <f>SUMIFS(СВЦЭМ!$J$34:$J$777,СВЦЭМ!$A$34:$A$777,$A355,СВЦЭМ!$B$34:$B$777,I$331)+'СЕТ СН'!$F$13</f>
        <v>525.74270592000005</v>
      </c>
      <c r="J355" s="36">
        <f>SUMIFS(СВЦЭМ!$J$34:$J$777,СВЦЭМ!$A$34:$A$777,$A355,СВЦЭМ!$B$34:$B$777,J$331)+'СЕТ СН'!$F$13</f>
        <v>500.38354136999999</v>
      </c>
      <c r="K355" s="36">
        <f>SUMIFS(СВЦЭМ!$J$34:$J$777,СВЦЭМ!$A$34:$A$777,$A355,СВЦЭМ!$B$34:$B$777,K$331)+'СЕТ СН'!$F$13</f>
        <v>490.39250614999997</v>
      </c>
      <c r="L355" s="36">
        <f>SUMIFS(СВЦЭМ!$J$34:$J$777,СВЦЭМ!$A$34:$A$777,$A355,СВЦЭМ!$B$34:$B$777,L$331)+'СЕТ СН'!$F$13</f>
        <v>483.74009121</v>
      </c>
      <c r="M355" s="36">
        <f>SUMIFS(СВЦЭМ!$J$34:$J$777,СВЦЭМ!$A$34:$A$777,$A355,СВЦЭМ!$B$34:$B$777,M$331)+'СЕТ СН'!$F$13</f>
        <v>491.94254788000001</v>
      </c>
      <c r="N355" s="36">
        <f>SUMIFS(СВЦЭМ!$J$34:$J$777,СВЦЭМ!$A$34:$A$777,$A355,СВЦЭМ!$B$34:$B$777,N$331)+'СЕТ СН'!$F$13</f>
        <v>503.26341024999999</v>
      </c>
      <c r="O355" s="36">
        <f>SUMIFS(СВЦЭМ!$J$34:$J$777,СВЦЭМ!$A$34:$A$777,$A355,СВЦЭМ!$B$34:$B$777,O$331)+'СЕТ СН'!$F$13</f>
        <v>517.81097838000005</v>
      </c>
      <c r="P355" s="36">
        <f>SUMIFS(СВЦЭМ!$J$34:$J$777,СВЦЭМ!$A$34:$A$777,$A355,СВЦЭМ!$B$34:$B$777,P$331)+'СЕТ СН'!$F$13</f>
        <v>526.94921459</v>
      </c>
      <c r="Q355" s="36">
        <f>SUMIFS(СВЦЭМ!$J$34:$J$777,СВЦЭМ!$A$34:$A$777,$A355,СВЦЭМ!$B$34:$B$777,Q$331)+'СЕТ СН'!$F$13</f>
        <v>529.79291425999998</v>
      </c>
      <c r="R355" s="36">
        <f>SUMIFS(СВЦЭМ!$J$34:$J$777,СВЦЭМ!$A$34:$A$777,$A355,СВЦЭМ!$B$34:$B$777,R$331)+'СЕТ СН'!$F$13</f>
        <v>523.77506415000005</v>
      </c>
      <c r="S355" s="36">
        <f>SUMIFS(СВЦЭМ!$J$34:$J$777,СВЦЭМ!$A$34:$A$777,$A355,СВЦЭМ!$B$34:$B$777,S$331)+'СЕТ СН'!$F$13</f>
        <v>499.88779149999999</v>
      </c>
      <c r="T355" s="36">
        <f>SUMIFS(СВЦЭМ!$J$34:$J$777,СВЦЭМ!$A$34:$A$777,$A355,СВЦЭМ!$B$34:$B$777,T$331)+'СЕТ СН'!$F$13</f>
        <v>479.93566506000002</v>
      </c>
      <c r="U355" s="36">
        <f>SUMIFS(СВЦЭМ!$J$34:$J$777,СВЦЭМ!$A$34:$A$777,$A355,СВЦЭМ!$B$34:$B$777,U$331)+'СЕТ СН'!$F$13</f>
        <v>480.17678069999999</v>
      </c>
      <c r="V355" s="36">
        <f>SUMIFS(СВЦЭМ!$J$34:$J$777,СВЦЭМ!$A$34:$A$777,$A355,СВЦЭМ!$B$34:$B$777,V$331)+'СЕТ СН'!$F$13</f>
        <v>489.58768234000001</v>
      </c>
      <c r="W355" s="36">
        <f>SUMIFS(СВЦЭМ!$J$34:$J$777,СВЦЭМ!$A$34:$A$777,$A355,СВЦЭМ!$B$34:$B$777,W$331)+'СЕТ СН'!$F$13</f>
        <v>506.46613973000001</v>
      </c>
      <c r="X355" s="36">
        <f>SUMIFS(СВЦЭМ!$J$34:$J$777,СВЦЭМ!$A$34:$A$777,$A355,СВЦЭМ!$B$34:$B$777,X$331)+'СЕТ СН'!$F$13</f>
        <v>522.26817557000004</v>
      </c>
      <c r="Y355" s="36">
        <f>SUMIFS(СВЦЭМ!$J$34:$J$777,СВЦЭМ!$A$34:$A$777,$A355,СВЦЭМ!$B$34:$B$777,Y$331)+'СЕТ СН'!$F$13</f>
        <v>535.76917237999999</v>
      </c>
    </row>
    <row r="356" spans="1:27" ht="15.75" x14ac:dyDescent="0.2">
      <c r="A356" s="35">
        <f t="shared" si="9"/>
        <v>43429</v>
      </c>
      <c r="B356" s="36">
        <f>SUMIFS(СВЦЭМ!$J$34:$J$777,СВЦЭМ!$A$34:$A$777,$A356,СВЦЭМ!$B$34:$B$777,B$331)+'СЕТ СН'!$F$13</f>
        <v>545.34745370999997</v>
      </c>
      <c r="C356" s="36">
        <f>SUMIFS(СВЦЭМ!$J$34:$J$777,СВЦЭМ!$A$34:$A$777,$A356,СВЦЭМ!$B$34:$B$777,C$331)+'СЕТ СН'!$F$13</f>
        <v>580.04506260999995</v>
      </c>
      <c r="D356" s="36">
        <f>SUMIFS(СВЦЭМ!$J$34:$J$777,СВЦЭМ!$A$34:$A$777,$A356,СВЦЭМ!$B$34:$B$777,D$331)+'СЕТ СН'!$F$13</f>
        <v>622.0783778</v>
      </c>
      <c r="E356" s="36">
        <f>SUMIFS(СВЦЭМ!$J$34:$J$777,СВЦЭМ!$A$34:$A$777,$A356,СВЦЭМ!$B$34:$B$777,E$331)+'СЕТ СН'!$F$13</f>
        <v>620.19064677999995</v>
      </c>
      <c r="F356" s="36">
        <f>SUMIFS(СВЦЭМ!$J$34:$J$777,СВЦЭМ!$A$34:$A$777,$A356,СВЦЭМ!$B$34:$B$777,F$331)+'СЕТ СН'!$F$13</f>
        <v>619.65811274999999</v>
      </c>
      <c r="G356" s="36">
        <f>SUMIFS(СВЦЭМ!$J$34:$J$777,СВЦЭМ!$A$34:$A$777,$A356,СВЦЭМ!$B$34:$B$777,G$331)+'СЕТ СН'!$F$13</f>
        <v>622.32856599000002</v>
      </c>
      <c r="H356" s="36">
        <f>SUMIFS(СВЦЭМ!$J$34:$J$777,СВЦЭМ!$A$34:$A$777,$A356,СВЦЭМ!$B$34:$B$777,H$331)+'СЕТ СН'!$F$13</f>
        <v>609.72327882000002</v>
      </c>
      <c r="I356" s="36">
        <f>SUMIFS(СВЦЭМ!$J$34:$J$777,СВЦЭМ!$A$34:$A$777,$A356,СВЦЭМ!$B$34:$B$777,I$331)+'СЕТ СН'!$F$13</f>
        <v>573.19769440000005</v>
      </c>
      <c r="J356" s="36">
        <f>SUMIFS(СВЦЭМ!$J$34:$J$777,СВЦЭМ!$A$34:$A$777,$A356,СВЦЭМ!$B$34:$B$777,J$331)+'СЕТ СН'!$F$13</f>
        <v>561.78978802999995</v>
      </c>
      <c r="K356" s="36">
        <f>SUMIFS(СВЦЭМ!$J$34:$J$777,СВЦЭМ!$A$34:$A$777,$A356,СВЦЭМ!$B$34:$B$777,K$331)+'СЕТ СН'!$F$13</f>
        <v>526.81260761999999</v>
      </c>
      <c r="L356" s="36">
        <f>SUMIFS(СВЦЭМ!$J$34:$J$777,СВЦЭМ!$A$34:$A$777,$A356,СВЦЭМ!$B$34:$B$777,L$331)+'СЕТ СН'!$F$13</f>
        <v>530.76126448000002</v>
      </c>
      <c r="M356" s="36">
        <f>SUMIFS(СВЦЭМ!$J$34:$J$777,СВЦЭМ!$A$34:$A$777,$A356,СВЦЭМ!$B$34:$B$777,M$331)+'СЕТ СН'!$F$13</f>
        <v>528.31930910999995</v>
      </c>
      <c r="N356" s="36">
        <f>SUMIFS(СВЦЭМ!$J$34:$J$777,СВЦЭМ!$A$34:$A$777,$A356,СВЦЭМ!$B$34:$B$777,N$331)+'СЕТ СН'!$F$13</f>
        <v>534.81686916000001</v>
      </c>
      <c r="O356" s="36">
        <f>SUMIFS(СВЦЭМ!$J$34:$J$777,СВЦЭМ!$A$34:$A$777,$A356,СВЦЭМ!$B$34:$B$777,O$331)+'СЕТ СН'!$F$13</f>
        <v>514.47362921000001</v>
      </c>
      <c r="P356" s="36">
        <f>SUMIFS(СВЦЭМ!$J$34:$J$777,СВЦЭМ!$A$34:$A$777,$A356,СВЦЭМ!$B$34:$B$777,P$331)+'СЕТ СН'!$F$13</f>
        <v>483.95614863999998</v>
      </c>
      <c r="Q356" s="36">
        <f>SUMIFS(СВЦЭМ!$J$34:$J$777,СВЦЭМ!$A$34:$A$777,$A356,СВЦЭМ!$B$34:$B$777,Q$331)+'СЕТ СН'!$F$13</f>
        <v>477.09261094999999</v>
      </c>
      <c r="R356" s="36">
        <f>SUMIFS(СВЦЭМ!$J$34:$J$777,СВЦЭМ!$A$34:$A$777,$A356,СВЦЭМ!$B$34:$B$777,R$331)+'СЕТ СН'!$F$13</f>
        <v>475.05523726000001</v>
      </c>
      <c r="S356" s="36">
        <f>SUMIFS(СВЦЭМ!$J$34:$J$777,СВЦЭМ!$A$34:$A$777,$A356,СВЦЭМ!$B$34:$B$777,S$331)+'СЕТ СН'!$F$13</f>
        <v>454.51665014999998</v>
      </c>
      <c r="T356" s="36">
        <f>SUMIFS(СВЦЭМ!$J$34:$J$777,СВЦЭМ!$A$34:$A$777,$A356,СВЦЭМ!$B$34:$B$777,T$331)+'СЕТ СН'!$F$13</f>
        <v>428.66397004999999</v>
      </c>
      <c r="U356" s="36">
        <f>SUMIFS(СВЦЭМ!$J$34:$J$777,СВЦЭМ!$A$34:$A$777,$A356,СВЦЭМ!$B$34:$B$777,U$331)+'СЕТ СН'!$F$13</f>
        <v>431.50829626000001</v>
      </c>
      <c r="V356" s="36">
        <f>SUMIFS(СВЦЭМ!$J$34:$J$777,СВЦЭМ!$A$34:$A$777,$A356,СВЦЭМ!$B$34:$B$777,V$331)+'СЕТ СН'!$F$13</f>
        <v>440.35490242999998</v>
      </c>
      <c r="W356" s="36">
        <f>SUMIFS(СВЦЭМ!$J$34:$J$777,СВЦЭМ!$A$34:$A$777,$A356,СВЦЭМ!$B$34:$B$777,W$331)+'СЕТ СН'!$F$13</f>
        <v>448.37117266000001</v>
      </c>
      <c r="X356" s="36">
        <f>SUMIFS(СВЦЭМ!$J$34:$J$777,СВЦЭМ!$A$34:$A$777,$A356,СВЦЭМ!$B$34:$B$777,X$331)+'СЕТ СН'!$F$13</f>
        <v>464.43658054000002</v>
      </c>
      <c r="Y356" s="36">
        <f>SUMIFS(СВЦЭМ!$J$34:$J$777,СВЦЭМ!$A$34:$A$777,$A356,СВЦЭМ!$B$34:$B$777,Y$331)+'СЕТ СН'!$F$13</f>
        <v>515.74785406000001</v>
      </c>
    </row>
    <row r="357" spans="1:27" ht="15.75" x14ac:dyDescent="0.2">
      <c r="A357" s="35">
        <f t="shared" si="9"/>
        <v>43430</v>
      </c>
      <c r="B357" s="36">
        <f>SUMIFS(СВЦЭМ!$J$34:$J$777,СВЦЭМ!$A$34:$A$777,$A357,СВЦЭМ!$B$34:$B$777,B$331)+'СЕТ СН'!$F$13</f>
        <v>547.29455715999995</v>
      </c>
      <c r="C357" s="36">
        <f>SUMIFS(СВЦЭМ!$J$34:$J$777,СВЦЭМ!$A$34:$A$777,$A357,СВЦЭМ!$B$34:$B$777,C$331)+'СЕТ СН'!$F$13</f>
        <v>592.57441299000004</v>
      </c>
      <c r="D357" s="36">
        <f>SUMIFS(СВЦЭМ!$J$34:$J$777,СВЦЭМ!$A$34:$A$777,$A357,СВЦЭМ!$B$34:$B$777,D$331)+'СЕТ СН'!$F$13</f>
        <v>623.47313888999997</v>
      </c>
      <c r="E357" s="36">
        <f>SUMIFS(СВЦЭМ!$J$34:$J$777,СВЦЭМ!$A$34:$A$777,$A357,СВЦЭМ!$B$34:$B$777,E$331)+'СЕТ СН'!$F$13</f>
        <v>622.42676719999997</v>
      </c>
      <c r="F357" s="36">
        <f>SUMIFS(СВЦЭМ!$J$34:$J$777,СВЦЭМ!$A$34:$A$777,$A357,СВЦЭМ!$B$34:$B$777,F$331)+'СЕТ СН'!$F$13</f>
        <v>623.16099496000004</v>
      </c>
      <c r="G357" s="36">
        <f>SUMIFS(СВЦЭМ!$J$34:$J$777,СВЦЭМ!$A$34:$A$777,$A357,СВЦЭМ!$B$34:$B$777,G$331)+'СЕТ СН'!$F$13</f>
        <v>625.54053485999998</v>
      </c>
      <c r="H357" s="36">
        <f>SUMIFS(СВЦЭМ!$J$34:$J$777,СВЦЭМ!$A$34:$A$777,$A357,СВЦЭМ!$B$34:$B$777,H$331)+'СЕТ СН'!$F$13</f>
        <v>594.00922609999998</v>
      </c>
      <c r="I357" s="36">
        <f>SUMIFS(СВЦЭМ!$J$34:$J$777,СВЦЭМ!$A$34:$A$777,$A357,СВЦЭМ!$B$34:$B$777,I$331)+'СЕТ СН'!$F$13</f>
        <v>567.65350268999998</v>
      </c>
      <c r="J357" s="36">
        <f>SUMIFS(СВЦЭМ!$J$34:$J$777,СВЦЭМ!$A$34:$A$777,$A357,СВЦЭМ!$B$34:$B$777,J$331)+'СЕТ СН'!$F$13</f>
        <v>550.79089485999998</v>
      </c>
      <c r="K357" s="36">
        <f>SUMIFS(СВЦЭМ!$J$34:$J$777,СВЦЭМ!$A$34:$A$777,$A357,СВЦЭМ!$B$34:$B$777,K$331)+'СЕТ СН'!$F$13</f>
        <v>537.75480856000001</v>
      </c>
      <c r="L357" s="36">
        <f>SUMIFS(СВЦЭМ!$J$34:$J$777,СВЦЭМ!$A$34:$A$777,$A357,СВЦЭМ!$B$34:$B$777,L$331)+'СЕТ СН'!$F$13</f>
        <v>535.01584593999996</v>
      </c>
      <c r="M357" s="36">
        <f>SUMIFS(СВЦЭМ!$J$34:$J$777,СВЦЭМ!$A$34:$A$777,$A357,СВЦЭМ!$B$34:$B$777,M$331)+'СЕТ СН'!$F$13</f>
        <v>535.44045979999999</v>
      </c>
      <c r="N357" s="36">
        <f>SUMIFS(СВЦЭМ!$J$34:$J$777,СВЦЭМ!$A$34:$A$777,$A357,СВЦЭМ!$B$34:$B$777,N$331)+'СЕТ СН'!$F$13</f>
        <v>532.22858156999996</v>
      </c>
      <c r="O357" s="36">
        <f>SUMIFS(СВЦЭМ!$J$34:$J$777,СВЦЭМ!$A$34:$A$777,$A357,СВЦЭМ!$B$34:$B$777,O$331)+'СЕТ СН'!$F$13</f>
        <v>517.03505586000006</v>
      </c>
      <c r="P357" s="36">
        <f>SUMIFS(СВЦЭМ!$J$34:$J$777,СВЦЭМ!$A$34:$A$777,$A357,СВЦЭМ!$B$34:$B$777,P$331)+'СЕТ СН'!$F$13</f>
        <v>489.32975709999999</v>
      </c>
      <c r="Q357" s="36">
        <f>SUMIFS(СВЦЭМ!$J$34:$J$777,СВЦЭМ!$A$34:$A$777,$A357,СВЦЭМ!$B$34:$B$777,Q$331)+'СЕТ СН'!$F$13</f>
        <v>483.39383780999998</v>
      </c>
      <c r="R357" s="36">
        <f>SUMIFS(СВЦЭМ!$J$34:$J$777,СВЦЭМ!$A$34:$A$777,$A357,СВЦЭМ!$B$34:$B$777,R$331)+'СЕТ СН'!$F$13</f>
        <v>474.9411862</v>
      </c>
      <c r="S357" s="36">
        <f>SUMIFS(СВЦЭМ!$J$34:$J$777,СВЦЭМ!$A$34:$A$777,$A357,СВЦЭМ!$B$34:$B$777,S$331)+'СЕТ СН'!$F$13</f>
        <v>460.82154864</v>
      </c>
      <c r="T357" s="36">
        <f>SUMIFS(СВЦЭМ!$J$34:$J$777,СВЦЭМ!$A$34:$A$777,$A357,СВЦЭМ!$B$34:$B$777,T$331)+'СЕТ СН'!$F$13</f>
        <v>449.60058206000002</v>
      </c>
      <c r="U357" s="36">
        <f>SUMIFS(СВЦЭМ!$J$34:$J$777,СВЦЭМ!$A$34:$A$777,$A357,СВЦЭМ!$B$34:$B$777,U$331)+'СЕТ СН'!$F$13</f>
        <v>444.95614670999998</v>
      </c>
      <c r="V357" s="36">
        <f>SUMIFS(СВЦЭМ!$J$34:$J$777,СВЦЭМ!$A$34:$A$777,$A357,СВЦЭМ!$B$34:$B$777,V$331)+'СЕТ СН'!$F$13</f>
        <v>451.78224190999998</v>
      </c>
      <c r="W357" s="36">
        <f>SUMIFS(СВЦЭМ!$J$34:$J$777,СВЦЭМ!$A$34:$A$777,$A357,СВЦЭМ!$B$34:$B$777,W$331)+'СЕТ СН'!$F$13</f>
        <v>466.62820477000002</v>
      </c>
      <c r="X357" s="36">
        <f>SUMIFS(СВЦЭМ!$J$34:$J$777,СВЦЭМ!$A$34:$A$777,$A357,СВЦЭМ!$B$34:$B$777,X$331)+'СЕТ СН'!$F$13</f>
        <v>482.67073592999998</v>
      </c>
      <c r="Y357" s="36">
        <f>SUMIFS(СВЦЭМ!$J$34:$J$777,СВЦЭМ!$A$34:$A$777,$A357,СВЦЭМ!$B$34:$B$777,Y$331)+'СЕТ СН'!$F$13</f>
        <v>535.69121414999995</v>
      </c>
    </row>
    <row r="358" spans="1:27" ht="15.75" x14ac:dyDescent="0.2">
      <c r="A358" s="35">
        <f t="shared" si="9"/>
        <v>43431</v>
      </c>
      <c r="B358" s="36">
        <f>SUMIFS(СВЦЭМ!$J$34:$J$777,СВЦЭМ!$A$34:$A$777,$A358,СВЦЭМ!$B$34:$B$777,B$331)+'СЕТ СН'!$F$13</f>
        <v>569.24450190000005</v>
      </c>
      <c r="C358" s="36">
        <f>SUMIFS(СВЦЭМ!$J$34:$J$777,СВЦЭМ!$A$34:$A$777,$A358,СВЦЭМ!$B$34:$B$777,C$331)+'СЕТ СН'!$F$13</f>
        <v>595.2274195</v>
      </c>
      <c r="D358" s="36">
        <f>SUMIFS(СВЦЭМ!$J$34:$J$777,СВЦЭМ!$A$34:$A$777,$A358,СВЦЭМ!$B$34:$B$777,D$331)+'СЕТ СН'!$F$13</f>
        <v>623.24215343000003</v>
      </c>
      <c r="E358" s="36">
        <f>SUMIFS(СВЦЭМ!$J$34:$J$777,СВЦЭМ!$A$34:$A$777,$A358,СВЦЭМ!$B$34:$B$777,E$331)+'СЕТ СН'!$F$13</f>
        <v>622.12145201999999</v>
      </c>
      <c r="F358" s="36">
        <f>SUMIFS(СВЦЭМ!$J$34:$J$777,СВЦЭМ!$A$34:$A$777,$A358,СВЦЭМ!$B$34:$B$777,F$331)+'СЕТ СН'!$F$13</f>
        <v>622.53099023000004</v>
      </c>
      <c r="G358" s="36">
        <f>SUMIFS(СВЦЭМ!$J$34:$J$777,СВЦЭМ!$A$34:$A$777,$A358,СВЦЭМ!$B$34:$B$777,G$331)+'СЕТ СН'!$F$13</f>
        <v>622.81974960000002</v>
      </c>
      <c r="H358" s="36">
        <f>SUMIFS(СВЦЭМ!$J$34:$J$777,СВЦЭМ!$A$34:$A$777,$A358,СВЦЭМ!$B$34:$B$777,H$331)+'СЕТ СН'!$F$13</f>
        <v>593.94090617999996</v>
      </c>
      <c r="I358" s="36">
        <f>SUMIFS(СВЦЭМ!$J$34:$J$777,СВЦЭМ!$A$34:$A$777,$A358,СВЦЭМ!$B$34:$B$777,I$331)+'СЕТ СН'!$F$13</f>
        <v>586.10868161999997</v>
      </c>
      <c r="J358" s="36">
        <f>SUMIFS(СВЦЭМ!$J$34:$J$777,СВЦЭМ!$A$34:$A$777,$A358,СВЦЭМ!$B$34:$B$777,J$331)+'СЕТ СН'!$F$13</f>
        <v>563.25623382000003</v>
      </c>
      <c r="K358" s="36">
        <f>SUMIFS(СВЦЭМ!$J$34:$J$777,СВЦЭМ!$A$34:$A$777,$A358,СВЦЭМ!$B$34:$B$777,K$331)+'СЕТ СН'!$F$13</f>
        <v>555.07523029000004</v>
      </c>
      <c r="L358" s="36">
        <f>SUMIFS(СВЦЭМ!$J$34:$J$777,СВЦЭМ!$A$34:$A$777,$A358,СВЦЭМ!$B$34:$B$777,L$331)+'СЕТ СН'!$F$13</f>
        <v>556.59275257000002</v>
      </c>
      <c r="M358" s="36">
        <f>SUMIFS(СВЦЭМ!$J$34:$J$777,СВЦЭМ!$A$34:$A$777,$A358,СВЦЭМ!$B$34:$B$777,M$331)+'СЕТ СН'!$F$13</f>
        <v>563.40166566000005</v>
      </c>
      <c r="N358" s="36">
        <f>SUMIFS(СВЦЭМ!$J$34:$J$777,СВЦЭМ!$A$34:$A$777,$A358,СВЦЭМ!$B$34:$B$777,N$331)+'СЕТ СН'!$F$13</f>
        <v>545.59129347999999</v>
      </c>
      <c r="O358" s="36">
        <f>SUMIFS(СВЦЭМ!$J$34:$J$777,СВЦЭМ!$A$34:$A$777,$A358,СВЦЭМ!$B$34:$B$777,O$331)+'СЕТ СН'!$F$13</f>
        <v>514.86394985000004</v>
      </c>
      <c r="P358" s="36">
        <f>SUMIFS(СВЦЭМ!$J$34:$J$777,СВЦЭМ!$A$34:$A$777,$A358,СВЦЭМ!$B$34:$B$777,P$331)+'СЕТ СН'!$F$13</f>
        <v>482.37758244000003</v>
      </c>
      <c r="Q358" s="36">
        <f>SUMIFS(СВЦЭМ!$J$34:$J$777,СВЦЭМ!$A$34:$A$777,$A358,СВЦЭМ!$B$34:$B$777,Q$331)+'СЕТ СН'!$F$13</f>
        <v>474.57864092</v>
      </c>
      <c r="R358" s="36">
        <f>SUMIFS(СВЦЭМ!$J$34:$J$777,СВЦЭМ!$A$34:$A$777,$A358,СВЦЭМ!$B$34:$B$777,R$331)+'СЕТ СН'!$F$13</f>
        <v>478.13416294000001</v>
      </c>
      <c r="S358" s="36">
        <f>SUMIFS(СВЦЭМ!$J$34:$J$777,СВЦЭМ!$A$34:$A$777,$A358,СВЦЭМ!$B$34:$B$777,S$331)+'СЕТ СН'!$F$13</f>
        <v>465.01598926000003</v>
      </c>
      <c r="T358" s="36">
        <f>SUMIFS(СВЦЭМ!$J$34:$J$777,СВЦЭМ!$A$34:$A$777,$A358,СВЦЭМ!$B$34:$B$777,T$331)+'СЕТ СН'!$F$13</f>
        <v>441.24395814000002</v>
      </c>
      <c r="U358" s="36">
        <f>SUMIFS(СВЦЭМ!$J$34:$J$777,СВЦЭМ!$A$34:$A$777,$A358,СВЦЭМ!$B$34:$B$777,U$331)+'СЕТ СН'!$F$13</f>
        <v>446.08545371000002</v>
      </c>
      <c r="V358" s="36">
        <f>SUMIFS(СВЦЭМ!$J$34:$J$777,СВЦЭМ!$A$34:$A$777,$A358,СВЦЭМ!$B$34:$B$777,V$331)+'СЕТ СН'!$F$13</f>
        <v>454.82120062000001</v>
      </c>
      <c r="W358" s="36">
        <f>SUMIFS(СВЦЭМ!$J$34:$J$777,СВЦЭМ!$A$34:$A$777,$A358,СВЦЭМ!$B$34:$B$777,W$331)+'СЕТ СН'!$F$13</f>
        <v>461.04477549000001</v>
      </c>
      <c r="X358" s="36">
        <f>SUMIFS(СВЦЭМ!$J$34:$J$777,СВЦЭМ!$A$34:$A$777,$A358,СВЦЭМ!$B$34:$B$777,X$331)+'СЕТ СН'!$F$13</f>
        <v>474.08791210999999</v>
      </c>
      <c r="Y358" s="36">
        <f>SUMIFS(СВЦЭМ!$J$34:$J$777,СВЦЭМ!$A$34:$A$777,$A358,СВЦЭМ!$B$34:$B$777,Y$331)+'СЕТ СН'!$F$13</f>
        <v>519.56925601</v>
      </c>
    </row>
    <row r="359" spans="1:27" ht="15.75" x14ac:dyDescent="0.2">
      <c r="A359" s="35">
        <f t="shared" si="9"/>
        <v>43432</v>
      </c>
      <c r="B359" s="36">
        <f>SUMIFS(СВЦЭМ!$J$34:$J$777,СВЦЭМ!$A$34:$A$777,$A359,СВЦЭМ!$B$34:$B$777,B$331)+'СЕТ СН'!$F$13</f>
        <v>580.94607700999995</v>
      </c>
      <c r="C359" s="36">
        <f>SUMIFS(СВЦЭМ!$J$34:$J$777,СВЦЭМ!$A$34:$A$777,$A359,СВЦЭМ!$B$34:$B$777,C$331)+'СЕТ СН'!$F$13</f>
        <v>613.90039130000002</v>
      </c>
      <c r="D359" s="36">
        <f>SUMIFS(СВЦЭМ!$J$34:$J$777,СВЦЭМ!$A$34:$A$777,$A359,СВЦЭМ!$B$34:$B$777,D$331)+'СЕТ СН'!$F$13</f>
        <v>629.83501084</v>
      </c>
      <c r="E359" s="36">
        <f>SUMIFS(СВЦЭМ!$J$34:$J$777,СВЦЭМ!$A$34:$A$777,$A359,СВЦЭМ!$B$34:$B$777,E$331)+'СЕТ СН'!$F$13</f>
        <v>654.48051269999996</v>
      </c>
      <c r="F359" s="36">
        <f>SUMIFS(СВЦЭМ!$J$34:$J$777,СВЦЭМ!$A$34:$A$777,$A359,СВЦЭМ!$B$34:$B$777,F$331)+'СЕТ СН'!$F$13</f>
        <v>681.12673995</v>
      </c>
      <c r="G359" s="36">
        <f>SUMIFS(СВЦЭМ!$J$34:$J$777,СВЦЭМ!$A$34:$A$777,$A359,СВЦЭМ!$B$34:$B$777,G$331)+'СЕТ СН'!$F$13</f>
        <v>663.82418638000001</v>
      </c>
      <c r="H359" s="36">
        <f>SUMIFS(СВЦЭМ!$J$34:$J$777,СВЦЭМ!$A$34:$A$777,$A359,СВЦЭМ!$B$34:$B$777,H$331)+'СЕТ СН'!$F$13</f>
        <v>615.64705432999995</v>
      </c>
      <c r="I359" s="36">
        <f>SUMIFS(СВЦЭМ!$J$34:$J$777,СВЦЭМ!$A$34:$A$777,$A359,СВЦЭМ!$B$34:$B$777,I$331)+'СЕТ СН'!$F$13</f>
        <v>578.93566426999996</v>
      </c>
      <c r="J359" s="36">
        <f>SUMIFS(СВЦЭМ!$J$34:$J$777,СВЦЭМ!$A$34:$A$777,$A359,СВЦЭМ!$B$34:$B$777,J$331)+'СЕТ СН'!$F$13</f>
        <v>568.07810596000002</v>
      </c>
      <c r="K359" s="36">
        <f>SUMIFS(СВЦЭМ!$J$34:$J$777,СВЦЭМ!$A$34:$A$777,$A359,СВЦЭМ!$B$34:$B$777,K$331)+'СЕТ СН'!$F$13</f>
        <v>565.06166355000005</v>
      </c>
      <c r="L359" s="36">
        <f>SUMIFS(СВЦЭМ!$J$34:$J$777,СВЦЭМ!$A$34:$A$777,$A359,СВЦЭМ!$B$34:$B$777,L$331)+'СЕТ СН'!$F$13</f>
        <v>563.39047073999996</v>
      </c>
      <c r="M359" s="36">
        <f>SUMIFS(СВЦЭМ!$J$34:$J$777,СВЦЭМ!$A$34:$A$777,$A359,СВЦЭМ!$B$34:$B$777,M$331)+'СЕТ СН'!$F$13</f>
        <v>561.26900794000005</v>
      </c>
      <c r="N359" s="36">
        <f>SUMIFS(СВЦЭМ!$J$34:$J$777,СВЦЭМ!$A$34:$A$777,$A359,СВЦЭМ!$B$34:$B$777,N$331)+'СЕТ СН'!$F$13</f>
        <v>543.72500599</v>
      </c>
      <c r="O359" s="36">
        <f>SUMIFS(СВЦЭМ!$J$34:$J$777,СВЦЭМ!$A$34:$A$777,$A359,СВЦЭМ!$B$34:$B$777,O$331)+'СЕТ СН'!$F$13</f>
        <v>524.85877885000002</v>
      </c>
      <c r="P359" s="36">
        <f>SUMIFS(СВЦЭМ!$J$34:$J$777,СВЦЭМ!$A$34:$A$777,$A359,СВЦЭМ!$B$34:$B$777,P$331)+'СЕТ СН'!$F$13</f>
        <v>489.50056517000002</v>
      </c>
      <c r="Q359" s="36">
        <f>SUMIFS(СВЦЭМ!$J$34:$J$777,СВЦЭМ!$A$34:$A$777,$A359,СВЦЭМ!$B$34:$B$777,Q$331)+'СЕТ СН'!$F$13</f>
        <v>482.28855347000001</v>
      </c>
      <c r="R359" s="36">
        <f>SUMIFS(СВЦЭМ!$J$34:$J$777,СВЦЭМ!$A$34:$A$777,$A359,СВЦЭМ!$B$34:$B$777,R$331)+'СЕТ СН'!$F$13</f>
        <v>475.09791782000002</v>
      </c>
      <c r="S359" s="36">
        <f>SUMIFS(СВЦЭМ!$J$34:$J$777,СВЦЭМ!$A$34:$A$777,$A359,СВЦЭМ!$B$34:$B$777,S$331)+'СЕТ СН'!$F$13</f>
        <v>457.65555755000003</v>
      </c>
      <c r="T359" s="36">
        <f>SUMIFS(СВЦЭМ!$J$34:$J$777,СВЦЭМ!$A$34:$A$777,$A359,СВЦЭМ!$B$34:$B$777,T$331)+'СЕТ СН'!$F$13</f>
        <v>440.18536753000001</v>
      </c>
      <c r="U359" s="36">
        <f>SUMIFS(СВЦЭМ!$J$34:$J$777,СВЦЭМ!$A$34:$A$777,$A359,СВЦЭМ!$B$34:$B$777,U$331)+'СЕТ СН'!$F$13</f>
        <v>438.89452817</v>
      </c>
      <c r="V359" s="36">
        <f>SUMIFS(СВЦЭМ!$J$34:$J$777,СВЦЭМ!$A$34:$A$777,$A359,СВЦЭМ!$B$34:$B$777,V$331)+'СЕТ СН'!$F$13</f>
        <v>450.76856031</v>
      </c>
      <c r="W359" s="36">
        <f>SUMIFS(СВЦЭМ!$J$34:$J$777,СВЦЭМ!$A$34:$A$777,$A359,СВЦЭМ!$B$34:$B$777,W$331)+'СЕТ СН'!$F$13</f>
        <v>468.02232565999998</v>
      </c>
      <c r="X359" s="36">
        <f>SUMIFS(СВЦЭМ!$J$34:$J$777,СВЦЭМ!$A$34:$A$777,$A359,СВЦЭМ!$B$34:$B$777,X$331)+'СЕТ СН'!$F$13</f>
        <v>484.72613876999998</v>
      </c>
      <c r="Y359" s="36">
        <f>SUMIFS(СВЦЭМ!$J$34:$J$777,СВЦЭМ!$A$34:$A$777,$A359,СВЦЭМ!$B$34:$B$777,Y$331)+'СЕТ СН'!$F$13</f>
        <v>531.30116261000001</v>
      </c>
    </row>
    <row r="360" spans="1:27" ht="15.75" x14ac:dyDescent="0.2">
      <c r="A360" s="35">
        <f t="shared" si="9"/>
        <v>43433</v>
      </c>
      <c r="B360" s="36">
        <f>SUMIFS(СВЦЭМ!$J$34:$J$777,СВЦЭМ!$A$34:$A$777,$A360,СВЦЭМ!$B$34:$B$777,B$331)+'СЕТ СН'!$F$13</f>
        <v>576.88796833000004</v>
      </c>
      <c r="C360" s="36">
        <f>SUMIFS(СВЦЭМ!$J$34:$J$777,СВЦЭМ!$A$34:$A$777,$A360,СВЦЭМ!$B$34:$B$777,C$331)+'СЕТ СН'!$F$13</f>
        <v>631.39059388999999</v>
      </c>
      <c r="D360" s="36">
        <f>SUMIFS(СВЦЭМ!$J$34:$J$777,СВЦЭМ!$A$34:$A$777,$A360,СВЦЭМ!$B$34:$B$777,D$331)+'СЕТ СН'!$F$13</f>
        <v>667.49909778999995</v>
      </c>
      <c r="E360" s="36">
        <f>SUMIFS(СВЦЭМ!$J$34:$J$777,СВЦЭМ!$A$34:$A$777,$A360,СВЦЭМ!$B$34:$B$777,E$331)+'СЕТ СН'!$F$13</f>
        <v>670.10822890999998</v>
      </c>
      <c r="F360" s="36">
        <f>SUMIFS(СВЦЭМ!$J$34:$J$777,СВЦЭМ!$A$34:$A$777,$A360,СВЦЭМ!$B$34:$B$777,F$331)+'СЕТ СН'!$F$13</f>
        <v>668.18354525999996</v>
      </c>
      <c r="G360" s="36">
        <f>SUMIFS(СВЦЭМ!$J$34:$J$777,СВЦЭМ!$A$34:$A$777,$A360,СВЦЭМ!$B$34:$B$777,G$331)+'СЕТ СН'!$F$13</f>
        <v>654.46319759000005</v>
      </c>
      <c r="H360" s="36">
        <f>SUMIFS(СВЦЭМ!$J$34:$J$777,СВЦЭМ!$A$34:$A$777,$A360,СВЦЭМ!$B$34:$B$777,H$331)+'СЕТ СН'!$F$13</f>
        <v>610.65487866000001</v>
      </c>
      <c r="I360" s="36">
        <f>SUMIFS(СВЦЭМ!$J$34:$J$777,СВЦЭМ!$A$34:$A$777,$A360,СВЦЭМ!$B$34:$B$777,I$331)+'СЕТ СН'!$F$13</f>
        <v>583.67450369000005</v>
      </c>
      <c r="J360" s="36">
        <f>SUMIFS(СВЦЭМ!$J$34:$J$777,СВЦЭМ!$A$34:$A$777,$A360,СВЦЭМ!$B$34:$B$777,J$331)+'СЕТ СН'!$F$13</f>
        <v>555.60822050000002</v>
      </c>
      <c r="K360" s="36">
        <f>SUMIFS(СВЦЭМ!$J$34:$J$777,СВЦЭМ!$A$34:$A$777,$A360,СВЦЭМ!$B$34:$B$777,K$331)+'СЕТ СН'!$F$13</f>
        <v>543.77084639999998</v>
      </c>
      <c r="L360" s="36">
        <f>SUMIFS(СВЦЭМ!$J$34:$J$777,СВЦЭМ!$A$34:$A$777,$A360,СВЦЭМ!$B$34:$B$777,L$331)+'СЕТ СН'!$F$13</f>
        <v>542.42804622999995</v>
      </c>
      <c r="M360" s="36">
        <f>SUMIFS(СВЦЭМ!$J$34:$J$777,СВЦЭМ!$A$34:$A$777,$A360,СВЦЭМ!$B$34:$B$777,M$331)+'СЕТ СН'!$F$13</f>
        <v>545.42719225999997</v>
      </c>
      <c r="N360" s="36">
        <f>SUMIFS(СВЦЭМ!$J$34:$J$777,СВЦЭМ!$A$34:$A$777,$A360,СВЦЭМ!$B$34:$B$777,N$331)+'СЕТ СН'!$F$13</f>
        <v>531.04803521999997</v>
      </c>
      <c r="O360" s="36">
        <f>SUMIFS(СВЦЭМ!$J$34:$J$777,СВЦЭМ!$A$34:$A$777,$A360,СВЦЭМ!$B$34:$B$777,O$331)+'СЕТ СН'!$F$13</f>
        <v>514.57591658000001</v>
      </c>
      <c r="P360" s="36">
        <f>SUMIFS(СВЦЭМ!$J$34:$J$777,СВЦЭМ!$A$34:$A$777,$A360,СВЦЭМ!$B$34:$B$777,P$331)+'СЕТ СН'!$F$13</f>
        <v>487.43463667999998</v>
      </c>
      <c r="Q360" s="36">
        <f>SUMIFS(СВЦЭМ!$J$34:$J$777,СВЦЭМ!$A$34:$A$777,$A360,СВЦЭМ!$B$34:$B$777,Q$331)+'СЕТ СН'!$F$13</f>
        <v>477.97258389000001</v>
      </c>
      <c r="R360" s="36">
        <f>SUMIFS(СВЦЭМ!$J$34:$J$777,СВЦЭМ!$A$34:$A$777,$A360,СВЦЭМ!$B$34:$B$777,R$331)+'СЕТ СН'!$F$13</f>
        <v>475.56091516999999</v>
      </c>
      <c r="S360" s="36">
        <f>SUMIFS(СВЦЭМ!$J$34:$J$777,СВЦЭМ!$A$34:$A$777,$A360,СВЦЭМ!$B$34:$B$777,S$331)+'СЕТ СН'!$F$13</f>
        <v>454.13782136999998</v>
      </c>
      <c r="T360" s="36">
        <f>SUMIFS(СВЦЭМ!$J$34:$J$777,СВЦЭМ!$A$34:$A$777,$A360,СВЦЭМ!$B$34:$B$777,T$331)+'СЕТ СН'!$F$13</f>
        <v>435.47776698000001</v>
      </c>
      <c r="U360" s="36">
        <f>SUMIFS(СВЦЭМ!$J$34:$J$777,СВЦЭМ!$A$34:$A$777,$A360,СВЦЭМ!$B$34:$B$777,U$331)+'СЕТ СН'!$F$13</f>
        <v>444.69823308000002</v>
      </c>
      <c r="V360" s="36">
        <f>SUMIFS(СВЦЭМ!$J$34:$J$777,СВЦЭМ!$A$34:$A$777,$A360,СВЦЭМ!$B$34:$B$777,V$331)+'СЕТ СН'!$F$13</f>
        <v>453.73407649000001</v>
      </c>
      <c r="W360" s="36">
        <f>SUMIFS(СВЦЭМ!$J$34:$J$777,СВЦЭМ!$A$34:$A$777,$A360,СВЦЭМ!$B$34:$B$777,W$331)+'СЕТ СН'!$F$13</f>
        <v>468.07344325000003</v>
      </c>
      <c r="X360" s="36">
        <f>SUMIFS(СВЦЭМ!$J$34:$J$777,СВЦЭМ!$A$34:$A$777,$A360,СВЦЭМ!$B$34:$B$777,X$331)+'СЕТ СН'!$F$13</f>
        <v>486.64170890000003</v>
      </c>
      <c r="Y360" s="36">
        <f>SUMIFS(СВЦЭМ!$J$34:$J$777,СВЦЭМ!$A$34:$A$777,$A360,СВЦЭМ!$B$34:$B$777,Y$331)+'СЕТ СН'!$F$13</f>
        <v>529.61949715000003</v>
      </c>
    </row>
    <row r="361" spans="1:27" ht="15.75" x14ac:dyDescent="0.2">
      <c r="A361" s="35">
        <f t="shared" si="9"/>
        <v>43434</v>
      </c>
      <c r="B361" s="36">
        <f>SUMIFS(СВЦЭМ!$J$34:$J$777,СВЦЭМ!$A$34:$A$777,$A361,СВЦЭМ!$B$34:$B$777,B$331)+'СЕТ СН'!$F$13</f>
        <v>565.66310799999997</v>
      </c>
      <c r="C361" s="36">
        <f>SUMIFS(СВЦЭМ!$J$34:$J$777,СВЦЭМ!$A$34:$A$777,$A361,СВЦЭМ!$B$34:$B$777,C$331)+'СЕТ СН'!$F$13</f>
        <v>607.27165341</v>
      </c>
      <c r="D361" s="36">
        <f>SUMIFS(СВЦЭМ!$J$34:$J$777,СВЦЭМ!$A$34:$A$777,$A361,СВЦЭМ!$B$34:$B$777,D$331)+'СЕТ СН'!$F$13</f>
        <v>629.18577839</v>
      </c>
      <c r="E361" s="36">
        <f>SUMIFS(СВЦЭМ!$J$34:$J$777,СВЦЭМ!$A$34:$A$777,$A361,СВЦЭМ!$B$34:$B$777,E$331)+'СЕТ СН'!$F$13</f>
        <v>672.50439930000005</v>
      </c>
      <c r="F361" s="36">
        <f>SUMIFS(СВЦЭМ!$J$34:$J$777,СВЦЭМ!$A$34:$A$777,$A361,СВЦЭМ!$B$34:$B$777,F$331)+'СЕТ СН'!$F$13</f>
        <v>653.03446216999998</v>
      </c>
      <c r="G361" s="36">
        <f>SUMIFS(СВЦЭМ!$J$34:$J$777,СВЦЭМ!$A$34:$A$777,$A361,СВЦЭМ!$B$34:$B$777,G$331)+'СЕТ СН'!$F$13</f>
        <v>623.35771246000002</v>
      </c>
      <c r="H361" s="36">
        <f>SUMIFS(СВЦЭМ!$J$34:$J$777,СВЦЭМ!$A$34:$A$777,$A361,СВЦЭМ!$B$34:$B$777,H$331)+'СЕТ СН'!$F$13</f>
        <v>606.08539253000004</v>
      </c>
      <c r="I361" s="36">
        <f>SUMIFS(СВЦЭМ!$J$34:$J$777,СВЦЭМ!$A$34:$A$777,$A361,СВЦЭМ!$B$34:$B$777,I$331)+'СЕТ СН'!$F$13</f>
        <v>582.87121319000005</v>
      </c>
      <c r="J361" s="36">
        <f>SUMIFS(СВЦЭМ!$J$34:$J$777,СВЦЭМ!$A$34:$A$777,$A361,СВЦЭМ!$B$34:$B$777,J$331)+'СЕТ СН'!$F$13</f>
        <v>562.59428536999997</v>
      </c>
      <c r="K361" s="36">
        <f>SUMIFS(СВЦЭМ!$J$34:$J$777,СВЦЭМ!$A$34:$A$777,$A361,СВЦЭМ!$B$34:$B$777,K$331)+'СЕТ СН'!$F$13</f>
        <v>557.26669777999996</v>
      </c>
      <c r="L361" s="36">
        <f>SUMIFS(СВЦЭМ!$J$34:$J$777,СВЦЭМ!$A$34:$A$777,$A361,СВЦЭМ!$B$34:$B$777,L$331)+'СЕТ СН'!$F$13</f>
        <v>560.00890790999995</v>
      </c>
      <c r="M361" s="36">
        <f>SUMIFS(СВЦЭМ!$J$34:$J$777,СВЦЭМ!$A$34:$A$777,$A361,СВЦЭМ!$B$34:$B$777,M$331)+'СЕТ СН'!$F$13</f>
        <v>568.36489518999997</v>
      </c>
      <c r="N361" s="36">
        <f>SUMIFS(СВЦЭМ!$J$34:$J$777,СВЦЭМ!$A$34:$A$777,$A361,СВЦЭМ!$B$34:$B$777,N$331)+'СЕТ СН'!$F$13</f>
        <v>546.07794109999998</v>
      </c>
      <c r="O361" s="36">
        <f>SUMIFS(СВЦЭМ!$J$34:$J$777,СВЦЭМ!$A$34:$A$777,$A361,СВЦЭМ!$B$34:$B$777,O$331)+'СЕТ СН'!$F$13</f>
        <v>531.51184389000002</v>
      </c>
      <c r="P361" s="36">
        <f>SUMIFS(СВЦЭМ!$J$34:$J$777,СВЦЭМ!$A$34:$A$777,$A361,СВЦЭМ!$B$34:$B$777,P$331)+'СЕТ СН'!$F$13</f>
        <v>499.88007913000001</v>
      </c>
      <c r="Q361" s="36">
        <f>SUMIFS(СВЦЭМ!$J$34:$J$777,СВЦЭМ!$A$34:$A$777,$A361,СВЦЭМ!$B$34:$B$777,Q$331)+'СЕТ СН'!$F$13</f>
        <v>491.77125489999997</v>
      </c>
      <c r="R361" s="36">
        <f>SUMIFS(СВЦЭМ!$J$34:$J$777,СВЦЭМ!$A$34:$A$777,$A361,СВЦЭМ!$B$34:$B$777,R$331)+'СЕТ СН'!$F$13</f>
        <v>490.51998101999999</v>
      </c>
      <c r="S361" s="36">
        <f>SUMIFS(СВЦЭМ!$J$34:$J$777,СВЦЭМ!$A$34:$A$777,$A361,СВЦЭМ!$B$34:$B$777,S$331)+'СЕТ СН'!$F$13</f>
        <v>481.33949066999998</v>
      </c>
      <c r="T361" s="36">
        <f>SUMIFS(СВЦЭМ!$J$34:$J$777,СВЦЭМ!$A$34:$A$777,$A361,СВЦЭМ!$B$34:$B$777,T$331)+'СЕТ СН'!$F$13</f>
        <v>443.06062223999999</v>
      </c>
      <c r="U361" s="36">
        <f>SUMIFS(СВЦЭМ!$J$34:$J$777,СВЦЭМ!$A$34:$A$777,$A361,СВЦЭМ!$B$34:$B$777,U$331)+'СЕТ СН'!$F$13</f>
        <v>454.62346108999998</v>
      </c>
      <c r="V361" s="36">
        <f>SUMIFS(СВЦЭМ!$J$34:$J$777,СВЦЭМ!$A$34:$A$777,$A361,СВЦЭМ!$B$34:$B$777,V$331)+'СЕТ СН'!$F$13</f>
        <v>459.71211436999999</v>
      </c>
      <c r="W361" s="36">
        <f>SUMIFS(СВЦЭМ!$J$34:$J$777,СВЦЭМ!$A$34:$A$777,$A361,СВЦЭМ!$B$34:$B$777,W$331)+'СЕТ СН'!$F$13</f>
        <v>453.82865570000001</v>
      </c>
      <c r="X361" s="36">
        <f>SUMIFS(СВЦЭМ!$J$34:$J$777,СВЦЭМ!$A$34:$A$777,$A361,СВЦЭМ!$B$34:$B$777,X$331)+'СЕТ СН'!$F$13</f>
        <v>458.68016390999998</v>
      </c>
      <c r="Y361" s="36">
        <f>SUMIFS(СВЦЭМ!$J$34:$J$777,СВЦЭМ!$A$34:$A$777,$A361,СВЦЭМ!$B$34:$B$777,Y$331)+'СЕТ СН'!$F$13</f>
        <v>502.87366007000003</v>
      </c>
    </row>
    <row r="362" spans="1:27" ht="15.75" hidden="1" x14ac:dyDescent="0.2">
      <c r="A362" s="35">
        <f t="shared" si="9"/>
        <v>43435</v>
      </c>
      <c r="B362" s="36">
        <f>SUMIFS(СВЦЭМ!$J$34:$J$777,СВЦЭМ!$A$34:$A$777,$A362,СВЦЭМ!$B$34:$B$777,B$331)+'СЕТ СН'!$F$13</f>
        <v>0</v>
      </c>
      <c r="C362" s="36">
        <f>SUMIFS(СВЦЭМ!$J$34:$J$777,СВЦЭМ!$A$34:$A$777,$A362,СВЦЭМ!$B$34:$B$777,C$331)+'СЕТ СН'!$F$13</f>
        <v>0</v>
      </c>
      <c r="D362" s="36">
        <f>SUMIFS(СВЦЭМ!$J$34:$J$777,СВЦЭМ!$A$34:$A$777,$A362,СВЦЭМ!$B$34:$B$777,D$331)+'СЕТ СН'!$F$13</f>
        <v>0</v>
      </c>
      <c r="E362" s="36">
        <f>SUMIFS(СВЦЭМ!$J$34:$J$777,СВЦЭМ!$A$34:$A$777,$A362,СВЦЭМ!$B$34:$B$777,E$331)+'СЕТ СН'!$F$13</f>
        <v>0</v>
      </c>
      <c r="F362" s="36">
        <f>SUMIFS(СВЦЭМ!$J$34:$J$777,СВЦЭМ!$A$34:$A$777,$A362,СВЦЭМ!$B$34:$B$777,F$331)+'СЕТ СН'!$F$13</f>
        <v>0</v>
      </c>
      <c r="G362" s="36">
        <f>SUMIFS(СВЦЭМ!$J$34:$J$777,СВЦЭМ!$A$34:$A$777,$A362,СВЦЭМ!$B$34:$B$777,G$331)+'СЕТ СН'!$F$13</f>
        <v>0</v>
      </c>
      <c r="H362" s="36">
        <f>SUMIFS(СВЦЭМ!$J$34:$J$777,СВЦЭМ!$A$34:$A$777,$A362,СВЦЭМ!$B$34:$B$777,H$331)+'СЕТ СН'!$F$13</f>
        <v>0</v>
      </c>
      <c r="I362" s="36">
        <f>SUMIFS(СВЦЭМ!$J$34:$J$777,СВЦЭМ!$A$34:$A$777,$A362,СВЦЭМ!$B$34:$B$777,I$331)+'СЕТ СН'!$F$13</f>
        <v>0</v>
      </c>
      <c r="J362" s="36">
        <f>SUMIFS(СВЦЭМ!$J$34:$J$777,СВЦЭМ!$A$34:$A$777,$A362,СВЦЭМ!$B$34:$B$777,J$331)+'СЕТ СН'!$F$13</f>
        <v>0</v>
      </c>
      <c r="K362" s="36">
        <f>SUMIFS(СВЦЭМ!$J$34:$J$777,СВЦЭМ!$A$34:$A$777,$A362,СВЦЭМ!$B$34:$B$777,K$331)+'СЕТ СН'!$F$13</f>
        <v>0</v>
      </c>
      <c r="L362" s="36">
        <f>SUMIFS(СВЦЭМ!$J$34:$J$777,СВЦЭМ!$A$34:$A$777,$A362,СВЦЭМ!$B$34:$B$777,L$331)+'СЕТ СН'!$F$13</f>
        <v>0</v>
      </c>
      <c r="M362" s="36">
        <f>SUMIFS(СВЦЭМ!$J$34:$J$777,СВЦЭМ!$A$34:$A$777,$A362,СВЦЭМ!$B$34:$B$777,M$331)+'СЕТ СН'!$F$13</f>
        <v>0</v>
      </c>
      <c r="N362" s="36">
        <f>SUMIFS(СВЦЭМ!$J$34:$J$777,СВЦЭМ!$A$34:$A$777,$A362,СВЦЭМ!$B$34:$B$777,N$331)+'СЕТ СН'!$F$13</f>
        <v>0</v>
      </c>
      <c r="O362" s="36">
        <f>SUMIFS(СВЦЭМ!$J$34:$J$777,СВЦЭМ!$A$34:$A$777,$A362,СВЦЭМ!$B$34:$B$777,O$331)+'СЕТ СН'!$F$13</f>
        <v>0</v>
      </c>
      <c r="P362" s="36">
        <f>SUMIFS(СВЦЭМ!$J$34:$J$777,СВЦЭМ!$A$34:$A$777,$A362,СВЦЭМ!$B$34:$B$777,P$331)+'СЕТ СН'!$F$13</f>
        <v>0</v>
      </c>
      <c r="Q362" s="36">
        <f>SUMIFS(СВЦЭМ!$J$34:$J$777,СВЦЭМ!$A$34:$A$777,$A362,СВЦЭМ!$B$34:$B$777,Q$331)+'СЕТ СН'!$F$13</f>
        <v>0</v>
      </c>
      <c r="R362" s="36">
        <f>SUMIFS(СВЦЭМ!$J$34:$J$777,СВЦЭМ!$A$34:$A$777,$A362,СВЦЭМ!$B$34:$B$777,R$331)+'СЕТ СН'!$F$13</f>
        <v>0</v>
      </c>
      <c r="S362" s="36">
        <f>SUMIFS(СВЦЭМ!$J$34:$J$777,СВЦЭМ!$A$34:$A$777,$A362,СВЦЭМ!$B$34:$B$777,S$331)+'СЕТ СН'!$F$13</f>
        <v>0</v>
      </c>
      <c r="T362" s="36">
        <f>SUMIFS(СВЦЭМ!$J$34:$J$777,СВЦЭМ!$A$34:$A$777,$A362,СВЦЭМ!$B$34:$B$777,T$331)+'СЕТ СН'!$F$13</f>
        <v>0</v>
      </c>
      <c r="U362" s="36">
        <f>SUMIFS(СВЦЭМ!$J$34:$J$777,СВЦЭМ!$A$34:$A$777,$A362,СВЦЭМ!$B$34:$B$777,U$331)+'СЕТ СН'!$F$13</f>
        <v>0</v>
      </c>
      <c r="V362" s="36">
        <f>SUMIFS(СВЦЭМ!$J$34:$J$777,СВЦЭМ!$A$34:$A$777,$A362,СВЦЭМ!$B$34:$B$777,V$331)+'СЕТ СН'!$F$13</f>
        <v>0</v>
      </c>
      <c r="W362" s="36">
        <f>SUMIFS(СВЦЭМ!$J$34:$J$777,СВЦЭМ!$A$34:$A$777,$A362,СВЦЭМ!$B$34:$B$777,W$331)+'СЕТ СН'!$F$13</f>
        <v>0</v>
      </c>
      <c r="X362" s="36">
        <f>SUMIFS(СВЦЭМ!$J$34:$J$777,СВЦЭМ!$A$34:$A$777,$A362,СВЦЭМ!$B$34:$B$777,X$331)+'СЕТ СН'!$F$13</f>
        <v>0</v>
      </c>
      <c r="Y362" s="36">
        <f>SUMIFS(СВЦЭМ!$J$34:$J$777,СВЦЭМ!$A$34:$A$777,$A362,СВЦЭМ!$B$34:$B$777,Y$331)+'СЕТ СН'!$F$13</f>
        <v>0</v>
      </c>
    </row>
    <row r="363" spans="1:27" ht="15.75"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customHeight="1" x14ac:dyDescent="0.2">
      <c r="A364" s="117"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18"/>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6" customFormat="1" ht="12.75" customHeight="1" x14ac:dyDescent="0.2">
      <c r="A366" s="11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customHeight="1" x14ac:dyDescent="0.2">
      <c r="A367" s="35" t="str">
        <f>A332</f>
        <v>01.11.2018</v>
      </c>
      <c r="B367" s="36">
        <f>SUMIFS(СВЦЭМ!$K$34:$K$777,СВЦЭМ!$A$34:$A$777,$A367,СВЦЭМ!$B$34:$B$777,B$366)+'СЕТ СН'!$F$13</f>
        <v>657.61192845999994</v>
      </c>
      <c r="C367" s="36">
        <f>SUMIFS(СВЦЭМ!$K$34:$K$777,СВЦЭМ!$A$34:$A$777,$A367,СВЦЭМ!$B$34:$B$777,C$366)+'СЕТ СН'!$F$13</f>
        <v>722.83692228999996</v>
      </c>
      <c r="D367" s="36">
        <f>SUMIFS(СВЦЭМ!$K$34:$K$777,СВЦЭМ!$A$34:$A$777,$A367,СВЦЭМ!$B$34:$B$777,D$366)+'СЕТ СН'!$F$13</f>
        <v>773.62704698000005</v>
      </c>
      <c r="E367" s="36">
        <f>SUMIFS(СВЦЭМ!$K$34:$K$777,СВЦЭМ!$A$34:$A$777,$A367,СВЦЭМ!$B$34:$B$777,E$366)+'СЕТ СН'!$F$13</f>
        <v>775.64226886999995</v>
      </c>
      <c r="F367" s="36">
        <f>SUMIFS(СВЦЭМ!$K$34:$K$777,СВЦЭМ!$A$34:$A$777,$A367,СВЦЭМ!$B$34:$B$777,F$366)+'СЕТ СН'!$F$13</f>
        <v>764.38324476000003</v>
      </c>
      <c r="G367" s="36">
        <f>SUMIFS(СВЦЭМ!$K$34:$K$777,СВЦЭМ!$A$34:$A$777,$A367,СВЦЭМ!$B$34:$B$777,G$366)+'СЕТ СН'!$F$13</f>
        <v>750.26756130000001</v>
      </c>
      <c r="H367" s="36">
        <f>SUMIFS(СВЦЭМ!$K$34:$K$777,СВЦЭМ!$A$34:$A$777,$A367,СВЦЭМ!$B$34:$B$777,H$366)+'СЕТ СН'!$F$13</f>
        <v>720.99981671</v>
      </c>
      <c r="I367" s="36">
        <f>SUMIFS(СВЦЭМ!$K$34:$K$777,СВЦЭМ!$A$34:$A$777,$A367,СВЦЭМ!$B$34:$B$777,I$366)+'СЕТ СН'!$F$13</f>
        <v>688.64240434999999</v>
      </c>
      <c r="J367" s="36">
        <f>SUMIFS(СВЦЭМ!$K$34:$K$777,СВЦЭМ!$A$34:$A$777,$A367,СВЦЭМ!$B$34:$B$777,J$366)+'СЕТ СН'!$F$13</f>
        <v>680.14081117000001</v>
      </c>
      <c r="K367" s="36">
        <f>SUMIFS(СВЦЭМ!$K$34:$K$777,СВЦЭМ!$A$34:$A$777,$A367,СВЦЭМ!$B$34:$B$777,K$366)+'СЕТ СН'!$F$13</f>
        <v>671.73806100000002</v>
      </c>
      <c r="L367" s="36">
        <f>SUMIFS(СВЦЭМ!$K$34:$K$777,СВЦЭМ!$A$34:$A$777,$A367,СВЦЭМ!$B$34:$B$777,L$366)+'СЕТ СН'!$F$13</f>
        <v>669.51655971000002</v>
      </c>
      <c r="M367" s="36">
        <f>SUMIFS(СВЦЭМ!$K$34:$K$777,СВЦЭМ!$A$34:$A$777,$A367,СВЦЭМ!$B$34:$B$777,M$366)+'СЕТ СН'!$F$13</f>
        <v>672.94422570999996</v>
      </c>
      <c r="N367" s="36">
        <f>SUMIFS(СВЦЭМ!$K$34:$K$777,СВЦЭМ!$A$34:$A$777,$A367,СВЦЭМ!$B$34:$B$777,N$366)+'СЕТ СН'!$F$13</f>
        <v>660.61942044</v>
      </c>
      <c r="O367" s="36">
        <f>SUMIFS(СВЦЭМ!$K$34:$K$777,СВЦЭМ!$A$34:$A$777,$A367,СВЦЭМ!$B$34:$B$777,O$366)+'СЕТ СН'!$F$13</f>
        <v>615.81102801999998</v>
      </c>
      <c r="P367" s="36">
        <f>SUMIFS(СВЦЭМ!$K$34:$K$777,СВЦЭМ!$A$34:$A$777,$A367,СВЦЭМ!$B$34:$B$777,P$366)+'СЕТ СН'!$F$13</f>
        <v>575.17687811999997</v>
      </c>
      <c r="Q367" s="36">
        <f>SUMIFS(СВЦЭМ!$K$34:$K$777,СВЦЭМ!$A$34:$A$777,$A367,СВЦЭМ!$B$34:$B$777,Q$366)+'СЕТ СН'!$F$13</f>
        <v>570.00937164000004</v>
      </c>
      <c r="R367" s="36">
        <f>SUMIFS(СВЦЭМ!$K$34:$K$777,СВЦЭМ!$A$34:$A$777,$A367,СВЦЭМ!$B$34:$B$777,R$366)+'СЕТ СН'!$F$13</f>
        <v>568.97314999000002</v>
      </c>
      <c r="S367" s="36">
        <f>SUMIFS(СВЦЭМ!$K$34:$K$777,СВЦЭМ!$A$34:$A$777,$A367,СВЦЭМ!$B$34:$B$777,S$366)+'СЕТ СН'!$F$13</f>
        <v>554.33145433000004</v>
      </c>
      <c r="T367" s="36">
        <f>SUMIFS(СВЦЭМ!$K$34:$K$777,СВЦЭМ!$A$34:$A$777,$A367,СВЦЭМ!$B$34:$B$777,T$366)+'СЕТ СН'!$F$13</f>
        <v>526.23530067000002</v>
      </c>
      <c r="U367" s="36">
        <f>SUMIFS(СВЦЭМ!$K$34:$K$777,СВЦЭМ!$A$34:$A$777,$A367,СВЦЭМ!$B$34:$B$777,U$366)+'СЕТ СН'!$F$13</f>
        <v>526.16226924</v>
      </c>
      <c r="V367" s="36">
        <f>SUMIFS(СВЦЭМ!$K$34:$K$777,СВЦЭМ!$A$34:$A$777,$A367,СВЦЭМ!$B$34:$B$777,V$366)+'СЕТ СН'!$F$13</f>
        <v>534.60930596000003</v>
      </c>
      <c r="W367" s="36">
        <f>SUMIFS(СВЦЭМ!$K$34:$K$777,СВЦЭМ!$A$34:$A$777,$A367,СВЦЭМ!$B$34:$B$777,W$366)+'СЕТ СН'!$F$13</f>
        <v>556.04596909999998</v>
      </c>
      <c r="X367" s="36">
        <f>SUMIFS(СВЦЭМ!$K$34:$K$777,СВЦЭМ!$A$34:$A$777,$A367,СВЦЭМ!$B$34:$B$777,X$366)+'СЕТ СН'!$F$13</f>
        <v>574.6261945</v>
      </c>
      <c r="Y367" s="36">
        <f>SUMIFS(СВЦЭМ!$K$34:$K$777,СВЦЭМ!$A$34:$A$777,$A367,СВЦЭМ!$B$34:$B$777,Y$366)+'СЕТ СН'!$F$13</f>
        <v>642.54000947999998</v>
      </c>
      <c r="AA367" s="45"/>
    </row>
    <row r="368" spans="1:27" ht="15.75" x14ac:dyDescent="0.2">
      <c r="A368" s="35">
        <f>A367+1</f>
        <v>43406</v>
      </c>
      <c r="B368" s="36">
        <f>SUMIFS(СВЦЭМ!$K$34:$K$777,СВЦЭМ!$A$34:$A$777,$A368,СВЦЭМ!$B$34:$B$777,B$366)+'СЕТ СН'!$F$13</f>
        <v>655.24430348999999</v>
      </c>
      <c r="C368" s="36">
        <f>SUMIFS(СВЦЭМ!$K$34:$K$777,СВЦЭМ!$A$34:$A$777,$A368,СВЦЭМ!$B$34:$B$777,C$366)+'СЕТ СН'!$F$13</f>
        <v>722.55449021000004</v>
      </c>
      <c r="D368" s="36">
        <f>SUMIFS(СВЦЭМ!$K$34:$K$777,СВЦЭМ!$A$34:$A$777,$A368,СВЦЭМ!$B$34:$B$777,D$366)+'СЕТ СН'!$F$13</f>
        <v>757.51105713000004</v>
      </c>
      <c r="E368" s="36">
        <f>SUMIFS(СВЦЭМ!$K$34:$K$777,СВЦЭМ!$A$34:$A$777,$A368,СВЦЭМ!$B$34:$B$777,E$366)+'СЕТ СН'!$F$13</f>
        <v>756.76807395000003</v>
      </c>
      <c r="F368" s="36">
        <f>SUMIFS(СВЦЭМ!$K$34:$K$777,СВЦЭМ!$A$34:$A$777,$A368,СВЦЭМ!$B$34:$B$777,F$366)+'СЕТ СН'!$F$13</f>
        <v>754.72826542999996</v>
      </c>
      <c r="G368" s="36">
        <f>SUMIFS(СВЦЭМ!$K$34:$K$777,СВЦЭМ!$A$34:$A$777,$A368,СВЦЭМ!$B$34:$B$777,G$366)+'СЕТ СН'!$F$13</f>
        <v>705.99319906999995</v>
      </c>
      <c r="H368" s="36">
        <f>SUMIFS(СВЦЭМ!$K$34:$K$777,СВЦЭМ!$A$34:$A$777,$A368,СВЦЭМ!$B$34:$B$777,H$366)+'СЕТ СН'!$F$13</f>
        <v>686.68577821999997</v>
      </c>
      <c r="I368" s="36">
        <f>SUMIFS(СВЦЭМ!$K$34:$K$777,СВЦЭМ!$A$34:$A$777,$A368,СВЦЭМ!$B$34:$B$777,I$366)+'СЕТ СН'!$F$13</f>
        <v>682.28286878999995</v>
      </c>
      <c r="J368" s="36">
        <f>SUMIFS(СВЦЭМ!$K$34:$K$777,СВЦЭМ!$A$34:$A$777,$A368,СВЦЭМ!$B$34:$B$777,J$366)+'СЕТ СН'!$F$13</f>
        <v>659.96717583999998</v>
      </c>
      <c r="K368" s="36">
        <f>SUMIFS(СВЦЭМ!$K$34:$K$777,СВЦЭМ!$A$34:$A$777,$A368,СВЦЭМ!$B$34:$B$777,K$366)+'СЕТ СН'!$F$13</f>
        <v>653.91377441999998</v>
      </c>
      <c r="L368" s="36">
        <f>SUMIFS(СВЦЭМ!$K$34:$K$777,СВЦЭМ!$A$34:$A$777,$A368,СВЦЭМ!$B$34:$B$777,L$366)+'СЕТ СН'!$F$13</f>
        <v>653.82386344999998</v>
      </c>
      <c r="M368" s="36">
        <f>SUMIFS(СВЦЭМ!$K$34:$K$777,СВЦЭМ!$A$34:$A$777,$A368,СВЦЭМ!$B$34:$B$777,M$366)+'СЕТ СН'!$F$13</f>
        <v>655.02134230000001</v>
      </c>
      <c r="N368" s="36">
        <f>SUMIFS(СВЦЭМ!$K$34:$K$777,СВЦЭМ!$A$34:$A$777,$A368,СВЦЭМ!$B$34:$B$777,N$366)+'СЕТ СН'!$F$13</f>
        <v>632.42806134</v>
      </c>
      <c r="O368" s="36">
        <f>SUMIFS(СВЦЭМ!$K$34:$K$777,СВЦЭМ!$A$34:$A$777,$A368,СВЦЭМ!$B$34:$B$777,O$366)+'СЕТ СН'!$F$13</f>
        <v>593.70736142999999</v>
      </c>
      <c r="P368" s="36">
        <f>SUMIFS(СВЦЭМ!$K$34:$K$777,СВЦЭМ!$A$34:$A$777,$A368,СВЦЭМ!$B$34:$B$777,P$366)+'СЕТ СН'!$F$13</f>
        <v>555.31492064999998</v>
      </c>
      <c r="Q368" s="36">
        <f>SUMIFS(СВЦЭМ!$K$34:$K$777,СВЦЭМ!$A$34:$A$777,$A368,СВЦЭМ!$B$34:$B$777,Q$366)+'СЕТ СН'!$F$13</f>
        <v>545.17750243</v>
      </c>
      <c r="R368" s="36">
        <f>SUMIFS(СВЦЭМ!$K$34:$K$777,СВЦЭМ!$A$34:$A$777,$A368,СВЦЭМ!$B$34:$B$777,R$366)+'СЕТ СН'!$F$13</f>
        <v>546.77384946999996</v>
      </c>
      <c r="S368" s="36">
        <f>SUMIFS(СВЦЭМ!$K$34:$K$777,СВЦЭМ!$A$34:$A$777,$A368,СВЦЭМ!$B$34:$B$777,S$366)+'СЕТ СН'!$F$13</f>
        <v>528.50707036999995</v>
      </c>
      <c r="T368" s="36">
        <f>SUMIFS(СВЦЭМ!$K$34:$K$777,СВЦЭМ!$A$34:$A$777,$A368,СВЦЭМ!$B$34:$B$777,T$366)+'СЕТ СН'!$F$13</f>
        <v>496.16768360999998</v>
      </c>
      <c r="U368" s="36">
        <f>SUMIFS(СВЦЭМ!$K$34:$K$777,СВЦЭМ!$A$34:$A$777,$A368,СВЦЭМ!$B$34:$B$777,U$366)+'СЕТ СН'!$F$13</f>
        <v>497.95294937</v>
      </c>
      <c r="V368" s="36">
        <f>SUMIFS(СВЦЭМ!$K$34:$K$777,СВЦЭМ!$A$34:$A$777,$A368,СВЦЭМ!$B$34:$B$777,V$366)+'СЕТ СН'!$F$13</f>
        <v>506.93626073000001</v>
      </c>
      <c r="W368" s="36">
        <f>SUMIFS(СВЦЭМ!$K$34:$K$777,СВЦЭМ!$A$34:$A$777,$A368,СВЦЭМ!$B$34:$B$777,W$366)+'СЕТ СН'!$F$13</f>
        <v>525.64374389</v>
      </c>
      <c r="X368" s="36">
        <f>SUMIFS(СВЦЭМ!$K$34:$K$777,СВЦЭМ!$A$34:$A$777,$A368,СВЦЭМ!$B$34:$B$777,X$366)+'СЕТ СН'!$F$13</f>
        <v>535.34968830000003</v>
      </c>
      <c r="Y368" s="36">
        <f>SUMIFS(СВЦЭМ!$K$34:$K$777,СВЦЭМ!$A$34:$A$777,$A368,СВЦЭМ!$B$34:$B$777,Y$366)+'СЕТ СН'!$F$13</f>
        <v>591.31319838000002</v>
      </c>
    </row>
    <row r="369" spans="1:25" ht="15.75" x14ac:dyDescent="0.2">
      <c r="A369" s="35">
        <f t="shared" ref="A369:A397" si="10">A368+1</f>
        <v>43407</v>
      </c>
      <c r="B369" s="36">
        <f>SUMIFS(СВЦЭМ!$K$34:$K$777,СВЦЭМ!$A$34:$A$777,$A369,СВЦЭМ!$B$34:$B$777,B$366)+'СЕТ СН'!$F$13</f>
        <v>645.44908666000003</v>
      </c>
      <c r="C369" s="36">
        <f>SUMIFS(СВЦЭМ!$K$34:$K$777,СВЦЭМ!$A$34:$A$777,$A369,СВЦЭМ!$B$34:$B$777,C$366)+'СЕТ СН'!$F$13</f>
        <v>710.49197928000001</v>
      </c>
      <c r="D369" s="36">
        <f>SUMIFS(СВЦЭМ!$K$34:$K$777,СВЦЭМ!$A$34:$A$777,$A369,СВЦЭМ!$B$34:$B$777,D$366)+'СЕТ СН'!$F$13</f>
        <v>750.47392954999998</v>
      </c>
      <c r="E369" s="36">
        <f>SUMIFS(СВЦЭМ!$K$34:$K$777,СВЦЭМ!$A$34:$A$777,$A369,СВЦЭМ!$B$34:$B$777,E$366)+'СЕТ СН'!$F$13</f>
        <v>752.54046669000002</v>
      </c>
      <c r="F369" s="36">
        <f>SUMIFS(СВЦЭМ!$K$34:$K$777,СВЦЭМ!$A$34:$A$777,$A369,СВЦЭМ!$B$34:$B$777,F$366)+'СЕТ СН'!$F$13</f>
        <v>746.04174388000001</v>
      </c>
      <c r="G369" s="36">
        <f>SUMIFS(СВЦЭМ!$K$34:$K$777,СВЦЭМ!$A$34:$A$777,$A369,СВЦЭМ!$B$34:$B$777,G$366)+'СЕТ СН'!$F$13</f>
        <v>736.11267547</v>
      </c>
      <c r="H369" s="36">
        <f>SUMIFS(СВЦЭМ!$K$34:$K$777,СВЦЭМ!$A$34:$A$777,$A369,СВЦЭМ!$B$34:$B$777,H$366)+'СЕТ СН'!$F$13</f>
        <v>717.41173732000004</v>
      </c>
      <c r="I369" s="36">
        <f>SUMIFS(СВЦЭМ!$K$34:$K$777,СВЦЭМ!$A$34:$A$777,$A369,СВЦЭМ!$B$34:$B$777,I$366)+'СЕТ СН'!$F$13</f>
        <v>678.50765367999998</v>
      </c>
      <c r="J369" s="36">
        <f>SUMIFS(СВЦЭМ!$K$34:$K$777,СВЦЭМ!$A$34:$A$777,$A369,СВЦЭМ!$B$34:$B$777,J$366)+'СЕТ СН'!$F$13</f>
        <v>645.20013401999995</v>
      </c>
      <c r="K369" s="36">
        <f>SUMIFS(СВЦЭМ!$K$34:$K$777,СВЦЭМ!$A$34:$A$777,$A369,СВЦЭМ!$B$34:$B$777,K$366)+'СЕТ СН'!$F$13</f>
        <v>634.72156733999998</v>
      </c>
      <c r="L369" s="36">
        <f>SUMIFS(СВЦЭМ!$K$34:$K$777,СВЦЭМ!$A$34:$A$777,$A369,СВЦЭМ!$B$34:$B$777,L$366)+'СЕТ СН'!$F$13</f>
        <v>636.08321617000001</v>
      </c>
      <c r="M369" s="36">
        <f>SUMIFS(СВЦЭМ!$K$34:$K$777,СВЦЭМ!$A$34:$A$777,$A369,СВЦЭМ!$B$34:$B$777,M$366)+'СЕТ СН'!$F$13</f>
        <v>639.43477426000004</v>
      </c>
      <c r="N369" s="36">
        <f>SUMIFS(СВЦЭМ!$K$34:$K$777,СВЦЭМ!$A$34:$A$777,$A369,СВЦЭМ!$B$34:$B$777,N$366)+'СЕТ СН'!$F$13</f>
        <v>630.78302493000001</v>
      </c>
      <c r="O369" s="36">
        <f>SUMIFS(СВЦЭМ!$K$34:$K$777,СВЦЭМ!$A$34:$A$777,$A369,СВЦЭМ!$B$34:$B$777,O$366)+'СЕТ СН'!$F$13</f>
        <v>594.68638197999996</v>
      </c>
      <c r="P369" s="36">
        <f>SUMIFS(СВЦЭМ!$K$34:$K$777,СВЦЭМ!$A$34:$A$777,$A369,СВЦЭМ!$B$34:$B$777,P$366)+'СЕТ СН'!$F$13</f>
        <v>553.49221522000005</v>
      </c>
      <c r="Q369" s="36">
        <f>SUMIFS(СВЦЭМ!$K$34:$K$777,СВЦЭМ!$A$34:$A$777,$A369,СВЦЭМ!$B$34:$B$777,Q$366)+'СЕТ СН'!$F$13</f>
        <v>546.84335972999997</v>
      </c>
      <c r="R369" s="36">
        <f>SUMIFS(СВЦЭМ!$K$34:$K$777,СВЦЭМ!$A$34:$A$777,$A369,СВЦЭМ!$B$34:$B$777,R$366)+'СЕТ СН'!$F$13</f>
        <v>531.64303142000006</v>
      </c>
      <c r="S369" s="36">
        <f>SUMIFS(СВЦЭМ!$K$34:$K$777,СВЦЭМ!$A$34:$A$777,$A369,СВЦЭМ!$B$34:$B$777,S$366)+'СЕТ СН'!$F$13</f>
        <v>507.41464580000002</v>
      </c>
      <c r="T369" s="36">
        <f>SUMIFS(СВЦЭМ!$K$34:$K$777,СВЦЭМ!$A$34:$A$777,$A369,СВЦЭМ!$B$34:$B$777,T$366)+'СЕТ СН'!$F$13</f>
        <v>469.61600797</v>
      </c>
      <c r="U369" s="36">
        <f>SUMIFS(СВЦЭМ!$K$34:$K$777,СВЦЭМ!$A$34:$A$777,$A369,СВЦЭМ!$B$34:$B$777,U$366)+'СЕТ СН'!$F$13</f>
        <v>462.93607175</v>
      </c>
      <c r="V369" s="36">
        <f>SUMIFS(СВЦЭМ!$K$34:$K$777,СВЦЭМ!$A$34:$A$777,$A369,СВЦЭМ!$B$34:$B$777,V$366)+'СЕТ СН'!$F$13</f>
        <v>479.68751194999999</v>
      </c>
      <c r="W369" s="36">
        <f>SUMIFS(СВЦЭМ!$K$34:$K$777,СВЦЭМ!$A$34:$A$777,$A369,СВЦЭМ!$B$34:$B$777,W$366)+'СЕТ СН'!$F$13</f>
        <v>493.97112668</v>
      </c>
      <c r="X369" s="36">
        <f>SUMIFS(СВЦЭМ!$K$34:$K$777,СВЦЭМ!$A$34:$A$777,$A369,СВЦЭМ!$B$34:$B$777,X$366)+'СЕТ СН'!$F$13</f>
        <v>520.54653874999997</v>
      </c>
      <c r="Y369" s="36">
        <f>SUMIFS(СВЦЭМ!$K$34:$K$777,СВЦЭМ!$A$34:$A$777,$A369,СВЦЭМ!$B$34:$B$777,Y$366)+'СЕТ СН'!$F$13</f>
        <v>572.46206103999998</v>
      </c>
    </row>
    <row r="370" spans="1:25" ht="15.75" x14ac:dyDescent="0.2">
      <c r="A370" s="35">
        <f t="shared" si="10"/>
        <v>43408</v>
      </c>
      <c r="B370" s="36">
        <f>SUMIFS(СВЦЭМ!$K$34:$K$777,СВЦЭМ!$A$34:$A$777,$A370,СВЦЭМ!$B$34:$B$777,B$366)+'СЕТ СН'!$F$13</f>
        <v>619.78238498999997</v>
      </c>
      <c r="C370" s="36">
        <f>SUMIFS(СВЦЭМ!$K$34:$K$777,СВЦЭМ!$A$34:$A$777,$A370,СВЦЭМ!$B$34:$B$777,C$366)+'СЕТ СН'!$F$13</f>
        <v>686.21942132000004</v>
      </c>
      <c r="D370" s="36">
        <f>SUMIFS(СВЦЭМ!$K$34:$K$777,СВЦЭМ!$A$34:$A$777,$A370,СВЦЭМ!$B$34:$B$777,D$366)+'СЕТ СН'!$F$13</f>
        <v>746.67876949000004</v>
      </c>
      <c r="E370" s="36">
        <f>SUMIFS(СВЦЭМ!$K$34:$K$777,СВЦЭМ!$A$34:$A$777,$A370,СВЦЭМ!$B$34:$B$777,E$366)+'СЕТ СН'!$F$13</f>
        <v>778.76043900000002</v>
      </c>
      <c r="F370" s="36">
        <f>SUMIFS(СВЦЭМ!$K$34:$K$777,СВЦЭМ!$A$34:$A$777,$A370,СВЦЭМ!$B$34:$B$777,F$366)+'СЕТ СН'!$F$13</f>
        <v>774.05768481999996</v>
      </c>
      <c r="G370" s="36">
        <f>SUMIFS(СВЦЭМ!$K$34:$K$777,СВЦЭМ!$A$34:$A$777,$A370,СВЦЭМ!$B$34:$B$777,G$366)+'СЕТ СН'!$F$13</f>
        <v>764.67357582</v>
      </c>
      <c r="H370" s="36">
        <f>SUMIFS(СВЦЭМ!$K$34:$K$777,СВЦЭМ!$A$34:$A$777,$A370,СВЦЭМ!$B$34:$B$777,H$366)+'СЕТ СН'!$F$13</f>
        <v>750.27530804000003</v>
      </c>
      <c r="I370" s="36">
        <f>SUMIFS(СВЦЭМ!$K$34:$K$777,СВЦЭМ!$A$34:$A$777,$A370,СВЦЭМ!$B$34:$B$777,I$366)+'СЕТ СН'!$F$13</f>
        <v>723.60613387000001</v>
      </c>
      <c r="J370" s="36">
        <f>SUMIFS(СВЦЭМ!$K$34:$K$777,СВЦЭМ!$A$34:$A$777,$A370,СВЦЭМ!$B$34:$B$777,J$366)+'СЕТ СН'!$F$13</f>
        <v>690.0697993</v>
      </c>
      <c r="K370" s="36">
        <f>SUMIFS(СВЦЭМ!$K$34:$K$777,СВЦЭМ!$A$34:$A$777,$A370,СВЦЭМ!$B$34:$B$777,K$366)+'СЕТ СН'!$F$13</f>
        <v>661.96262149999995</v>
      </c>
      <c r="L370" s="36">
        <f>SUMIFS(СВЦЭМ!$K$34:$K$777,СВЦЭМ!$A$34:$A$777,$A370,СВЦЭМ!$B$34:$B$777,L$366)+'СЕТ СН'!$F$13</f>
        <v>639.90991710000003</v>
      </c>
      <c r="M370" s="36">
        <f>SUMIFS(СВЦЭМ!$K$34:$K$777,СВЦЭМ!$A$34:$A$777,$A370,СВЦЭМ!$B$34:$B$777,M$366)+'СЕТ СН'!$F$13</f>
        <v>634.65754060999996</v>
      </c>
      <c r="N370" s="36">
        <f>SUMIFS(СВЦЭМ!$K$34:$K$777,СВЦЭМ!$A$34:$A$777,$A370,СВЦЭМ!$B$34:$B$777,N$366)+'СЕТ СН'!$F$13</f>
        <v>614.83697475999998</v>
      </c>
      <c r="O370" s="36">
        <f>SUMIFS(СВЦЭМ!$K$34:$K$777,СВЦЭМ!$A$34:$A$777,$A370,СВЦЭМ!$B$34:$B$777,O$366)+'СЕТ СН'!$F$13</f>
        <v>589.90099430999999</v>
      </c>
      <c r="P370" s="36">
        <f>SUMIFS(СВЦЭМ!$K$34:$K$777,СВЦЭМ!$A$34:$A$777,$A370,СВЦЭМ!$B$34:$B$777,P$366)+'СЕТ СН'!$F$13</f>
        <v>546.34105889</v>
      </c>
      <c r="Q370" s="36">
        <f>SUMIFS(СВЦЭМ!$K$34:$K$777,СВЦЭМ!$A$34:$A$777,$A370,СВЦЭМ!$B$34:$B$777,Q$366)+'СЕТ СН'!$F$13</f>
        <v>535.14784882000004</v>
      </c>
      <c r="R370" s="36">
        <f>SUMIFS(СВЦЭМ!$K$34:$K$777,СВЦЭМ!$A$34:$A$777,$A370,СВЦЭМ!$B$34:$B$777,R$366)+'СЕТ СН'!$F$13</f>
        <v>526.24994941</v>
      </c>
      <c r="S370" s="36">
        <f>SUMIFS(СВЦЭМ!$K$34:$K$777,СВЦЭМ!$A$34:$A$777,$A370,СВЦЭМ!$B$34:$B$777,S$366)+'СЕТ СН'!$F$13</f>
        <v>507.97513136999999</v>
      </c>
      <c r="T370" s="36">
        <f>SUMIFS(СВЦЭМ!$K$34:$K$777,СВЦЭМ!$A$34:$A$777,$A370,СВЦЭМ!$B$34:$B$777,T$366)+'СЕТ СН'!$F$13</f>
        <v>475.46089291999999</v>
      </c>
      <c r="U370" s="36">
        <f>SUMIFS(СВЦЭМ!$K$34:$K$777,СВЦЭМ!$A$34:$A$777,$A370,СВЦЭМ!$B$34:$B$777,U$366)+'СЕТ СН'!$F$13</f>
        <v>471.53766386000001</v>
      </c>
      <c r="V370" s="36">
        <f>SUMIFS(СВЦЭМ!$K$34:$K$777,СВЦЭМ!$A$34:$A$777,$A370,СВЦЭМ!$B$34:$B$777,V$366)+'СЕТ СН'!$F$13</f>
        <v>454.81504266000002</v>
      </c>
      <c r="W370" s="36">
        <f>SUMIFS(СВЦЭМ!$K$34:$K$777,СВЦЭМ!$A$34:$A$777,$A370,СВЦЭМ!$B$34:$B$777,W$366)+'СЕТ СН'!$F$13</f>
        <v>468.68710291000002</v>
      </c>
      <c r="X370" s="36">
        <f>SUMIFS(СВЦЭМ!$K$34:$K$777,СВЦЭМ!$A$34:$A$777,$A370,СВЦЭМ!$B$34:$B$777,X$366)+'СЕТ СН'!$F$13</f>
        <v>489.53020189</v>
      </c>
      <c r="Y370" s="36">
        <f>SUMIFS(СВЦЭМ!$K$34:$K$777,СВЦЭМ!$A$34:$A$777,$A370,СВЦЭМ!$B$34:$B$777,Y$366)+'СЕТ СН'!$F$13</f>
        <v>545.15686546999996</v>
      </c>
    </row>
    <row r="371" spans="1:25" ht="15.75" x14ac:dyDescent="0.2">
      <c r="A371" s="35">
        <f t="shared" si="10"/>
        <v>43409</v>
      </c>
      <c r="B371" s="36">
        <f>SUMIFS(СВЦЭМ!$K$34:$K$777,СВЦЭМ!$A$34:$A$777,$A371,СВЦЭМ!$B$34:$B$777,B$366)+'СЕТ СН'!$F$13</f>
        <v>628.7507425</v>
      </c>
      <c r="C371" s="36">
        <f>SUMIFS(СВЦЭМ!$K$34:$K$777,СВЦЭМ!$A$34:$A$777,$A371,СВЦЭМ!$B$34:$B$777,C$366)+'СЕТ СН'!$F$13</f>
        <v>699.95791033</v>
      </c>
      <c r="D371" s="36">
        <f>SUMIFS(СВЦЭМ!$K$34:$K$777,СВЦЭМ!$A$34:$A$777,$A371,СВЦЭМ!$B$34:$B$777,D$366)+'СЕТ СН'!$F$13</f>
        <v>765.59168694000005</v>
      </c>
      <c r="E371" s="36">
        <f>SUMIFS(СВЦЭМ!$K$34:$K$777,СВЦЭМ!$A$34:$A$777,$A371,СВЦЭМ!$B$34:$B$777,E$366)+'СЕТ СН'!$F$13</f>
        <v>785.50175506000005</v>
      </c>
      <c r="F371" s="36">
        <f>SUMIFS(СВЦЭМ!$K$34:$K$777,СВЦЭМ!$A$34:$A$777,$A371,СВЦЭМ!$B$34:$B$777,F$366)+'СЕТ СН'!$F$13</f>
        <v>776.43429621999996</v>
      </c>
      <c r="G371" s="36">
        <f>SUMIFS(СВЦЭМ!$K$34:$K$777,СВЦЭМ!$A$34:$A$777,$A371,СВЦЭМ!$B$34:$B$777,G$366)+'СЕТ СН'!$F$13</f>
        <v>765.42473460999997</v>
      </c>
      <c r="H371" s="36">
        <f>SUMIFS(СВЦЭМ!$K$34:$K$777,СВЦЭМ!$A$34:$A$777,$A371,СВЦЭМ!$B$34:$B$777,H$366)+'СЕТ СН'!$F$13</f>
        <v>748.81616528999996</v>
      </c>
      <c r="I371" s="36">
        <f>SUMIFS(СВЦЭМ!$K$34:$K$777,СВЦЭМ!$A$34:$A$777,$A371,СВЦЭМ!$B$34:$B$777,I$366)+'СЕТ СН'!$F$13</f>
        <v>710.97670244999995</v>
      </c>
      <c r="J371" s="36">
        <f>SUMIFS(СВЦЭМ!$K$34:$K$777,СВЦЭМ!$A$34:$A$777,$A371,СВЦЭМ!$B$34:$B$777,J$366)+'СЕТ СН'!$F$13</f>
        <v>675.72589828000002</v>
      </c>
      <c r="K371" s="36">
        <f>SUMIFS(СВЦЭМ!$K$34:$K$777,СВЦЭМ!$A$34:$A$777,$A371,СВЦЭМ!$B$34:$B$777,K$366)+'СЕТ СН'!$F$13</f>
        <v>648.14941815999998</v>
      </c>
      <c r="L371" s="36">
        <f>SUMIFS(СВЦЭМ!$K$34:$K$777,СВЦЭМ!$A$34:$A$777,$A371,СВЦЭМ!$B$34:$B$777,L$366)+'СЕТ СН'!$F$13</f>
        <v>640.12395858000002</v>
      </c>
      <c r="M371" s="36">
        <f>SUMIFS(СВЦЭМ!$K$34:$K$777,СВЦЭМ!$A$34:$A$777,$A371,СВЦЭМ!$B$34:$B$777,M$366)+'СЕТ СН'!$F$13</f>
        <v>629.09862224999995</v>
      </c>
      <c r="N371" s="36">
        <f>SUMIFS(СВЦЭМ!$K$34:$K$777,СВЦЭМ!$A$34:$A$777,$A371,СВЦЭМ!$B$34:$B$777,N$366)+'СЕТ СН'!$F$13</f>
        <v>609.32588731999999</v>
      </c>
      <c r="O371" s="36">
        <f>SUMIFS(СВЦЭМ!$K$34:$K$777,СВЦЭМ!$A$34:$A$777,$A371,СВЦЭМ!$B$34:$B$777,O$366)+'СЕТ СН'!$F$13</f>
        <v>589.94301627000004</v>
      </c>
      <c r="P371" s="36">
        <f>SUMIFS(СВЦЭМ!$K$34:$K$777,СВЦЭМ!$A$34:$A$777,$A371,СВЦЭМ!$B$34:$B$777,P$366)+'СЕТ СН'!$F$13</f>
        <v>549.44557769999994</v>
      </c>
      <c r="Q371" s="36">
        <f>SUMIFS(СВЦЭМ!$K$34:$K$777,СВЦЭМ!$A$34:$A$777,$A371,СВЦЭМ!$B$34:$B$777,Q$366)+'СЕТ СН'!$F$13</f>
        <v>540.14628871000002</v>
      </c>
      <c r="R371" s="36">
        <f>SUMIFS(СВЦЭМ!$K$34:$K$777,СВЦЭМ!$A$34:$A$777,$A371,СВЦЭМ!$B$34:$B$777,R$366)+'СЕТ СН'!$F$13</f>
        <v>530.77926503000003</v>
      </c>
      <c r="S371" s="36">
        <f>SUMIFS(СВЦЭМ!$K$34:$K$777,СВЦЭМ!$A$34:$A$777,$A371,СВЦЭМ!$B$34:$B$777,S$366)+'СЕТ СН'!$F$13</f>
        <v>511.63430138000001</v>
      </c>
      <c r="T371" s="36">
        <f>SUMIFS(СВЦЭМ!$K$34:$K$777,СВЦЭМ!$A$34:$A$777,$A371,СВЦЭМ!$B$34:$B$777,T$366)+'СЕТ СН'!$F$13</f>
        <v>482.44119585999999</v>
      </c>
      <c r="U371" s="36">
        <f>SUMIFS(СВЦЭМ!$K$34:$K$777,СВЦЭМ!$A$34:$A$777,$A371,СВЦЭМ!$B$34:$B$777,U$366)+'СЕТ СН'!$F$13</f>
        <v>484.67087398000001</v>
      </c>
      <c r="V371" s="36">
        <f>SUMIFS(СВЦЭМ!$K$34:$K$777,СВЦЭМ!$A$34:$A$777,$A371,СВЦЭМ!$B$34:$B$777,V$366)+'СЕТ СН'!$F$13</f>
        <v>491.05100866999999</v>
      </c>
      <c r="W371" s="36">
        <f>SUMIFS(СВЦЭМ!$K$34:$K$777,СВЦЭМ!$A$34:$A$777,$A371,СВЦЭМ!$B$34:$B$777,W$366)+'СЕТ СН'!$F$13</f>
        <v>501.49029805999999</v>
      </c>
      <c r="X371" s="36">
        <f>SUMIFS(СВЦЭМ!$K$34:$K$777,СВЦЭМ!$A$34:$A$777,$A371,СВЦЭМ!$B$34:$B$777,X$366)+'СЕТ СН'!$F$13</f>
        <v>512.52774101</v>
      </c>
      <c r="Y371" s="36">
        <f>SUMIFS(СВЦЭМ!$K$34:$K$777,СВЦЭМ!$A$34:$A$777,$A371,СВЦЭМ!$B$34:$B$777,Y$366)+'СЕТ СН'!$F$13</f>
        <v>583.14703844999997</v>
      </c>
    </row>
    <row r="372" spans="1:25" ht="15.75" x14ac:dyDescent="0.2">
      <c r="A372" s="35">
        <f t="shared" si="10"/>
        <v>43410</v>
      </c>
      <c r="B372" s="36">
        <f>SUMIFS(СВЦЭМ!$K$34:$K$777,СВЦЭМ!$A$34:$A$777,$A372,СВЦЭМ!$B$34:$B$777,B$366)+'СЕТ СН'!$F$13</f>
        <v>665.94959611000002</v>
      </c>
      <c r="C372" s="36">
        <f>SUMIFS(СВЦЭМ!$K$34:$K$777,СВЦЭМ!$A$34:$A$777,$A372,СВЦЭМ!$B$34:$B$777,C$366)+'СЕТ СН'!$F$13</f>
        <v>723.33882366</v>
      </c>
      <c r="D372" s="36">
        <f>SUMIFS(СВЦЭМ!$K$34:$K$777,СВЦЭМ!$A$34:$A$777,$A372,СВЦЭМ!$B$34:$B$777,D$366)+'СЕТ СН'!$F$13</f>
        <v>758.90689755999995</v>
      </c>
      <c r="E372" s="36">
        <f>SUMIFS(СВЦЭМ!$K$34:$K$777,СВЦЭМ!$A$34:$A$777,$A372,СВЦЭМ!$B$34:$B$777,E$366)+'СЕТ СН'!$F$13</f>
        <v>763.47668309999995</v>
      </c>
      <c r="F372" s="36">
        <f>SUMIFS(СВЦЭМ!$K$34:$K$777,СВЦЭМ!$A$34:$A$777,$A372,СВЦЭМ!$B$34:$B$777,F$366)+'СЕТ СН'!$F$13</f>
        <v>756.05306323000002</v>
      </c>
      <c r="G372" s="36">
        <f>SUMIFS(СВЦЭМ!$K$34:$K$777,СВЦЭМ!$A$34:$A$777,$A372,СВЦЭМ!$B$34:$B$777,G$366)+'СЕТ СН'!$F$13</f>
        <v>748.38897779000001</v>
      </c>
      <c r="H372" s="36">
        <f>SUMIFS(СВЦЭМ!$K$34:$K$777,СВЦЭМ!$A$34:$A$777,$A372,СВЦЭМ!$B$34:$B$777,H$366)+'СЕТ СН'!$F$13</f>
        <v>725.54824258999997</v>
      </c>
      <c r="I372" s="36">
        <f>SUMIFS(СВЦЭМ!$K$34:$K$777,СВЦЭМ!$A$34:$A$777,$A372,СВЦЭМ!$B$34:$B$777,I$366)+'СЕТ СН'!$F$13</f>
        <v>665.90523685000005</v>
      </c>
      <c r="J372" s="36">
        <f>SUMIFS(СВЦЭМ!$K$34:$K$777,СВЦЭМ!$A$34:$A$777,$A372,СВЦЭМ!$B$34:$B$777,J$366)+'СЕТ СН'!$F$13</f>
        <v>642.10493896000003</v>
      </c>
      <c r="K372" s="36">
        <f>SUMIFS(СВЦЭМ!$K$34:$K$777,СВЦЭМ!$A$34:$A$777,$A372,СВЦЭМ!$B$34:$B$777,K$366)+'СЕТ СН'!$F$13</f>
        <v>650.02107464000005</v>
      </c>
      <c r="L372" s="36">
        <f>SUMIFS(СВЦЭМ!$K$34:$K$777,СВЦЭМ!$A$34:$A$777,$A372,СВЦЭМ!$B$34:$B$777,L$366)+'СЕТ СН'!$F$13</f>
        <v>657.70374919000005</v>
      </c>
      <c r="M372" s="36">
        <f>SUMIFS(СВЦЭМ!$K$34:$K$777,СВЦЭМ!$A$34:$A$777,$A372,СВЦЭМ!$B$34:$B$777,M$366)+'СЕТ СН'!$F$13</f>
        <v>644.85120234999999</v>
      </c>
      <c r="N372" s="36">
        <f>SUMIFS(СВЦЭМ!$K$34:$K$777,СВЦЭМ!$A$34:$A$777,$A372,СВЦЭМ!$B$34:$B$777,N$366)+'СЕТ СН'!$F$13</f>
        <v>619.76225950000003</v>
      </c>
      <c r="O372" s="36">
        <f>SUMIFS(СВЦЭМ!$K$34:$K$777,СВЦЭМ!$A$34:$A$777,$A372,СВЦЭМ!$B$34:$B$777,O$366)+'СЕТ СН'!$F$13</f>
        <v>591.20325008999998</v>
      </c>
      <c r="P372" s="36">
        <f>SUMIFS(СВЦЭМ!$K$34:$K$777,СВЦЭМ!$A$34:$A$777,$A372,СВЦЭМ!$B$34:$B$777,P$366)+'СЕТ СН'!$F$13</f>
        <v>548.46771798999998</v>
      </c>
      <c r="Q372" s="36">
        <f>SUMIFS(СВЦЭМ!$K$34:$K$777,СВЦЭМ!$A$34:$A$777,$A372,СВЦЭМ!$B$34:$B$777,Q$366)+'СЕТ СН'!$F$13</f>
        <v>534.81342864999999</v>
      </c>
      <c r="R372" s="36">
        <f>SUMIFS(СВЦЭМ!$K$34:$K$777,СВЦЭМ!$A$34:$A$777,$A372,СВЦЭМ!$B$34:$B$777,R$366)+'СЕТ СН'!$F$13</f>
        <v>536.40824210000005</v>
      </c>
      <c r="S372" s="36">
        <f>SUMIFS(СВЦЭМ!$K$34:$K$777,СВЦЭМ!$A$34:$A$777,$A372,СВЦЭМ!$B$34:$B$777,S$366)+'СЕТ СН'!$F$13</f>
        <v>529.91973144999997</v>
      </c>
      <c r="T372" s="36">
        <f>SUMIFS(СВЦЭМ!$K$34:$K$777,СВЦЭМ!$A$34:$A$777,$A372,СВЦЭМ!$B$34:$B$777,T$366)+'СЕТ СН'!$F$13</f>
        <v>513.70605998999997</v>
      </c>
      <c r="U372" s="36">
        <f>SUMIFS(СВЦЭМ!$K$34:$K$777,СВЦЭМ!$A$34:$A$777,$A372,СВЦЭМ!$B$34:$B$777,U$366)+'СЕТ СН'!$F$13</f>
        <v>519.24877169000001</v>
      </c>
      <c r="V372" s="36">
        <f>SUMIFS(СВЦЭМ!$K$34:$K$777,СВЦЭМ!$A$34:$A$777,$A372,СВЦЭМ!$B$34:$B$777,V$366)+'СЕТ СН'!$F$13</f>
        <v>528.26241798000001</v>
      </c>
      <c r="W372" s="36">
        <f>SUMIFS(СВЦЭМ!$K$34:$K$777,СВЦЭМ!$A$34:$A$777,$A372,СВЦЭМ!$B$34:$B$777,W$366)+'СЕТ СН'!$F$13</f>
        <v>533.83741108000004</v>
      </c>
      <c r="X372" s="36">
        <f>SUMIFS(СВЦЭМ!$K$34:$K$777,СВЦЭМ!$A$34:$A$777,$A372,СВЦЭМ!$B$34:$B$777,X$366)+'СЕТ СН'!$F$13</f>
        <v>544.07274999000003</v>
      </c>
      <c r="Y372" s="36">
        <f>SUMIFS(СВЦЭМ!$K$34:$K$777,СВЦЭМ!$A$34:$A$777,$A372,СВЦЭМ!$B$34:$B$777,Y$366)+'СЕТ СН'!$F$13</f>
        <v>608.33320302000004</v>
      </c>
    </row>
    <row r="373" spans="1:25" ht="15.75" x14ac:dyDescent="0.2">
      <c r="A373" s="35">
        <f t="shared" si="10"/>
        <v>43411</v>
      </c>
      <c r="B373" s="36">
        <f>SUMIFS(СВЦЭМ!$K$34:$K$777,СВЦЭМ!$A$34:$A$777,$A373,СВЦЭМ!$B$34:$B$777,B$366)+'СЕТ СН'!$F$13</f>
        <v>693.29546648999997</v>
      </c>
      <c r="C373" s="36">
        <f>SUMIFS(СВЦЭМ!$K$34:$K$777,СВЦЭМ!$A$34:$A$777,$A373,СВЦЭМ!$B$34:$B$777,C$366)+'СЕТ СН'!$F$13</f>
        <v>747.71110960999999</v>
      </c>
      <c r="D373" s="36">
        <f>SUMIFS(СВЦЭМ!$K$34:$K$777,СВЦЭМ!$A$34:$A$777,$A373,СВЦЭМ!$B$34:$B$777,D$366)+'СЕТ СН'!$F$13</f>
        <v>797.58030126000006</v>
      </c>
      <c r="E373" s="36">
        <f>SUMIFS(СВЦЭМ!$K$34:$K$777,СВЦЭМ!$A$34:$A$777,$A373,СВЦЭМ!$B$34:$B$777,E$366)+'СЕТ СН'!$F$13</f>
        <v>798.03715712999997</v>
      </c>
      <c r="F373" s="36">
        <f>SUMIFS(СВЦЭМ!$K$34:$K$777,СВЦЭМ!$A$34:$A$777,$A373,СВЦЭМ!$B$34:$B$777,F$366)+'СЕТ СН'!$F$13</f>
        <v>795.64622207000002</v>
      </c>
      <c r="G373" s="36">
        <f>SUMIFS(СВЦЭМ!$K$34:$K$777,СВЦЭМ!$A$34:$A$777,$A373,СВЦЭМ!$B$34:$B$777,G$366)+'СЕТ СН'!$F$13</f>
        <v>780.42680658999996</v>
      </c>
      <c r="H373" s="36">
        <f>SUMIFS(СВЦЭМ!$K$34:$K$777,СВЦЭМ!$A$34:$A$777,$A373,СВЦЭМ!$B$34:$B$777,H$366)+'СЕТ СН'!$F$13</f>
        <v>741.98774754999999</v>
      </c>
      <c r="I373" s="36">
        <f>SUMIFS(СВЦЭМ!$K$34:$K$777,СВЦЭМ!$A$34:$A$777,$A373,СВЦЭМ!$B$34:$B$777,I$366)+'СЕТ СН'!$F$13</f>
        <v>686.23107026000002</v>
      </c>
      <c r="J373" s="36">
        <f>SUMIFS(СВЦЭМ!$K$34:$K$777,СВЦЭМ!$A$34:$A$777,$A373,СВЦЭМ!$B$34:$B$777,J$366)+'СЕТ СН'!$F$13</f>
        <v>662.59979663000001</v>
      </c>
      <c r="K373" s="36">
        <f>SUMIFS(СВЦЭМ!$K$34:$K$777,СВЦЭМ!$A$34:$A$777,$A373,СВЦЭМ!$B$34:$B$777,K$366)+'СЕТ СН'!$F$13</f>
        <v>655.8455414</v>
      </c>
      <c r="L373" s="36">
        <f>SUMIFS(СВЦЭМ!$K$34:$K$777,СВЦЭМ!$A$34:$A$777,$A373,СВЦЭМ!$B$34:$B$777,L$366)+'СЕТ СН'!$F$13</f>
        <v>653.36558444000002</v>
      </c>
      <c r="M373" s="36">
        <f>SUMIFS(СВЦЭМ!$K$34:$K$777,СВЦЭМ!$A$34:$A$777,$A373,СВЦЭМ!$B$34:$B$777,M$366)+'СЕТ СН'!$F$13</f>
        <v>657.51015766</v>
      </c>
      <c r="N373" s="36">
        <f>SUMIFS(СВЦЭМ!$K$34:$K$777,СВЦЭМ!$A$34:$A$777,$A373,СВЦЭМ!$B$34:$B$777,N$366)+'СЕТ СН'!$F$13</f>
        <v>639.41064883000001</v>
      </c>
      <c r="O373" s="36">
        <f>SUMIFS(СВЦЭМ!$K$34:$K$777,СВЦЭМ!$A$34:$A$777,$A373,СВЦЭМ!$B$34:$B$777,O$366)+'СЕТ СН'!$F$13</f>
        <v>605.52613221000001</v>
      </c>
      <c r="P373" s="36">
        <f>SUMIFS(СВЦЭМ!$K$34:$K$777,СВЦЭМ!$A$34:$A$777,$A373,СВЦЭМ!$B$34:$B$777,P$366)+'СЕТ СН'!$F$13</f>
        <v>559.52017726999998</v>
      </c>
      <c r="Q373" s="36">
        <f>SUMIFS(СВЦЭМ!$K$34:$K$777,СВЦЭМ!$A$34:$A$777,$A373,СВЦЭМ!$B$34:$B$777,Q$366)+'СЕТ СН'!$F$13</f>
        <v>545.65974540000002</v>
      </c>
      <c r="R373" s="36">
        <f>SUMIFS(СВЦЭМ!$K$34:$K$777,СВЦЭМ!$A$34:$A$777,$A373,СВЦЭМ!$B$34:$B$777,R$366)+'СЕТ СН'!$F$13</f>
        <v>545.14022886999999</v>
      </c>
      <c r="S373" s="36">
        <f>SUMIFS(СВЦЭМ!$K$34:$K$777,СВЦЭМ!$A$34:$A$777,$A373,СВЦЭМ!$B$34:$B$777,S$366)+'СЕТ СН'!$F$13</f>
        <v>545.83181327</v>
      </c>
      <c r="T373" s="36">
        <f>SUMIFS(СВЦЭМ!$K$34:$K$777,СВЦЭМ!$A$34:$A$777,$A373,СВЦЭМ!$B$34:$B$777,T$366)+'СЕТ СН'!$F$13</f>
        <v>526.51843512000005</v>
      </c>
      <c r="U373" s="36">
        <f>SUMIFS(СВЦЭМ!$K$34:$K$777,СВЦЭМ!$A$34:$A$777,$A373,СВЦЭМ!$B$34:$B$777,U$366)+'СЕТ СН'!$F$13</f>
        <v>532.12090465000006</v>
      </c>
      <c r="V373" s="36">
        <f>SUMIFS(СВЦЭМ!$K$34:$K$777,СВЦЭМ!$A$34:$A$777,$A373,СВЦЭМ!$B$34:$B$777,V$366)+'СЕТ СН'!$F$13</f>
        <v>532.39842100999999</v>
      </c>
      <c r="W373" s="36">
        <f>SUMIFS(СВЦЭМ!$K$34:$K$777,СВЦЭМ!$A$34:$A$777,$A373,СВЦЭМ!$B$34:$B$777,W$366)+'СЕТ СН'!$F$13</f>
        <v>537.60252070000001</v>
      </c>
      <c r="X373" s="36">
        <f>SUMIFS(СВЦЭМ!$K$34:$K$777,СВЦЭМ!$A$34:$A$777,$A373,СВЦЭМ!$B$34:$B$777,X$366)+'СЕТ СН'!$F$13</f>
        <v>541.67526811000005</v>
      </c>
      <c r="Y373" s="36">
        <f>SUMIFS(СВЦЭМ!$K$34:$K$777,СВЦЭМ!$A$34:$A$777,$A373,СВЦЭМ!$B$34:$B$777,Y$366)+'СЕТ СН'!$F$13</f>
        <v>603.14764615000001</v>
      </c>
    </row>
    <row r="374" spans="1:25" ht="15.75" x14ac:dyDescent="0.2">
      <c r="A374" s="35">
        <f t="shared" si="10"/>
        <v>43412</v>
      </c>
      <c r="B374" s="36">
        <f>SUMIFS(СВЦЭМ!$K$34:$K$777,СВЦЭМ!$A$34:$A$777,$A374,СВЦЭМ!$B$34:$B$777,B$366)+'СЕТ СН'!$F$13</f>
        <v>678.30817164999996</v>
      </c>
      <c r="C374" s="36">
        <f>SUMIFS(СВЦЭМ!$K$34:$K$777,СВЦЭМ!$A$34:$A$777,$A374,СВЦЭМ!$B$34:$B$777,C$366)+'СЕТ СН'!$F$13</f>
        <v>746.62345201000005</v>
      </c>
      <c r="D374" s="36">
        <f>SUMIFS(СВЦЭМ!$K$34:$K$777,СВЦЭМ!$A$34:$A$777,$A374,СВЦЭМ!$B$34:$B$777,D$366)+'СЕТ СН'!$F$13</f>
        <v>772.86931020999998</v>
      </c>
      <c r="E374" s="36">
        <f>SUMIFS(СВЦЭМ!$K$34:$K$777,СВЦЭМ!$A$34:$A$777,$A374,СВЦЭМ!$B$34:$B$777,E$366)+'СЕТ СН'!$F$13</f>
        <v>769.95517770000004</v>
      </c>
      <c r="F374" s="36">
        <f>SUMIFS(СВЦЭМ!$K$34:$K$777,СВЦЭМ!$A$34:$A$777,$A374,СВЦЭМ!$B$34:$B$777,F$366)+'СЕТ СН'!$F$13</f>
        <v>770.79260708000004</v>
      </c>
      <c r="G374" s="36">
        <f>SUMIFS(СВЦЭМ!$K$34:$K$777,СВЦЭМ!$A$34:$A$777,$A374,СВЦЭМ!$B$34:$B$777,G$366)+'СЕТ СН'!$F$13</f>
        <v>771.34137876</v>
      </c>
      <c r="H374" s="36">
        <f>SUMIFS(СВЦЭМ!$K$34:$K$777,СВЦЭМ!$A$34:$A$777,$A374,СВЦЭМ!$B$34:$B$777,H$366)+'СЕТ СН'!$F$13</f>
        <v>726.76609422000001</v>
      </c>
      <c r="I374" s="36">
        <f>SUMIFS(СВЦЭМ!$K$34:$K$777,СВЦЭМ!$A$34:$A$777,$A374,СВЦЭМ!$B$34:$B$777,I$366)+'СЕТ СН'!$F$13</f>
        <v>658.57175672999995</v>
      </c>
      <c r="J374" s="36">
        <f>SUMIFS(СВЦЭМ!$K$34:$K$777,СВЦЭМ!$A$34:$A$777,$A374,СВЦЭМ!$B$34:$B$777,J$366)+'СЕТ СН'!$F$13</f>
        <v>647.62831560999996</v>
      </c>
      <c r="K374" s="36">
        <f>SUMIFS(СВЦЭМ!$K$34:$K$777,СВЦЭМ!$A$34:$A$777,$A374,СВЦЭМ!$B$34:$B$777,K$366)+'СЕТ СН'!$F$13</f>
        <v>642.42559246999997</v>
      </c>
      <c r="L374" s="36">
        <f>SUMIFS(СВЦЭМ!$K$34:$K$777,СВЦЭМ!$A$34:$A$777,$A374,СВЦЭМ!$B$34:$B$777,L$366)+'СЕТ СН'!$F$13</f>
        <v>641.13199603999999</v>
      </c>
      <c r="M374" s="36">
        <f>SUMIFS(СВЦЭМ!$K$34:$K$777,СВЦЭМ!$A$34:$A$777,$A374,СВЦЭМ!$B$34:$B$777,M$366)+'СЕТ СН'!$F$13</f>
        <v>643.74100826999995</v>
      </c>
      <c r="N374" s="36">
        <f>SUMIFS(СВЦЭМ!$K$34:$K$777,СВЦЭМ!$A$34:$A$777,$A374,СВЦЭМ!$B$34:$B$777,N$366)+'СЕТ СН'!$F$13</f>
        <v>628.48909513000001</v>
      </c>
      <c r="O374" s="36">
        <f>SUMIFS(СВЦЭМ!$K$34:$K$777,СВЦЭМ!$A$34:$A$777,$A374,СВЦЭМ!$B$34:$B$777,O$366)+'СЕТ СН'!$F$13</f>
        <v>585.65964027999996</v>
      </c>
      <c r="P374" s="36">
        <f>SUMIFS(СВЦЭМ!$K$34:$K$777,СВЦЭМ!$A$34:$A$777,$A374,СВЦЭМ!$B$34:$B$777,P$366)+'СЕТ СН'!$F$13</f>
        <v>546.63999729</v>
      </c>
      <c r="Q374" s="36">
        <f>SUMIFS(СВЦЭМ!$K$34:$K$777,СВЦЭМ!$A$34:$A$777,$A374,СВЦЭМ!$B$34:$B$777,Q$366)+'СЕТ СН'!$F$13</f>
        <v>540.13214832999995</v>
      </c>
      <c r="R374" s="36">
        <f>SUMIFS(СВЦЭМ!$K$34:$K$777,СВЦЭМ!$A$34:$A$777,$A374,СВЦЭМ!$B$34:$B$777,R$366)+'СЕТ СН'!$F$13</f>
        <v>543.15284535000001</v>
      </c>
      <c r="S374" s="36">
        <f>SUMIFS(СВЦЭМ!$K$34:$K$777,СВЦЭМ!$A$34:$A$777,$A374,СВЦЭМ!$B$34:$B$777,S$366)+'СЕТ СН'!$F$13</f>
        <v>536.04700748000005</v>
      </c>
      <c r="T374" s="36">
        <f>SUMIFS(СВЦЭМ!$K$34:$K$777,СВЦЭМ!$A$34:$A$777,$A374,СВЦЭМ!$B$34:$B$777,T$366)+'СЕТ СН'!$F$13</f>
        <v>513.94554817000005</v>
      </c>
      <c r="U374" s="36">
        <f>SUMIFS(СВЦЭМ!$K$34:$K$777,СВЦЭМ!$A$34:$A$777,$A374,СВЦЭМ!$B$34:$B$777,U$366)+'СЕТ СН'!$F$13</f>
        <v>526.25481929</v>
      </c>
      <c r="V374" s="36">
        <f>SUMIFS(СВЦЭМ!$K$34:$K$777,СВЦЭМ!$A$34:$A$777,$A374,СВЦЭМ!$B$34:$B$777,V$366)+'СЕТ СН'!$F$13</f>
        <v>532.72272055999997</v>
      </c>
      <c r="W374" s="36">
        <f>SUMIFS(СВЦЭМ!$K$34:$K$777,СВЦЭМ!$A$34:$A$777,$A374,СВЦЭМ!$B$34:$B$777,W$366)+'СЕТ СН'!$F$13</f>
        <v>532.05939469999998</v>
      </c>
      <c r="X374" s="36">
        <f>SUMIFS(СВЦЭМ!$K$34:$K$777,СВЦЭМ!$A$34:$A$777,$A374,СВЦЭМ!$B$34:$B$777,X$366)+'СЕТ СН'!$F$13</f>
        <v>546.17715409000004</v>
      </c>
      <c r="Y374" s="36">
        <f>SUMIFS(СВЦЭМ!$K$34:$K$777,СВЦЭМ!$A$34:$A$777,$A374,СВЦЭМ!$B$34:$B$777,Y$366)+'СЕТ СН'!$F$13</f>
        <v>614.46883536999997</v>
      </c>
    </row>
    <row r="375" spans="1:25" ht="15.75" x14ac:dyDescent="0.2">
      <c r="A375" s="35">
        <f t="shared" si="10"/>
        <v>43413</v>
      </c>
      <c r="B375" s="36">
        <f>SUMIFS(СВЦЭМ!$K$34:$K$777,СВЦЭМ!$A$34:$A$777,$A375,СВЦЭМ!$B$34:$B$777,B$366)+'СЕТ СН'!$F$13</f>
        <v>687.53151309999998</v>
      </c>
      <c r="C375" s="36">
        <f>SUMIFS(СВЦЭМ!$K$34:$K$777,СВЦЭМ!$A$34:$A$777,$A375,СВЦЭМ!$B$34:$B$777,C$366)+'СЕТ СН'!$F$13</f>
        <v>730.89446124999995</v>
      </c>
      <c r="D375" s="36">
        <f>SUMIFS(СВЦЭМ!$K$34:$K$777,СВЦЭМ!$A$34:$A$777,$A375,СВЦЭМ!$B$34:$B$777,D$366)+'СЕТ СН'!$F$13</f>
        <v>781.60658826999997</v>
      </c>
      <c r="E375" s="36">
        <f>SUMIFS(СВЦЭМ!$K$34:$K$777,СВЦЭМ!$A$34:$A$777,$A375,СВЦЭМ!$B$34:$B$777,E$366)+'СЕТ СН'!$F$13</f>
        <v>789.01425331999997</v>
      </c>
      <c r="F375" s="36">
        <f>SUMIFS(СВЦЭМ!$K$34:$K$777,СВЦЭМ!$A$34:$A$777,$A375,СВЦЭМ!$B$34:$B$777,F$366)+'СЕТ СН'!$F$13</f>
        <v>778.51199540000005</v>
      </c>
      <c r="G375" s="36">
        <f>SUMIFS(СВЦЭМ!$K$34:$K$777,СВЦЭМ!$A$34:$A$777,$A375,СВЦЭМ!$B$34:$B$777,G$366)+'СЕТ СН'!$F$13</f>
        <v>763.24958776000005</v>
      </c>
      <c r="H375" s="36">
        <f>SUMIFS(СВЦЭМ!$K$34:$K$777,СВЦЭМ!$A$34:$A$777,$A375,СВЦЭМ!$B$34:$B$777,H$366)+'СЕТ СН'!$F$13</f>
        <v>724.97216393999997</v>
      </c>
      <c r="I375" s="36">
        <f>SUMIFS(СВЦЭМ!$K$34:$K$777,СВЦЭМ!$A$34:$A$777,$A375,СВЦЭМ!$B$34:$B$777,I$366)+'СЕТ СН'!$F$13</f>
        <v>674.67746076000003</v>
      </c>
      <c r="J375" s="36">
        <f>SUMIFS(СВЦЭМ!$K$34:$K$777,СВЦЭМ!$A$34:$A$777,$A375,СВЦЭМ!$B$34:$B$777,J$366)+'СЕТ СН'!$F$13</f>
        <v>662.75322421999999</v>
      </c>
      <c r="K375" s="36">
        <f>SUMIFS(СВЦЭМ!$K$34:$K$777,СВЦЭМ!$A$34:$A$777,$A375,СВЦЭМ!$B$34:$B$777,K$366)+'СЕТ СН'!$F$13</f>
        <v>655.69012638000004</v>
      </c>
      <c r="L375" s="36">
        <f>SUMIFS(СВЦЭМ!$K$34:$K$777,СВЦЭМ!$A$34:$A$777,$A375,СВЦЭМ!$B$34:$B$777,L$366)+'СЕТ СН'!$F$13</f>
        <v>648.27665494999997</v>
      </c>
      <c r="M375" s="36">
        <f>SUMIFS(СВЦЭМ!$K$34:$K$777,СВЦЭМ!$A$34:$A$777,$A375,СВЦЭМ!$B$34:$B$777,M$366)+'СЕТ СН'!$F$13</f>
        <v>640.41066006000005</v>
      </c>
      <c r="N375" s="36">
        <f>SUMIFS(СВЦЭМ!$K$34:$K$777,СВЦЭМ!$A$34:$A$777,$A375,СВЦЭМ!$B$34:$B$777,N$366)+'СЕТ СН'!$F$13</f>
        <v>611.34892444000002</v>
      </c>
      <c r="O375" s="36">
        <f>SUMIFS(СВЦЭМ!$K$34:$K$777,СВЦЭМ!$A$34:$A$777,$A375,СВЦЭМ!$B$34:$B$777,O$366)+'СЕТ СН'!$F$13</f>
        <v>571.23753863000002</v>
      </c>
      <c r="P375" s="36">
        <f>SUMIFS(СВЦЭМ!$K$34:$K$777,СВЦЭМ!$A$34:$A$777,$A375,СВЦЭМ!$B$34:$B$777,P$366)+'СЕТ СН'!$F$13</f>
        <v>528.85625941000001</v>
      </c>
      <c r="Q375" s="36">
        <f>SUMIFS(СВЦЭМ!$K$34:$K$777,СВЦЭМ!$A$34:$A$777,$A375,СВЦЭМ!$B$34:$B$777,Q$366)+'СЕТ СН'!$F$13</f>
        <v>522.38639379999995</v>
      </c>
      <c r="R375" s="36">
        <f>SUMIFS(СВЦЭМ!$K$34:$K$777,СВЦЭМ!$A$34:$A$777,$A375,СВЦЭМ!$B$34:$B$777,R$366)+'СЕТ СН'!$F$13</f>
        <v>523.74348376</v>
      </c>
      <c r="S375" s="36">
        <f>SUMIFS(СВЦЭМ!$K$34:$K$777,СВЦЭМ!$A$34:$A$777,$A375,СВЦЭМ!$B$34:$B$777,S$366)+'СЕТ СН'!$F$13</f>
        <v>516.92802917999995</v>
      </c>
      <c r="T375" s="36">
        <f>SUMIFS(СВЦЭМ!$K$34:$K$777,СВЦЭМ!$A$34:$A$777,$A375,СВЦЭМ!$B$34:$B$777,T$366)+'СЕТ СН'!$F$13</f>
        <v>514.90012090000005</v>
      </c>
      <c r="U375" s="36">
        <f>SUMIFS(СВЦЭМ!$K$34:$K$777,СВЦЭМ!$A$34:$A$777,$A375,СВЦЭМ!$B$34:$B$777,U$366)+'СЕТ СН'!$F$13</f>
        <v>518.35102965999999</v>
      </c>
      <c r="V375" s="36">
        <f>SUMIFS(СВЦЭМ!$K$34:$K$777,СВЦЭМ!$A$34:$A$777,$A375,СВЦЭМ!$B$34:$B$777,V$366)+'СЕТ СН'!$F$13</f>
        <v>517.23988727999995</v>
      </c>
      <c r="W375" s="36">
        <f>SUMIFS(СВЦЭМ!$K$34:$K$777,СВЦЭМ!$A$34:$A$777,$A375,СВЦЭМ!$B$34:$B$777,W$366)+'СЕТ СН'!$F$13</f>
        <v>522.53458823000005</v>
      </c>
      <c r="X375" s="36">
        <f>SUMIFS(СВЦЭМ!$K$34:$K$777,СВЦЭМ!$A$34:$A$777,$A375,СВЦЭМ!$B$34:$B$777,X$366)+'СЕТ СН'!$F$13</f>
        <v>528.34650371999999</v>
      </c>
      <c r="Y375" s="36">
        <f>SUMIFS(СВЦЭМ!$K$34:$K$777,СВЦЭМ!$A$34:$A$777,$A375,СВЦЭМ!$B$34:$B$777,Y$366)+'СЕТ СН'!$F$13</f>
        <v>591.17267070000003</v>
      </c>
    </row>
    <row r="376" spans="1:25" ht="15.75" x14ac:dyDescent="0.2">
      <c r="A376" s="35">
        <f t="shared" si="10"/>
        <v>43414</v>
      </c>
      <c r="B376" s="36">
        <f>SUMIFS(СВЦЭМ!$K$34:$K$777,СВЦЭМ!$A$34:$A$777,$A376,СВЦЭМ!$B$34:$B$777,B$366)+'СЕТ СН'!$F$13</f>
        <v>638.03580196999997</v>
      </c>
      <c r="C376" s="36">
        <f>SUMIFS(СВЦЭМ!$K$34:$K$777,СВЦЭМ!$A$34:$A$777,$A376,СВЦЭМ!$B$34:$B$777,C$366)+'СЕТ СН'!$F$13</f>
        <v>688.61479799000006</v>
      </c>
      <c r="D376" s="36">
        <f>SUMIFS(СВЦЭМ!$K$34:$K$777,СВЦЭМ!$A$34:$A$777,$A376,СВЦЭМ!$B$34:$B$777,D$366)+'СЕТ СН'!$F$13</f>
        <v>708.65941934</v>
      </c>
      <c r="E376" s="36">
        <f>SUMIFS(СВЦЭМ!$K$34:$K$777,СВЦЭМ!$A$34:$A$777,$A376,СВЦЭМ!$B$34:$B$777,E$366)+'СЕТ СН'!$F$13</f>
        <v>736.34806388000004</v>
      </c>
      <c r="F376" s="36">
        <f>SUMIFS(СВЦЭМ!$K$34:$K$777,СВЦЭМ!$A$34:$A$777,$A376,СВЦЭМ!$B$34:$B$777,F$366)+'СЕТ СН'!$F$13</f>
        <v>735.06160240999998</v>
      </c>
      <c r="G376" s="36">
        <f>SUMIFS(СВЦЭМ!$K$34:$K$777,СВЦЭМ!$A$34:$A$777,$A376,СВЦЭМ!$B$34:$B$777,G$366)+'СЕТ СН'!$F$13</f>
        <v>720.84955169</v>
      </c>
      <c r="H376" s="36">
        <f>SUMIFS(СВЦЭМ!$K$34:$K$777,СВЦЭМ!$A$34:$A$777,$A376,СВЦЭМ!$B$34:$B$777,H$366)+'СЕТ СН'!$F$13</f>
        <v>687.99574473999996</v>
      </c>
      <c r="I376" s="36">
        <f>SUMIFS(СВЦЭМ!$K$34:$K$777,СВЦЭМ!$A$34:$A$777,$A376,СВЦЭМ!$B$34:$B$777,I$366)+'СЕТ СН'!$F$13</f>
        <v>648.51905414999999</v>
      </c>
      <c r="J376" s="36">
        <f>SUMIFS(СВЦЭМ!$K$34:$K$777,СВЦЭМ!$A$34:$A$777,$A376,СВЦЭМ!$B$34:$B$777,J$366)+'СЕТ СН'!$F$13</f>
        <v>612.31912413999999</v>
      </c>
      <c r="K376" s="36">
        <f>SUMIFS(СВЦЭМ!$K$34:$K$777,СВЦЭМ!$A$34:$A$777,$A376,СВЦЭМ!$B$34:$B$777,K$366)+'СЕТ СН'!$F$13</f>
        <v>603.67145952999999</v>
      </c>
      <c r="L376" s="36">
        <f>SUMIFS(СВЦЭМ!$K$34:$K$777,СВЦЭМ!$A$34:$A$777,$A376,СВЦЭМ!$B$34:$B$777,L$366)+'СЕТ СН'!$F$13</f>
        <v>610.45851104999997</v>
      </c>
      <c r="M376" s="36">
        <f>SUMIFS(СВЦЭМ!$K$34:$K$777,СВЦЭМ!$A$34:$A$777,$A376,СВЦЭМ!$B$34:$B$777,M$366)+'СЕТ СН'!$F$13</f>
        <v>603.83565654999995</v>
      </c>
      <c r="N376" s="36">
        <f>SUMIFS(СВЦЭМ!$K$34:$K$777,СВЦЭМ!$A$34:$A$777,$A376,СВЦЭМ!$B$34:$B$777,N$366)+'СЕТ СН'!$F$13</f>
        <v>583.63465800999995</v>
      </c>
      <c r="O376" s="36">
        <f>SUMIFS(СВЦЭМ!$K$34:$K$777,СВЦЭМ!$A$34:$A$777,$A376,СВЦЭМ!$B$34:$B$777,O$366)+'СЕТ СН'!$F$13</f>
        <v>559.22723944999996</v>
      </c>
      <c r="P376" s="36">
        <f>SUMIFS(СВЦЭМ!$K$34:$K$777,СВЦЭМ!$A$34:$A$777,$A376,СВЦЭМ!$B$34:$B$777,P$366)+'СЕТ СН'!$F$13</f>
        <v>517.68942479999998</v>
      </c>
      <c r="Q376" s="36">
        <f>SUMIFS(СВЦЭМ!$K$34:$K$777,СВЦЭМ!$A$34:$A$777,$A376,СВЦЭМ!$B$34:$B$777,Q$366)+'СЕТ СН'!$F$13</f>
        <v>510.87943457</v>
      </c>
      <c r="R376" s="36">
        <f>SUMIFS(СВЦЭМ!$K$34:$K$777,СВЦЭМ!$A$34:$A$777,$A376,СВЦЭМ!$B$34:$B$777,R$366)+'СЕТ СН'!$F$13</f>
        <v>503.32896432000001</v>
      </c>
      <c r="S376" s="36">
        <f>SUMIFS(СВЦЭМ!$K$34:$K$777,СВЦЭМ!$A$34:$A$777,$A376,СВЦЭМ!$B$34:$B$777,S$366)+'СЕТ СН'!$F$13</f>
        <v>485.35750153999999</v>
      </c>
      <c r="T376" s="36">
        <f>SUMIFS(СВЦЭМ!$K$34:$K$777,СВЦЭМ!$A$34:$A$777,$A376,СВЦЭМ!$B$34:$B$777,T$366)+'СЕТ СН'!$F$13</f>
        <v>462.03213526000002</v>
      </c>
      <c r="U376" s="36">
        <f>SUMIFS(СВЦЭМ!$K$34:$K$777,СВЦЭМ!$A$34:$A$777,$A376,СВЦЭМ!$B$34:$B$777,U$366)+'СЕТ СН'!$F$13</f>
        <v>463.38751573000002</v>
      </c>
      <c r="V376" s="36">
        <f>SUMIFS(СВЦЭМ!$K$34:$K$777,СВЦЭМ!$A$34:$A$777,$A376,СВЦЭМ!$B$34:$B$777,V$366)+'СЕТ СН'!$F$13</f>
        <v>473.73017791000001</v>
      </c>
      <c r="W376" s="36">
        <f>SUMIFS(СВЦЭМ!$K$34:$K$777,СВЦЭМ!$A$34:$A$777,$A376,СВЦЭМ!$B$34:$B$777,W$366)+'СЕТ СН'!$F$13</f>
        <v>488.29490154000001</v>
      </c>
      <c r="X376" s="36">
        <f>SUMIFS(СВЦЭМ!$K$34:$K$777,СВЦЭМ!$A$34:$A$777,$A376,СВЦЭМ!$B$34:$B$777,X$366)+'СЕТ СН'!$F$13</f>
        <v>508.08790413999998</v>
      </c>
      <c r="Y376" s="36">
        <f>SUMIFS(СВЦЭМ!$K$34:$K$777,СВЦЭМ!$A$34:$A$777,$A376,СВЦЭМ!$B$34:$B$777,Y$366)+'СЕТ СН'!$F$13</f>
        <v>576.53795406999996</v>
      </c>
    </row>
    <row r="377" spans="1:25" ht="15.75" x14ac:dyDescent="0.2">
      <c r="A377" s="35">
        <f t="shared" si="10"/>
        <v>43415</v>
      </c>
      <c r="B377" s="36">
        <f>SUMIFS(СВЦЭМ!$K$34:$K$777,СВЦЭМ!$A$34:$A$777,$A377,СВЦЭМ!$B$34:$B$777,B$366)+'СЕТ СН'!$F$13</f>
        <v>621.14987541000005</v>
      </c>
      <c r="C377" s="36">
        <f>SUMIFS(СВЦЭМ!$K$34:$K$777,СВЦЭМ!$A$34:$A$777,$A377,СВЦЭМ!$B$34:$B$777,C$366)+'СЕТ СН'!$F$13</f>
        <v>679.19851358999995</v>
      </c>
      <c r="D377" s="36">
        <f>SUMIFS(СВЦЭМ!$K$34:$K$777,СВЦЭМ!$A$34:$A$777,$A377,СВЦЭМ!$B$34:$B$777,D$366)+'СЕТ СН'!$F$13</f>
        <v>713.15690751</v>
      </c>
      <c r="E377" s="36">
        <f>SUMIFS(СВЦЭМ!$K$34:$K$777,СВЦЭМ!$A$34:$A$777,$A377,СВЦЭМ!$B$34:$B$777,E$366)+'СЕТ СН'!$F$13</f>
        <v>710.31201854999995</v>
      </c>
      <c r="F377" s="36">
        <f>SUMIFS(СВЦЭМ!$K$34:$K$777,СВЦЭМ!$A$34:$A$777,$A377,СВЦЭМ!$B$34:$B$777,F$366)+'СЕТ СН'!$F$13</f>
        <v>708.49462241000003</v>
      </c>
      <c r="G377" s="36">
        <f>SUMIFS(СВЦЭМ!$K$34:$K$777,СВЦЭМ!$A$34:$A$777,$A377,СВЦЭМ!$B$34:$B$777,G$366)+'СЕТ СН'!$F$13</f>
        <v>701.92260234000003</v>
      </c>
      <c r="H377" s="36">
        <f>SUMIFS(СВЦЭМ!$K$34:$K$777,СВЦЭМ!$A$34:$A$777,$A377,СВЦЭМ!$B$34:$B$777,H$366)+'СЕТ СН'!$F$13</f>
        <v>693.89571529</v>
      </c>
      <c r="I377" s="36">
        <f>SUMIFS(СВЦЭМ!$K$34:$K$777,СВЦЭМ!$A$34:$A$777,$A377,СВЦЭМ!$B$34:$B$777,I$366)+'СЕТ СН'!$F$13</f>
        <v>672.02223982999999</v>
      </c>
      <c r="J377" s="36">
        <f>SUMIFS(СВЦЭМ!$K$34:$K$777,СВЦЭМ!$A$34:$A$777,$A377,СВЦЭМ!$B$34:$B$777,J$366)+'СЕТ СН'!$F$13</f>
        <v>640.22188419999998</v>
      </c>
      <c r="K377" s="36">
        <f>SUMIFS(СВЦЭМ!$K$34:$K$777,СВЦЭМ!$A$34:$A$777,$A377,СВЦЭМ!$B$34:$B$777,K$366)+'СЕТ СН'!$F$13</f>
        <v>621.72880348000001</v>
      </c>
      <c r="L377" s="36">
        <f>SUMIFS(СВЦЭМ!$K$34:$K$777,СВЦЭМ!$A$34:$A$777,$A377,СВЦЭМ!$B$34:$B$777,L$366)+'СЕТ СН'!$F$13</f>
        <v>613.29700183</v>
      </c>
      <c r="M377" s="36">
        <f>SUMIFS(СВЦЭМ!$K$34:$K$777,СВЦЭМ!$A$34:$A$777,$A377,СВЦЭМ!$B$34:$B$777,M$366)+'СЕТ СН'!$F$13</f>
        <v>613.81353622999995</v>
      </c>
      <c r="N377" s="36">
        <f>SUMIFS(СВЦЭМ!$K$34:$K$777,СВЦЭМ!$A$34:$A$777,$A377,СВЦЭМ!$B$34:$B$777,N$366)+'СЕТ СН'!$F$13</f>
        <v>597.04650912</v>
      </c>
      <c r="O377" s="36">
        <f>SUMIFS(СВЦЭМ!$K$34:$K$777,СВЦЭМ!$A$34:$A$777,$A377,СВЦЭМ!$B$34:$B$777,O$366)+'СЕТ СН'!$F$13</f>
        <v>560.43143745999998</v>
      </c>
      <c r="P377" s="36">
        <f>SUMIFS(СВЦЭМ!$K$34:$K$777,СВЦЭМ!$A$34:$A$777,$A377,СВЦЭМ!$B$34:$B$777,P$366)+'СЕТ СН'!$F$13</f>
        <v>523.31141399000001</v>
      </c>
      <c r="Q377" s="36">
        <f>SUMIFS(СВЦЭМ!$K$34:$K$777,СВЦЭМ!$A$34:$A$777,$A377,СВЦЭМ!$B$34:$B$777,Q$366)+'СЕТ СН'!$F$13</f>
        <v>515.67368306000003</v>
      </c>
      <c r="R377" s="36">
        <f>SUMIFS(СВЦЭМ!$K$34:$K$777,СВЦЭМ!$A$34:$A$777,$A377,СВЦЭМ!$B$34:$B$777,R$366)+'СЕТ СН'!$F$13</f>
        <v>508.94104377999997</v>
      </c>
      <c r="S377" s="36">
        <f>SUMIFS(СВЦЭМ!$K$34:$K$777,СВЦЭМ!$A$34:$A$777,$A377,СВЦЭМ!$B$34:$B$777,S$366)+'СЕТ СН'!$F$13</f>
        <v>488.14490074000003</v>
      </c>
      <c r="T377" s="36">
        <f>SUMIFS(СВЦЭМ!$K$34:$K$777,СВЦЭМ!$A$34:$A$777,$A377,СВЦЭМ!$B$34:$B$777,T$366)+'СЕТ СН'!$F$13</f>
        <v>467.88690330999998</v>
      </c>
      <c r="U377" s="36">
        <f>SUMIFS(СВЦЭМ!$K$34:$K$777,СВЦЭМ!$A$34:$A$777,$A377,СВЦЭМ!$B$34:$B$777,U$366)+'СЕТ СН'!$F$13</f>
        <v>467.14340521999998</v>
      </c>
      <c r="V377" s="36">
        <f>SUMIFS(СВЦЭМ!$K$34:$K$777,СВЦЭМ!$A$34:$A$777,$A377,СВЦЭМ!$B$34:$B$777,V$366)+'СЕТ СН'!$F$13</f>
        <v>479.22405250999998</v>
      </c>
      <c r="W377" s="36">
        <f>SUMIFS(СВЦЭМ!$K$34:$K$777,СВЦЭМ!$A$34:$A$777,$A377,СВЦЭМ!$B$34:$B$777,W$366)+'СЕТ СН'!$F$13</f>
        <v>495.38903083000002</v>
      </c>
      <c r="X377" s="36">
        <f>SUMIFS(СВЦЭМ!$K$34:$K$777,СВЦЭМ!$A$34:$A$777,$A377,СВЦЭМ!$B$34:$B$777,X$366)+'СЕТ СН'!$F$13</f>
        <v>511.07127278000002</v>
      </c>
      <c r="Y377" s="36">
        <f>SUMIFS(СВЦЭМ!$K$34:$K$777,СВЦЭМ!$A$34:$A$777,$A377,СВЦЭМ!$B$34:$B$777,Y$366)+'СЕТ СН'!$F$13</f>
        <v>575.69220087999997</v>
      </c>
    </row>
    <row r="378" spans="1:25" ht="15.75" x14ac:dyDescent="0.2">
      <c r="A378" s="35">
        <f t="shared" si="10"/>
        <v>43416</v>
      </c>
      <c r="B378" s="36">
        <f>SUMIFS(СВЦЭМ!$K$34:$K$777,СВЦЭМ!$A$34:$A$777,$A378,СВЦЭМ!$B$34:$B$777,B$366)+'СЕТ СН'!$F$13</f>
        <v>619.09679815000004</v>
      </c>
      <c r="C378" s="36">
        <f>SUMIFS(СВЦЭМ!$K$34:$K$777,СВЦЭМ!$A$34:$A$777,$A378,СВЦЭМ!$B$34:$B$777,C$366)+'СЕТ СН'!$F$13</f>
        <v>680.33630058999995</v>
      </c>
      <c r="D378" s="36">
        <f>SUMIFS(СВЦЭМ!$K$34:$K$777,СВЦЭМ!$A$34:$A$777,$A378,СВЦЭМ!$B$34:$B$777,D$366)+'СЕТ СН'!$F$13</f>
        <v>720.43381054999998</v>
      </c>
      <c r="E378" s="36">
        <f>SUMIFS(СВЦЭМ!$K$34:$K$777,СВЦЭМ!$A$34:$A$777,$A378,СВЦЭМ!$B$34:$B$777,E$366)+'СЕТ СН'!$F$13</f>
        <v>718.66354723999996</v>
      </c>
      <c r="F378" s="36">
        <f>SUMIFS(СВЦЭМ!$K$34:$K$777,СВЦЭМ!$A$34:$A$777,$A378,СВЦЭМ!$B$34:$B$777,F$366)+'СЕТ СН'!$F$13</f>
        <v>717.14941968999995</v>
      </c>
      <c r="G378" s="36">
        <f>SUMIFS(СВЦЭМ!$K$34:$K$777,СВЦЭМ!$A$34:$A$777,$A378,СВЦЭМ!$B$34:$B$777,G$366)+'СЕТ СН'!$F$13</f>
        <v>716.17314600999998</v>
      </c>
      <c r="H378" s="36">
        <f>SUMIFS(СВЦЭМ!$K$34:$K$777,СВЦЭМ!$A$34:$A$777,$A378,СВЦЭМ!$B$34:$B$777,H$366)+'СЕТ СН'!$F$13</f>
        <v>689.89818060000005</v>
      </c>
      <c r="I378" s="36">
        <f>SUMIFS(СВЦЭМ!$K$34:$K$777,СВЦЭМ!$A$34:$A$777,$A378,СВЦЭМ!$B$34:$B$777,I$366)+'СЕТ СН'!$F$13</f>
        <v>653.53974785000003</v>
      </c>
      <c r="J378" s="36">
        <f>SUMIFS(СВЦЭМ!$K$34:$K$777,СВЦЭМ!$A$34:$A$777,$A378,СВЦЭМ!$B$34:$B$777,J$366)+'СЕТ СН'!$F$13</f>
        <v>629.42329849999999</v>
      </c>
      <c r="K378" s="36">
        <f>SUMIFS(СВЦЭМ!$K$34:$K$777,СВЦЭМ!$A$34:$A$777,$A378,СВЦЭМ!$B$34:$B$777,K$366)+'СЕТ СН'!$F$13</f>
        <v>628.60440147999998</v>
      </c>
      <c r="L378" s="36">
        <f>SUMIFS(СВЦЭМ!$K$34:$K$777,СВЦЭМ!$A$34:$A$777,$A378,СВЦЭМ!$B$34:$B$777,L$366)+'СЕТ СН'!$F$13</f>
        <v>622.19315176999999</v>
      </c>
      <c r="M378" s="36">
        <f>SUMIFS(СВЦЭМ!$K$34:$K$777,СВЦЭМ!$A$34:$A$777,$A378,СВЦЭМ!$B$34:$B$777,M$366)+'СЕТ СН'!$F$13</f>
        <v>619.73134305999997</v>
      </c>
      <c r="N378" s="36">
        <f>SUMIFS(СВЦЭМ!$K$34:$K$777,СВЦЭМ!$A$34:$A$777,$A378,СВЦЭМ!$B$34:$B$777,N$366)+'СЕТ СН'!$F$13</f>
        <v>600.12690185999998</v>
      </c>
      <c r="O378" s="36">
        <f>SUMIFS(СВЦЭМ!$K$34:$K$777,СВЦЭМ!$A$34:$A$777,$A378,СВЦЭМ!$B$34:$B$777,O$366)+'СЕТ СН'!$F$13</f>
        <v>573.38258296000004</v>
      </c>
      <c r="P378" s="36">
        <f>SUMIFS(СВЦЭМ!$K$34:$K$777,СВЦЭМ!$A$34:$A$777,$A378,СВЦЭМ!$B$34:$B$777,P$366)+'СЕТ СН'!$F$13</f>
        <v>529.00723139000002</v>
      </c>
      <c r="Q378" s="36">
        <f>SUMIFS(СВЦЭМ!$K$34:$K$777,СВЦЭМ!$A$34:$A$777,$A378,СВЦЭМ!$B$34:$B$777,Q$366)+'СЕТ СН'!$F$13</f>
        <v>521.93159509999998</v>
      </c>
      <c r="R378" s="36">
        <f>SUMIFS(СВЦЭМ!$K$34:$K$777,СВЦЭМ!$A$34:$A$777,$A378,СВЦЭМ!$B$34:$B$777,R$366)+'СЕТ СН'!$F$13</f>
        <v>514.61517517000004</v>
      </c>
      <c r="S378" s="36">
        <f>SUMIFS(СВЦЭМ!$K$34:$K$777,СВЦЭМ!$A$34:$A$777,$A378,СВЦЭМ!$B$34:$B$777,S$366)+'СЕТ СН'!$F$13</f>
        <v>497.29581651000001</v>
      </c>
      <c r="T378" s="36">
        <f>SUMIFS(СВЦЭМ!$K$34:$K$777,СВЦЭМ!$A$34:$A$777,$A378,СВЦЭМ!$B$34:$B$777,T$366)+'СЕТ СН'!$F$13</f>
        <v>487.86760491000001</v>
      </c>
      <c r="U378" s="36">
        <f>SUMIFS(СВЦЭМ!$K$34:$K$777,СВЦЭМ!$A$34:$A$777,$A378,СВЦЭМ!$B$34:$B$777,U$366)+'СЕТ СН'!$F$13</f>
        <v>488.78716840999999</v>
      </c>
      <c r="V378" s="36">
        <f>SUMIFS(СВЦЭМ!$K$34:$K$777,СВЦЭМ!$A$34:$A$777,$A378,СВЦЭМ!$B$34:$B$777,V$366)+'СЕТ СН'!$F$13</f>
        <v>489.81392726000001</v>
      </c>
      <c r="W378" s="36">
        <f>SUMIFS(СВЦЭМ!$K$34:$K$777,СВЦЭМ!$A$34:$A$777,$A378,СВЦЭМ!$B$34:$B$777,W$366)+'СЕТ СН'!$F$13</f>
        <v>494.51287087999998</v>
      </c>
      <c r="X378" s="36">
        <f>SUMIFS(СВЦЭМ!$K$34:$K$777,СВЦЭМ!$A$34:$A$777,$A378,СВЦЭМ!$B$34:$B$777,X$366)+'СЕТ СН'!$F$13</f>
        <v>515.08480530999998</v>
      </c>
      <c r="Y378" s="36">
        <f>SUMIFS(СВЦЭМ!$K$34:$K$777,СВЦЭМ!$A$34:$A$777,$A378,СВЦЭМ!$B$34:$B$777,Y$366)+'СЕТ СН'!$F$13</f>
        <v>581.79709214000002</v>
      </c>
    </row>
    <row r="379" spans="1:25" ht="15.75" x14ac:dyDescent="0.2">
      <c r="A379" s="35">
        <f t="shared" si="10"/>
        <v>43417</v>
      </c>
      <c r="B379" s="36">
        <f>SUMIFS(СВЦЭМ!$K$34:$K$777,СВЦЭМ!$A$34:$A$777,$A379,СВЦЭМ!$B$34:$B$777,B$366)+'СЕТ СН'!$F$13</f>
        <v>638.70687234000002</v>
      </c>
      <c r="C379" s="36">
        <f>SUMIFS(СВЦЭМ!$K$34:$K$777,СВЦЭМ!$A$34:$A$777,$A379,СВЦЭМ!$B$34:$B$777,C$366)+'СЕТ СН'!$F$13</f>
        <v>686.82927487999996</v>
      </c>
      <c r="D379" s="36">
        <f>SUMIFS(СВЦЭМ!$K$34:$K$777,СВЦЭМ!$A$34:$A$777,$A379,СВЦЭМ!$B$34:$B$777,D$366)+'СЕТ СН'!$F$13</f>
        <v>704.29083807999996</v>
      </c>
      <c r="E379" s="36">
        <f>SUMIFS(СВЦЭМ!$K$34:$K$777,СВЦЭМ!$A$34:$A$777,$A379,СВЦЭМ!$B$34:$B$777,E$366)+'СЕТ СН'!$F$13</f>
        <v>702.63121464000005</v>
      </c>
      <c r="F379" s="36">
        <f>SUMIFS(СВЦЭМ!$K$34:$K$777,СВЦЭМ!$A$34:$A$777,$A379,СВЦЭМ!$B$34:$B$777,F$366)+'СЕТ СН'!$F$13</f>
        <v>703.20751014999996</v>
      </c>
      <c r="G379" s="36">
        <f>SUMIFS(СВЦЭМ!$K$34:$K$777,СВЦЭМ!$A$34:$A$777,$A379,СВЦЭМ!$B$34:$B$777,G$366)+'СЕТ СН'!$F$13</f>
        <v>707.59821432000001</v>
      </c>
      <c r="H379" s="36">
        <f>SUMIFS(СВЦЭМ!$K$34:$K$777,СВЦЭМ!$A$34:$A$777,$A379,СВЦЭМ!$B$34:$B$777,H$366)+'СЕТ СН'!$F$13</f>
        <v>684.52664574000005</v>
      </c>
      <c r="I379" s="36">
        <f>SUMIFS(СВЦЭМ!$K$34:$K$777,СВЦЭМ!$A$34:$A$777,$A379,СВЦЭМ!$B$34:$B$777,I$366)+'СЕТ СН'!$F$13</f>
        <v>642.03018680000002</v>
      </c>
      <c r="J379" s="36">
        <f>SUMIFS(СВЦЭМ!$K$34:$K$777,СВЦЭМ!$A$34:$A$777,$A379,СВЦЭМ!$B$34:$B$777,J$366)+'СЕТ СН'!$F$13</f>
        <v>632.12999199000001</v>
      </c>
      <c r="K379" s="36">
        <f>SUMIFS(СВЦЭМ!$K$34:$K$777,СВЦЭМ!$A$34:$A$777,$A379,СВЦЭМ!$B$34:$B$777,K$366)+'СЕТ СН'!$F$13</f>
        <v>622.86388781999995</v>
      </c>
      <c r="L379" s="36">
        <f>SUMIFS(СВЦЭМ!$K$34:$K$777,СВЦЭМ!$A$34:$A$777,$A379,СВЦЭМ!$B$34:$B$777,L$366)+'СЕТ СН'!$F$13</f>
        <v>620.00925180000002</v>
      </c>
      <c r="M379" s="36">
        <f>SUMIFS(СВЦЭМ!$K$34:$K$777,СВЦЭМ!$A$34:$A$777,$A379,СВЦЭМ!$B$34:$B$777,M$366)+'СЕТ СН'!$F$13</f>
        <v>619.39921178999998</v>
      </c>
      <c r="N379" s="36">
        <f>SUMIFS(СВЦЭМ!$K$34:$K$777,СВЦЭМ!$A$34:$A$777,$A379,СВЦЭМ!$B$34:$B$777,N$366)+'СЕТ СН'!$F$13</f>
        <v>597.81554258000006</v>
      </c>
      <c r="O379" s="36">
        <f>SUMIFS(СВЦЭМ!$K$34:$K$777,СВЦЭМ!$A$34:$A$777,$A379,СВЦЭМ!$B$34:$B$777,O$366)+'СЕТ СН'!$F$13</f>
        <v>569.37576335000006</v>
      </c>
      <c r="P379" s="36">
        <f>SUMIFS(СВЦЭМ!$K$34:$K$777,СВЦЭМ!$A$34:$A$777,$A379,СВЦЭМ!$B$34:$B$777,P$366)+'СЕТ СН'!$F$13</f>
        <v>529.01774278000005</v>
      </c>
      <c r="Q379" s="36">
        <f>SUMIFS(СВЦЭМ!$K$34:$K$777,СВЦЭМ!$A$34:$A$777,$A379,СВЦЭМ!$B$34:$B$777,Q$366)+'СЕТ СН'!$F$13</f>
        <v>521.76865821000001</v>
      </c>
      <c r="R379" s="36">
        <f>SUMIFS(СВЦЭМ!$K$34:$K$777,СВЦЭМ!$A$34:$A$777,$A379,СВЦЭМ!$B$34:$B$777,R$366)+'СЕТ СН'!$F$13</f>
        <v>528.91715509999995</v>
      </c>
      <c r="S379" s="36">
        <f>SUMIFS(СВЦЭМ!$K$34:$K$777,СВЦЭМ!$A$34:$A$777,$A379,СВЦЭМ!$B$34:$B$777,S$366)+'СЕТ СН'!$F$13</f>
        <v>513.23887443000001</v>
      </c>
      <c r="T379" s="36">
        <f>SUMIFS(СВЦЭМ!$K$34:$K$777,СВЦЭМ!$A$34:$A$777,$A379,СВЦЭМ!$B$34:$B$777,T$366)+'СЕТ СН'!$F$13</f>
        <v>485.87041657999998</v>
      </c>
      <c r="U379" s="36">
        <f>SUMIFS(СВЦЭМ!$K$34:$K$777,СВЦЭМ!$A$34:$A$777,$A379,СВЦЭМ!$B$34:$B$777,U$366)+'СЕТ СН'!$F$13</f>
        <v>486.61982382999997</v>
      </c>
      <c r="V379" s="36">
        <f>SUMIFS(СВЦЭМ!$K$34:$K$777,СВЦЭМ!$A$34:$A$777,$A379,СВЦЭМ!$B$34:$B$777,V$366)+'СЕТ СН'!$F$13</f>
        <v>490.07492267999999</v>
      </c>
      <c r="W379" s="36">
        <f>SUMIFS(СВЦЭМ!$K$34:$K$777,СВЦЭМ!$A$34:$A$777,$A379,СВЦЭМ!$B$34:$B$777,W$366)+'СЕТ СН'!$F$13</f>
        <v>493.9042748</v>
      </c>
      <c r="X379" s="36">
        <f>SUMIFS(СВЦЭМ!$K$34:$K$777,СВЦЭМ!$A$34:$A$777,$A379,СВЦЭМ!$B$34:$B$777,X$366)+'СЕТ СН'!$F$13</f>
        <v>515.99831339000002</v>
      </c>
      <c r="Y379" s="36">
        <f>SUMIFS(СВЦЭМ!$K$34:$K$777,СВЦЭМ!$A$34:$A$777,$A379,СВЦЭМ!$B$34:$B$777,Y$366)+'СЕТ СН'!$F$13</f>
        <v>581.06014545999994</v>
      </c>
    </row>
    <row r="380" spans="1:25" ht="15.75" x14ac:dyDescent="0.2">
      <c r="A380" s="35">
        <f t="shared" si="10"/>
        <v>43418</v>
      </c>
      <c r="B380" s="36">
        <f>SUMIFS(СВЦЭМ!$K$34:$K$777,СВЦЭМ!$A$34:$A$777,$A380,СВЦЭМ!$B$34:$B$777,B$366)+'СЕТ СН'!$F$13</f>
        <v>641.39903053</v>
      </c>
      <c r="C380" s="36">
        <f>SUMIFS(СВЦЭМ!$K$34:$K$777,СВЦЭМ!$A$34:$A$777,$A380,СВЦЭМ!$B$34:$B$777,C$366)+'СЕТ СН'!$F$13</f>
        <v>691.82617321999999</v>
      </c>
      <c r="D380" s="36">
        <f>SUMIFS(СВЦЭМ!$K$34:$K$777,СВЦЭМ!$A$34:$A$777,$A380,СВЦЭМ!$B$34:$B$777,D$366)+'СЕТ СН'!$F$13</f>
        <v>703.67250895999996</v>
      </c>
      <c r="E380" s="36">
        <f>SUMIFS(СВЦЭМ!$K$34:$K$777,СВЦЭМ!$A$34:$A$777,$A380,СВЦЭМ!$B$34:$B$777,E$366)+'СЕТ СН'!$F$13</f>
        <v>703.02288504000001</v>
      </c>
      <c r="F380" s="36">
        <f>SUMIFS(СВЦЭМ!$K$34:$K$777,СВЦЭМ!$A$34:$A$777,$A380,СВЦЭМ!$B$34:$B$777,F$366)+'СЕТ СН'!$F$13</f>
        <v>703.57064410999999</v>
      </c>
      <c r="G380" s="36">
        <f>SUMIFS(СВЦЭМ!$K$34:$K$777,СВЦЭМ!$A$34:$A$777,$A380,СВЦЭМ!$B$34:$B$777,G$366)+'СЕТ СН'!$F$13</f>
        <v>708.02607469999998</v>
      </c>
      <c r="H380" s="36">
        <f>SUMIFS(СВЦЭМ!$K$34:$K$777,СВЦЭМ!$A$34:$A$777,$A380,СВЦЭМ!$B$34:$B$777,H$366)+'СЕТ СН'!$F$13</f>
        <v>684.75399265999999</v>
      </c>
      <c r="I380" s="36">
        <f>SUMIFS(СВЦЭМ!$K$34:$K$777,СВЦЭМ!$A$34:$A$777,$A380,СВЦЭМ!$B$34:$B$777,I$366)+'СЕТ СН'!$F$13</f>
        <v>636.25475114999995</v>
      </c>
      <c r="J380" s="36">
        <f>SUMIFS(СВЦЭМ!$K$34:$K$777,СВЦЭМ!$A$34:$A$777,$A380,СВЦЭМ!$B$34:$B$777,J$366)+'СЕТ СН'!$F$13</f>
        <v>632.07658406999997</v>
      </c>
      <c r="K380" s="36">
        <f>SUMIFS(СВЦЭМ!$K$34:$K$777,СВЦЭМ!$A$34:$A$777,$A380,СВЦЭМ!$B$34:$B$777,K$366)+'СЕТ СН'!$F$13</f>
        <v>628.23423943</v>
      </c>
      <c r="L380" s="36">
        <f>SUMIFS(СВЦЭМ!$K$34:$K$777,СВЦЭМ!$A$34:$A$777,$A380,СВЦЭМ!$B$34:$B$777,L$366)+'СЕТ СН'!$F$13</f>
        <v>631.36151252000002</v>
      </c>
      <c r="M380" s="36">
        <f>SUMIFS(СВЦЭМ!$K$34:$K$777,СВЦЭМ!$A$34:$A$777,$A380,СВЦЭМ!$B$34:$B$777,M$366)+'СЕТ СН'!$F$13</f>
        <v>634.83950613000002</v>
      </c>
      <c r="N380" s="36">
        <f>SUMIFS(СВЦЭМ!$K$34:$K$777,СВЦЭМ!$A$34:$A$777,$A380,СВЦЭМ!$B$34:$B$777,N$366)+'СЕТ СН'!$F$13</f>
        <v>603.06852626</v>
      </c>
      <c r="O380" s="36">
        <f>SUMIFS(СВЦЭМ!$K$34:$K$777,СВЦЭМ!$A$34:$A$777,$A380,СВЦЭМ!$B$34:$B$777,O$366)+'СЕТ СН'!$F$13</f>
        <v>584.84125883000002</v>
      </c>
      <c r="P380" s="36">
        <f>SUMIFS(СВЦЭМ!$K$34:$K$777,СВЦЭМ!$A$34:$A$777,$A380,СВЦЭМ!$B$34:$B$777,P$366)+'СЕТ СН'!$F$13</f>
        <v>544.70371971999998</v>
      </c>
      <c r="Q380" s="36">
        <f>SUMIFS(СВЦЭМ!$K$34:$K$777,СВЦЭМ!$A$34:$A$777,$A380,СВЦЭМ!$B$34:$B$777,Q$366)+'СЕТ СН'!$F$13</f>
        <v>528.94492710999998</v>
      </c>
      <c r="R380" s="36">
        <f>SUMIFS(СВЦЭМ!$K$34:$K$777,СВЦЭМ!$A$34:$A$777,$A380,СВЦЭМ!$B$34:$B$777,R$366)+'СЕТ СН'!$F$13</f>
        <v>531.25434245999998</v>
      </c>
      <c r="S380" s="36">
        <f>SUMIFS(СВЦЭМ!$K$34:$K$777,СВЦЭМ!$A$34:$A$777,$A380,СВЦЭМ!$B$34:$B$777,S$366)+'СЕТ СН'!$F$13</f>
        <v>512.28909146000001</v>
      </c>
      <c r="T380" s="36">
        <f>SUMIFS(СВЦЭМ!$K$34:$K$777,СВЦЭМ!$A$34:$A$777,$A380,СВЦЭМ!$B$34:$B$777,T$366)+'СЕТ СН'!$F$13</f>
        <v>481.59167635</v>
      </c>
      <c r="U380" s="36">
        <f>SUMIFS(СВЦЭМ!$K$34:$K$777,СВЦЭМ!$A$34:$A$777,$A380,СВЦЭМ!$B$34:$B$777,U$366)+'СЕТ СН'!$F$13</f>
        <v>491.89211521999999</v>
      </c>
      <c r="V380" s="36">
        <f>SUMIFS(СВЦЭМ!$K$34:$K$777,СВЦЭМ!$A$34:$A$777,$A380,СВЦЭМ!$B$34:$B$777,V$366)+'СЕТ СН'!$F$13</f>
        <v>503.91037576999997</v>
      </c>
      <c r="W380" s="36">
        <f>SUMIFS(СВЦЭМ!$K$34:$K$777,СВЦЭМ!$A$34:$A$777,$A380,СВЦЭМ!$B$34:$B$777,W$366)+'СЕТ СН'!$F$13</f>
        <v>488.08482311</v>
      </c>
      <c r="X380" s="36">
        <f>SUMIFS(СВЦЭМ!$K$34:$K$777,СВЦЭМ!$A$34:$A$777,$A380,СВЦЭМ!$B$34:$B$777,X$366)+'СЕТ СН'!$F$13</f>
        <v>502.80888404000001</v>
      </c>
      <c r="Y380" s="36">
        <f>SUMIFS(СВЦЭМ!$K$34:$K$777,СВЦЭМ!$A$34:$A$777,$A380,СВЦЭМ!$B$34:$B$777,Y$366)+'СЕТ СН'!$F$13</f>
        <v>564.83297990000005</v>
      </c>
    </row>
    <row r="381" spans="1:25" ht="15.75" x14ac:dyDescent="0.2">
      <c r="A381" s="35">
        <f t="shared" si="10"/>
        <v>43419</v>
      </c>
      <c r="B381" s="36">
        <f>SUMIFS(СВЦЭМ!$K$34:$K$777,СВЦЭМ!$A$34:$A$777,$A381,СВЦЭМ!$B$34:$B$777,B$366)+'СЕТ СН'!$F$13</f>
        <v>631.92036554000003</v>
      </c>
      <c r="C381" s="36">
        <f>SUMIFS(СВЦЭМ!$K$34:$K$777,СВЦЭМ!$A$34:$A$777,$A381,СВЦЭМ!$B$34:$B$777,C$366)+'СЕТ СН'!$F$13</f>
        <v>691.44254964000004</v>
      </c>
      <c r="D381" s="36">
        <f>SUMIFS(СВЦЭМ!$K$34:$K$777,СВЦЭМ!$A$34:$A$777,$A381,СВЦЭМ!$B$34:$B$777,D$366)+'СЕТ СН'!$F$13</f>
        <v>705.36542353000004</v>
      </c>
      <c r="E381" s="36">
        <f>SUMIFS(СВЦЭМ!$K$34:$K$777,СВЦЭМ!$A$34:$A$777,$A381,СВЦЭМ!$B$34:$B$777,E$366)+'СЕТ СН'!$F$13</f>
        <v>702.57870949999995</v>
      </c>
      <c r="F381" s="36">
        <f>SUMIFS(СВЦЭМ!$K$34:$K$777,СВЦЭМ!$A$34:$A$777,$A381,СВЦЭМ!$B$34:$B$777,F$366)+'СЕТ СН'!$F$13</f>
        <v>702.42049367000004</v>
      </c>
      <c r="G381" s="36">
        <f>SUMIFS(СВЦЭМ!$K$34:$K$777,СВЦЭМ!$A$34:$A$777,$A381,СВЦЭМ!$B$34:$B$777,G$366)+'СЕТ СН'!$F$13</f>
        <v>707.35833828</v>
      </c>
      <c r="H381" s="36">
        <f>SUMIFS(СВЦЭМ!$K$34:$K$777,СВЦЭМ!$A$34:$A$777,$A381,СВЦЭМ!$B$34:$B$777,H$366)+'СЕТ СН'!$F$13</f>
        <v>683.69608749999998</v>
      </c>
      <c r="I381" s="36">
        <f>SUMIFS(СВЦЭМ!$K$34:$K$777,СВЦЭМ!$A$34:$A$777,$A381,СВЦЭМ!$B$34:$B$777,I$366)+'СЕТ СН'!$F$13</f>
        <v>633.50795941000001</v>
      </c>
      <c r="J381" s="36">
        <f>SUMIFS(СВЦЭМ!$K$34:$K$777,СВЦЭМ!$A$34:$A$777,$A381,СВЦЭМ!$B$34:$B$777,J$366)+'СЕТ СН'!$F$13</f>
        <v>627.48459594999997</v>
      </c>
      <c r="K381" s="36">
        <f>SUMIFS(СВЦЭМ!$K$34:$K$777,СВЦЭМ!$A$34:$A$777,$A381,СВЦЭМ!$B$34:$B$777,K$366)+'СЕТ СН'!$F$13</f>
        <v>629.03226328000005</v>
      </c>
      <c r="L381" s="36">
        <f>SUMIFS(СВЦЭМ!$K$34:$K$777,СВЦЭМ!$A$34:$A$777,$A381,СВЦЭМ!$B$34:$B$777,L$366)+'СЕТ СН'!$F$13</f>
        <v>628.78473996000002</v>
      </c>
      <c r="M381" s="36">
        <f>SUMIFS(СВЦЭМ!$K$34:$K$777,СВЦЭМ!$A$34:$A$777,$A381,СВЦЭМ!$B$34:$B$777,M$366)+'СЕТ СН'!$F$13</f>
        <v>631.94177035999996</v>
      </c>
      <c r="N381" s="36">
        <f>SUMIFS(СВЦЭМ!$K$34:$K$777,СВЦЭМ!$A$34:$A$777,$A381,СВЦЭМ!$B$34:$B$777,N$366)+'СЕТ СН'!$F$13</f>
        <v>595.40631742000005</v>
      </c>
      <c r="O381" s="36">
        <f>SUMIFS(СВЦЭМ!$K$34:$K$777,СВЦЭМ!$A$34:$A$777,$A381,СВЦЭМ!$B$34:$B$777,O$366)+'СЕТ СН'!$F$13</f>
        <v>569.09180194999999</v>
      </c>
      <c r="P381" s="36">
        <f>SUMIFS(СВЦЭМ!$K$34:$K$777,СВЦЭМ!$A$34:$A$777,$A381,СВЦЭМ!$B$34:$B$777,P$366)+'СЕТ СН'!$F$13</f>
        <v>529.15376712</v>
      </c>
      <c r="Q381" s="36">
        <f>SUMIFS(СВЦЭМ!$K$34:$K$777,СВЦЭМ!$A$34:$A$777,$A381,СВЦЭМ!$B$34:$B$777,Q$366)+'СЕТ СН'!$F$13</f>
        <v>515.68669652999995</v>
      </c>
      <c r="R381" s="36">
        <f>SUMIFS(СВЦЭМ!$K$34:$K$777,СВЦЭМ!$A$34:$A$777,$A381,СВЦЭМ!$B$34:$B$777,R$366)+'СЕТ СН'!$F$13</f>
        <v>521.57411617000002</v>
      </c>
      <c r="S381" s="36">
        <f>SUMIFS(СВЦЭМ!$K$34:$K$777,СВЦЭМ!$A$34:$A$777,$A381,СВЦЭМ!$B$34:$B$777,S$366)+'СЕТ СН'!$F$13</f>
        <v>503.98160999999999</v>
      </c>
      <c r="T381" s="36">
        <f>SUMIFS(СВЦЭМ!$K$34:$K$777,СВЦЭМ!$A$34:$A$777,$A381,СВЦЭМ!$B$34:$B$777,T$366)+'СЕТ СН'!$F$13</f>
        <v>473.91847313</v>
      </c>
      <c r="U381" s="36">
        <f>SUMIFS(СВЦЭМ!$K$34:$K$777,СВЦЭМ!$A$34:$A$777,$A381,СВЦЭМ!$B$34:$B$777,U$366)+'СЕТ СН'!$F$13</f>
        <v>474.88370714000001</v>
      </c>
      <c r="V381" s="36">
        <f>SUMIFS(СВЦЭМ!$K$34:$K$777,СВЦЭМ!$A$34:$A$777,$A381,СВЦЭМ!$B$34:$B$777,V$366)+'СЕТ СН'!$F$13</f>
        <v>491.92818643999999</v>
      </c>
      <c r="W381" s="36">
        <f>SUMIFS(СВЦЭМ!$K$34:$K$777,СВЦЭМ!$A$34:$A$777,$A381,СВЦЭМ!$B$34:$B$777,W$366)+'СЕТ СН'!$F$13</f>
        <v>503.75905361999997</v>
      </c>
      <c r="X381" s="36">
        <f>SUMIFS(СВЦЭМ!$K$34:$K$777,СВЦЭМ!$A$34:$A$777,$A381,СВЦЭМ!$B$34:$B$777,X$366)+'СЕТ СН'!$F$13</f>
        <v>518.40598410999996</v>
      </c>
      <c r="Y381" s="36">
        <f>SUMIFS(СВЦЭМ!$K$34:$K$777,СВЦЭМ!$A$34:$A$777,$A381,СВЦЭМ!$B$34:$B$777,Y$366)+'СЕТ СН'!$F$13</f>
        <v>585.46969887</v>
      </c>
    </row>
    <row r="382" spans="1:25" ht="15.75" x14ac:dyDescent="0.2">
      <c r="A382" s="35">
        <f t="shared" si="10"/>
        <v>43420</v>
      </c>
      <c r="B382" s="36">
        <f>SUMIFS(СВЦЭМ!$K$34:$K$777,СВЦЭМ!$A$34:$A$777,$A382,СВЦЭМ!$B$34:$B$777,B$366)+'СЕТ СН'!$F$13</f>
        <v>642.58224659999996</v>
      </c>
      <c r="C382" s="36">
        <f>SUMIFS(СВЦЭМ!$K$34:$K$777,СВЦЭМ!$A$34:$A$777,$A382,СВЦЭМ!$B$34:$B$777,C$366)+'СЕТ СН'!$F$13</f>
        <v>661.73452087999999</v>
      </c>
      <c r="D382" s="36">
        <f>SUMIFS(СВЦЭМ!$K$34:$K$777,СВЦЭМ!$A$34:$A$777,$A382,СВЦЭМ!$B$34:$B$777,D$366)+'СЕТ СН'!$F$13</f>
        <v>703.27796618000002</v>
      </c>
      <c r="E382" s="36">
        <f>SUMIFS(СВЦЭМ!$K$34:$K$777,СВЦЭМ!$A$34:$A$777,$A382,СВЦЭМ!$B$34:$B$777,E$366)+'СЕТ СН'!$F$13</f>
        <v>700.89084799</v>
      </c>
      <c r="F382" s="36">
        <f>SUMIFS(СВЦЭМ!$K$34:$K$777,СВЦЭМ!$A$34:$A$777,$A382,СВЦЭМ!$B$34:$B$777,F$366)+'СЕТ СН'!$F$13</f>
        <v>702.33135112000002</v>
      </c>
      <c r="G382" s="36">
        <f>SUMIFS(СВЦЭМ!$K$34:$K$777,СВЦЭМ!$A$34:$A$777,$A382,СВЦЭМ!$B$34:$B$777,G$366)+'СЕТ СН'!$F$13</f>
        <v>697.23366381000005</v>
      </c>
      <c r="H382" s="36">
        <f>SUMIFS(СВЦЭМ!$K$34:$K$777,СВЦЭМ!$A$34:$A$777,$A382,СВЦЭМ!$B$34:$B$777,H$366)+'СЕТ СН'!$F$13</f>
        <v>654.25129412000001</v>
      </c>
      <c r="I382" s="36">
        <f>SUMIFS(СВЦЭМ!$K$34:$K$777,СВЦЭМ!$A$34:$A$777,$A382,СВЦЭМ!$B$34:$B$777,I$366)+'СЕТ СН'!$F$13</f>
        <v>650.10338712999999</v>
      </c>
      <c r="J382" s="36">
        <f>SUMIFS(СВЦЭМ!$K$34:$K$777,СВЦЭМ!$A$34:$A$777,$A382,СВЦЭМ!$B$34:$B$777,J$366)+'СЕТ СН'!$F$13</f>
        <v>644.28334575999997</v>
      </c>
      <c r="K382" s="36">
        <f>SUMIFS(СВЦЭМ!$K$34:$K$777,СВЦЭМ!$A$34:$A$777,$A382,СВЦЭМ!$B$34:$B$777,K$366)+'СЕТ СН'!$F$13</f>
        <v>647.50531785999999</v>
      </c>
      <c r="L382" s="36">
        <f>SUMIFS(СВЦЭМ!$K$34:$K$777,СВЦЭМ!$A$34:$A$777,$A382,СВЦЭМ!$B$34:$B$777,L$366)+'СЕТ СН'!$F$13</f>
        <v>647.27590792000001</v>
      </c>
      <c r="M382" s="36">
        <f>SUMIFS(СВЦЭМ!$K$34:$K$777,СВЦЭМ!$A$34:$A$777,$A382,СВЦЭМ!$B$34:$B$777,M$366)+'СЕТ СН'!$F$13</f>
        <v>643.86184438999999</v>
      </c>
      <c r="N382" s="36">
        <f>SUMIFS(СВЦЭМ!$K$34:$K$777,СВЦЭМ!$A$34:$A$777,$A382,СВЦЭМ!$B$34:$B$777,N$366)+'СЕТ СН'!$F$13</f>
        <v>635.28651155</v>
      </c>
      <c r="O382" s="36">
        <f>SUMIFS(СВЦЭМ!$K$34:$K$777,СВЦЭМ!$A$34:$A$777,$A382,СВЦЭМ!$B$34:$B$777,O$366)+'СЕТ СН'!$F$13</f>
        <v>587.06437843000003</v>
      </c>
      <c r="P382" s="36">
        <f>SUMIFS(СВЦЭМ!$K$34:$K$777,СВЦЭМ!$A$34:$A$777,$A382,СВЦЭМ!$B$34:$B$777,P$366)+'СЕТ СН'!$F$13</f>
        <v>549.72601249000002</v>
      </c>
      <c r="Q382" s="36">
        <f>SUMIFS(СВЦЭМ!$K$34:$K$777,СВЦЭМ!$A$34:$A$777,$A382,СВЦЭМ!$B$34:$B$777,Q$366)+'СЕТ СН'!$F$13</f>
        <v>545.20560118000003</v>
      </c>
      <c r="R382" s="36">
        <f>SUMIFS(СВЦЭМ!$K$34:$K$777,СВЦЭМ!$A$34:$A$777,$A382,СВЦЭМ!$B$34:$B$777,R$366)+'СЕТ СН'!$F$13</f>
        <v>550.89846021999995</v>
      </c>
      <c r="S382" s="36">
        <f>SUMIFS(СВЦЭМ!$K$34:$K$777,СВЦЭМ!$A$34:$A$777,$A382,СВЦЭМ!$B$34:$B$777,S$366)+'СЕТ СН'!$F$13</f>
        <v>523.12161365999998</v>
      </c>
      <c r="T382" s="36">
        <f>SUMIFS(СВЦЭМ!$K$34:$K$777,СВЦЭМ!$A$34:$A$777,$A382,СВЦЭМ!$B$34:$B$777,T$366)+'СЕТ СН'!$F$13</f>
        <v>518.28791768999997</v>
      </c>
      <c r="U382" s="36">
        <f>SUMIFS(СВЦЭМ!$K$34:$K$777,СВЦЭМ!$A$34:$A$777,$A382,СВЦЭМ!$B$34:$B$777,U$366)+'СЕТ СН'!$F$13</f>
        <v>514.63098696999998</v>
      </c>
      <c r="V382" s="36">
        <f>SUMIFS(СВЦЭМ!$K$34:$K$777,СВЦЭМ!$A$34:$A$777,$A382,СВЦЭМ!$B$34:$B$777,V$366)+'СЕТ СН'!$F$13</f>
        <v>528.04528703000005</v>
      </c>
      <c r="W382" s="36">
        <f>SUMIFS(СВЦЭМ!$K$34:$K$777,СВЦЭМ!$A$34:$A$777,$A382,СВЦЭМ!$B$34:$B$777,W$366)+'СЕТ СН'!$F$13</f>
        <v>531.48847446000002</v>
      </c>
      <c r="X382" s="36">
        <f>SUMIFS(СВЦЭМ!$K$34:$K$777,СВЦЭМ!$A$34:$A$777,$A382,СВЦЭМ!$B$34:$B$777,X$366)+'СЕТ СН'!$F$13</f>
        <v>536.89686581000001</v>
      </c>
      <c r="Y382" s="36">
        <f>SUMIFS(СВЦЭМ!$K$34:$K$777,СВЦЭМ!$A$34:$A$777,$A382,СВЦЭМ!$B$34:$B$777,Y$366)+'СЕТ СН'!$F$13</f>
        <v>599.07372062000002</v>
      </c>
    </row>
    <row r="383" spans="1:25" ht="15.75" x14ac:dyDescent="0.2">
      <c r="A383" s="35">
        <f t="shared" si="10"/>
        <v>43421</v>
      </c>
      <c r="B383" s="36">
        <f>SUMIFS(СВЦЭМ!$K$34:$K$777,СВЦЭМ!$A$34:$A$777,$A383,СВЦЭМ!$B$34:$B$777,B$366)+'СЕТ СН'!$F$13</f>
        <v>627.25958658000002</v>
      </c>
      <c r="C383" s="36">
        <f>SUMIFS(СВЦЭМ!$K$34:$K$777,СВЦЭМ!$A$34:$A$777,$A383,СВЦЭМ!$B$34:$B$777,C$366)+'СЕТ СН'!$F$13</f>
        <v>674.58015447000002</v>
      </c>
      <c r="D383" s="36">
        <f>SUMIFS(СВЦЭМ!$K$34:$K$777,СВЦЭМ!$A$34:$A$777,$A383,СВЦЭМ!$B$34:$B$777,D$366)+'СЕТ СН'!$F$13</f>
        <v>707.17525204000003</v>
      </c>
      <c r="E383" s="36">
        <f>SUMIFS(СВЦЭМ!$K$34:$K$777,СВЦЭМ!$A$34:$A$777,$A383,СВЦЭМ!$B$34:$B$777,E$366)+'СЕТ СН'!$F$13</f>
        <v>704.56968105999999</v>
      </c>
      <c r="F383" s="36">
        <f>SUMIFS(СВЦЭМ!$K$34:$K$777,СВЦЭМ!$A$34:$A$777,$A383,СВЦЭМ!$B$34:$B$777,F$366)+'СЕТ СН'!$F$13</f>
        <v>703.36995608999996</v>
      </c>
      <c r="G383" s="36">
        <f>SUMIFS(СВЦЭМ!$K$34:$K$777,СВЦЭМ!$A$34:$A$777,$A383,СВЦЭМ!$B$34:$B$777,G$366)+'СЕТ СН'!$F$13</f>
        <v>699.40361920999999</v>
      </c>
      <c r="H383" s="36">
        <f>SUMIFS(СВЦЭМ!$K$34:$K$777,СВЦЭМ!$A$34:$A$777,$A383,СВЦЭМ!$B$34:$B$777,H$366)+'СЕТ СН'!$F$13</f>
        <v>683.26694638000004</v>
      </c>
      <c r="I383" s="36">
        <f>SUMIFS(СВЦЭМ!$K$34:$K$777,СВЦЭМ!$A$34:$A$777,$A383,СВЦЭМ!$B$34:$B$777,I$366)+'СЕТ СН'!$F$13</f>
        <v>660.72657428000002</v>
      </c>
      <c r="J383" s="36">
        <f>SUMIFS(СВЦЭМ!$K$34:$K$777,СВЦЭМ!$A$34:$A$777,$A383,СВЦЭМ!$B$34:$B$777,J$366)+'СЕТ СН'!$F$13</f>
        <v>639.22288214000002</v>
      </c>
      <c r="K383" s="36">
        <f>SUMIFS(СВЦЭМ!$K$34:$K$777,СВЦЭМ!$A$34:$A$777,$A383,СВЦЭМ!$B$34:$B$777,K$366)+'СЕТ СН'!$F$13</f>
        <v>623.79566054999998</v>
      </c>
      <c r="L383" s="36">
        <f>SUMIFS(СВЦЭМ!$K$34:$K$777,СВЦЭМ!$A$34:$A$777,$A383,СВЦЭМ!$B$34:$B$777,L$366)+'СЕТ СН'!$F$13</f>
        <v>625.46741200999998</v>
      </c>
      <c r="M383" s="36">
        <f>SUMIFS(СВЦЭМ!$K$34:$K$777,СВЦЭМ!$A$34:$A$777,$A383,СВЦЭМ!$B$34:$B$777,M$366)+'СЕТ СН'!$F$13</f>
        <v>625.56918242999996</v>
      </c>
      <c r="N383" s="36">
        <f>SUMIFS(СВЦЭМ!$K$34:$K$777,СВЦЭМ!$A$34:$A$777,$A383,СВЦЭМ!$B$34:$B$777,N$366)+'СЕТ СН'!$F$13</f>
        <v>604.89912426000001</v>
      </c>
      <c r="O383" s="36">
        <f>SUMIFS(СВЦЭМ!$K$34:$K$777,СВЦЭМ!$A$34:$A$777,$A383,СВЦЭМ!$B$34:$B$777,O$366)+'СЕТ СН'!$F$13</f>
        <v>573.87511567000001</v>
      </c>
      <c r="P383" s="36">
        <f>SUMIFS(СВЦЭМ!$K$34:$K$777,СВЦЭМ!$A$34:$A$777,$A383,СВЦЭМ!$B$34:$B$777,P$366)+'СЕТ СН'!$F$13</f>
        <v>523.38005516999999</v>
      </c>
      <c r="Q383" s="36">
        <f>SUMIFS(СВЦЭМ!$K$34:$K$777,СВЦЭМ!$A$34:$A$777,$A383,СВЦЭМ!$B$34:$B$777,Q$366)+'СЕТ СН'!$F$13</f>
        <v>514.28232043000003</v>
      </c>
      <c r="R383" s="36">
        <f>SUMIFS(СВЦЭМ!$K$34:$K$777,СВЦЭМ!$A$34:$A$777,$A383,СВЦЭМ!$B$34:$B$777,R$366)+'СЕТ СН'!$F$13</f>
        <v>513.81048761</v>
      </c>
      <c r="S383" s="36">
        <f>SUMIFS(СВЦЭМ!$K$34:$K$777,СВЦЭМ!$A$34:$A$777,$A383,СВЦЭМ!$B$34:$B$777,S$366)+'СЕТ СН'!$F$13</f>
        <v>491.21183257000001</v>
      </c>
      <c r="T383" s="36">
        <f>SUMIFS(СВЦЭМ!$K$34:$K$777,СВЦЭМ!$A$34:$A$777,$A383,СВЦЭМ!$B$34:$B$777,T$366)+'СЕТ СН'!$F$13</f>
        <v>472.51385214999999</v>
      </c>
      <c r="U383" s="36">
        <f>SUMIFS(СВЦЭМ!$K$34:$K$777,СВЦЭМ!$A$34:$A$777,$A383,СВЦЭМ!$B$34:$B$777,U$366)+'СЕТ СН'!$F$13</f>
        <v>466.75280524999999</v>
      </c>
      <c r="V383" s="36">
        <f>SUMIFS(СВЦЭМ!$K$34:$K$777,СВЦЭМ!$A$34:$A$777,$A383,СВЦЭМ!$B$34:$B$777,V$366)+'СЕТ СН'!$F$13</f>
        <v>482.99998642000003</v>
      </c>
      <c r="W383" s="36">
        <f>SUMIFS(СВЦЭМ!$K$34:$K$777,СВЦЭМ!$A$34:$A$777,$A383,СВЦЭМ!$B$34:$B$777,W$366)+'СЕТ СН'!$F$13</f>
        <v>491.10675450000002</v>
      </c>
      <c r="X383" s="36">
        <f>SUMIFS(СВЦЭМ!$K$34:$K$777,СВЦЭМ!$A$34:$A$777,$A383,СВЦЭМ!$B$34:$B$777,X$366)+'СЕТ СН'!$F$13</f>
        <v>509.55777440999998</v>
      </c>
      <c r="Y383" s="36">
        <f>SUMIFS(СВЦЭМ!$K$34:$K$777,СВЦЭМ!$A$34:$A$777,$A383,СВЦЭМ!$B$34:$B$777,Y$366)+'СЕТ СН'!$F$13</f>
        <v>565.77605111000003</v>
      </c>
    </row>
    <row r="384" spans="1:25" ht="15.75" x14ac:dyDescent="0.2">
      <c r="A384" s="35">
        <f t="shared" si="10"/>
        <v>43422</v>
      </c>
      <c r="B384" s="36">
        <f>SUMIFS(СВЦЭМ!$K$34:$K$777,СВЦЭМ!$A$34:$A$777,$A384,СВЦЭМ!$B$34:$B$777,B$366)+'СЕТ СН'!$F$13</f>
        <v>639.34996167999998</v>
      </c>
      <c r="C384" s="36">
        <f>SUMIFS(СВЦЭМ!$K$34:$K$777,СВЦЭМ!$A$34:$A$777,$A384,СВЦЭМ!$B$34:$B$777,C$366)+'СЕТ СН'!$F$13</f>
        <v>685.32454840000003</v>
      </c>
      <c r="D384" s="36">
        <f>SUMIFS(СВЦЭМ!$K$34:$K$777,СВЦЭМ!$A$34:$A$777,$A384,СВЦЭМ!$B$34:$B$777,D$366)+'СЕТ СН'!$F$13</f>
        <v>726.25274389000003</v>
      </c>
      <c r="E384" s="36">
        <f>SUMIFS(СВЦЭМ!$K$34:$K$777,СВЦЭМ!$A$34:$A$777,$A384,СВЦЭМ!$B$34:$B$777,E$366)+'СЕТ СН'!$F$13</f>
        <v>723.36058249999996</v>
      </c>
      <c r="F384" s="36">
        <f>SUMIFS(СВЦЭМ!$K$34:$K$777,СВЦЭМ!$A$34:$A$777,$A384,СВЦЭМ!$B$34:$B$777,F$366)+'СЕТ СН'!$F$13</f>
        <v>721.65313922999997</v>
      </c>
      <c r="G384" s="36">
        <f>SUMIFS(СВЦЭМ!$K$34:$K$777,СВЦЭМ!$A$34:$A$777,$A384,СВЦЭМ!$B$34:$B$777,G$366)+'СЕТ СН'!$F$13</f>
        <v>718.69799518000002</v>
      </c>
      <c r="H384" s="36">
        <f>SUMIFS(СВЦЭМ!$K$34:$K$777,СВЦЭМ!$A$34:$A$777,$A384,СВЦЭМ!$B$34:$B$777,H$366)+'СЕТ СН'!$F$13</f>
        <v>722.56777672999999</v>
      </c>
      <c r="I384" s="36">
        <f>SUMIFS(СВЦЭМ!$K$34:$K$777,СВЦЭМ!$A$34:$A$777,$A384,СВЦЭМ!$B$34:$B$777,I$366)+'СЕТ СН'!$F$13</f>
        <v>712.59026776999997</v>
      </c>
      <c r="J384" s="36">
        <f>SUMIFS(СВЦЭМ!$K$34:$K$777,СВЦЭМ!$A$34:$A$777,$A384,СВЦЭМ!$B$34:$B$777,J$366)+'СЕТ СН'!$F$13</f>
        <v>673.52993721999997</v>
      </c>
      <c r="K384" s="36">
        <f>SUMIFS(СВЦЭМ!$K$34:$K$777,СВЦЭМ!$A$34:$A$777,$A384,СВЦЭМ!$B$34:$B$777,K$366)+'СЕТ СН'!$F$13</f>
        <v>652.71260685000004</v>
      </c>
      <c r="L384" s="36">
        <f>SUMIFS(СВЦЭМ!$K$34:$K$777,СВЦЭМ!$A$34:$A$777,$A384,СВЦЭМ!$B$34:$B$777,L$366)+'СЕТ СН'!$F$13</f>
        <v>641.20047595999995</v>
      </c>
      <c r="M384" s="36">
        <f>SUMIFS(СВЦЭМ!$K$34:$K$777,СВЦЭМ!$A$34:$A$777,$A384,СВЦЭМ!$B$34:$B$777,M$366)+'СЕТ СН'!$F$13</f>
        <v>634.74324539999998</v>
      </c>
      <c r="N384" s="36">
        <f>SUMIFS(СВЦЭМ!$K$34:$K$777,СВЦЭМ!$A$34:$A$777,$A384,СВЦЭМ!$B$34:$B$777,N$366)+'СЕТ СН'!$F$13</f>
        <v>610.07770664999998</v>
      </c>
      <c r="O384" s="36">
        <f>SUMIFS(СВЦЭМ!$K$34:$K$777,СВЦЭМ!$A$34:$A$777,$A384,СВЦЭМ!$B$34:$B$777,O$366)+'СЕТ СН'!$F$13</f>
        <v>572.79358308999997</v>
      </c>
      <c r="P384" s="36">
        <f>SUMIFS(СВЦЭМ!$K$34:$K$777,СВЦЭМ!$A$34:$A$777,$A384,СВЦЭМ!$B$34:$B$777,P$366)+'СЕТ СН'!$F$13</f>
        <v>528.15910771999995</v>
      </c>
      <c r="Q384" s="36">
        <f>SUMIFS(СВЦЭМ!$K$34:$K$777,СВЦЭМ!$A$34:$A$777,$A384,СВЦЭМ!$B$34:$B$777,Q$366)+'СЕТ СН'!$F$13</f>
        <v>520.21075976999998</v>
      </c>
      <c r="R384" s="36">
        <f>SUMIFS(СВЦЭМ!$K$34:$K$777,СВЦЭМ!$A$34:$A$777,$A384,СВЦЭМ!$B$34:$B$777,R$366)+'СЕТ СН'!$F$13</f>
        <v>518.71409509</v>
      </c>
      <c r="S384" s="36">
        <f>SUMIFS(СВЦЭМ!$K$34:$K$777,СВЦЭМ!$A$34:$A$777,$A384,СВЦЭМ!$B$34:$B$777,S$366)+'СЕТ СН'!$F$13</f>
        <v>492.1227705</v>
      </c>
      <c r="T384" s="36">
        <f>SUMIFS(СВЦЭМ!$K$34:$K$777,СВЦЭМ!$A$34:$A$777,$A384,СВЦЭМ!$B$34:$B$777,T$366)+'СЕТ СН'!$F$13</f>
        <v>473.57230112000002</v>
      </c>
      <c r="U384" s="36">
        <f>SUMIFS(СВЦЭМ!$K$34:$K$777,СВЦЭМ!$A$34:$A$777,$A384,СВЦЭМ!$B$34:$B$777,U$366)+'СЕТ СН'!$F$13</f>
        <v>473.86822135</v>
      </c>
      <c r="V384" s="36">
        <f>SUMIFS(СВЦЭМ!$K$34:$K$777,СВЦЭМ!$A$34:$A$777,$A384,СВЦЭМ!$B$34:$B$777,V$366)+'СЕТ СН'!$F$13</f>
        <v>487.79538561999999</v>
      </c>
      <c r="W384" s="36">
        <f>SUMIFS(СВЦЭМ!$K$34:$K$777,СВЦЭМ!$A$34:$A$777,$A384,СВЦЭМ!$B$34:$B$777,W$366)+'СЕТ СН'!$F$13</f>
        <v>500.39828526000002</v>
      </c>
      <c r="X384" s="36">
        <f>SUMIFS(СВЦЭМ!$K$34:$K$777,СВЦЭМ!$A$34:$A$777,$A384,СВЦЭМ!$B$34:$B$777,X$366)+'СЕТ СН'!$F$13</f>
        <v>518.23498826000002</v>
      </c>
      <c r="Y384" s="36">
        <f>SUMIFS(СВЦЭМ!$K$34:$K$777,СВЦЭМ!$A$34:$A$777,$A384,СВЦЭМ!$B$34:$B$777,Y$366)+'СЕТ СН'!$F$13</f>
        <v>591.40694040000005</v>
      </c>
    </row>
    <row r="385" spans="1:26" ht="15.75" x14ac:dyDescent="0.2">
      <c r="A385" s="35">
        <f t="shared" si="10"/>
        <v>43423</v>
      </c>
      <c r="B385" s="36">
        <f>SUMIFS(СВЦЭМ!$K$34:$K$777,СВЦЭМ!$A$34:$A$777,$A385,СВЦЭМ!$B$34:$B$777,B$366)+'СЕТ СН'!$F$13</f>
        <v>627.30349072000001</v>
      </c>
      <c r="C385" s="36">
        <f>SUMIFS(СВЦЭМ!$K$34:$K$777,СВЦЭМ!$A$34:$A$777,$A385,СВЦЭМ!$B$34:$B$777,C$366)+'СЕТ СН'!$F$13</f>
        <v>654.21579199999996</v>
      </c>
      <c r="D385" s="36">
        <f>SUMIFS(СВЦЭМ!$K$34:$K$777,СВЦЭМ!$A$34:$A$777,$A385,СВЦЭМ!$B$34:$B$777,D$366)+'СЕТ СН'!$F$13</f>
        <v>710.40405470999997</v>
      </c>
      <c r="E385" s="36">
        <f>SUMIFS(СВЦЭМ!$K$34:$K$777,СВЦЭМ!$A$34:$A$777,$A385,СВЦЭМ!$B$34:$B$777,E$366)+'СЕТ СН'!$F$13</f>
        <v>712.64054646</v>
      </c>
      <c r="F385" s="36">
        <f>SUMIFS(СВЦЭМ!$K$34:$K$777,СВЦЭМ!$A$34:$A$777,$A385,СВЦЭМ!$B$34:$B$777,F$366)+'СЕТ СН'!$F$13</f>
        <v>712.8673331</v>
      </c>
      <c r="G385" s="36">
        <f>SUMIFS(СВЦЭМ!$K$34:$K$777,СВЦЭМ!$A$34:$A$777,$A385,СВЦЭМ!$B$34:$B$777,G$366)+'СЕТ СН'!$F$13</f>
        <v>718.94335889000001</v>
      </c>
      <c r="H385" s="36">
        <f>SUMIFS(СВЦЭМ!$K$34:$K$777,СВЦЭМ!$A$34:$A$777,$A385,СВЦЭМ!$B$34:$B$777,H$366)+'СЕТ СН'!$F$13</f>
        <v>704.05550285000004</v>
      </c>
      <c r="I385" s="36">
        <f>SUMIFS(СВЦЭМ!$K$34:$K$777,СВЦЭМ!$A$34:$A$777,$A385,СВЦЭМ!$B$34:$B$777,I$366)+'СЕТ СН'!$F$13</f>
        <v>680.81046986000001</v>
      </c>
      <c r="J385" s="36">
        <f>SUMIFS(СВЦЭМ!$K$34:$K$777,СВЦЭМ!$A$34:$A$777,$A385,СВЦЭМ!$B$34:$B$777,J$366)+'СЕТ СН'!$F$13</f>
        <v>662.96997651000004</v>
      </c>
      <c r="K385" s="36">
        <f>SUMIFS(СВЦЭМ!$K$34:$K$777,СВЦЭМ!$A$34:$A$777,$A385,СВЦЭМ!$B$34:$B$777,K$366)+'СЕТ СН'!$F$13</f>
        <v>648.27653611000005</v>
      </c>
      <c r="L385" s="36">
        <f>SUMIFS(СВЦЭМ!$K$34:$K$777,СВЦЭМ!$A$34:$A$777,$A385,СВЦЭМ!$B$34:$B$777,L$366)+'СЕТ СН'!$F$13</f>
        <v>649.96876092000002</v>
      </c>
      <c r="M385" s="36">
        <f>SUMIFS(СВЦЭМ!$K$34:$K$777,СВЦЭМ!$A$34:$A$777,$A385,СВЦЭМ!$B$34:$B$777,M$366)+'СЕТ СН'!$F$13</f>
        <v>649.86314892999997</v>
      </c>
      <c r="N385" s="36">
        <f>SUMIFS(СВЦЭМ!$K$34:$K$777,СВЦЭМ!$A$34:$A$777,$A385,СВЦЭМ!$B$34:$B$777,N$366)+'СЕТ СН'!$F$13</f>
        <v>634.56117466000001</v>
      </c>
      <c r="O385" s="36">
        <f>SUMIFS(СВЦЭМ!$K$34:$K$777,СВЦЭМ!$A$34:$A$777,$A385,СВЦЭМ!$B$34:$B$777,O$366)+'СЕТ СН'!$F$13</f>
        <v>586.56287746999999</v>
      </c>
      <c r="P385" s="36">
        <f>SUMIFS(СВЦЭМ!$K$34:$K$777,СВЦЭМ!$A$34:$A$777,$A385,СВЦЭМ!$B$34:$B$777,P$366)+'СЕТ СН'!$F$13</f>
        <v>542.30172535999998</v>
      </c>
      <c r="Q385" s="36">
        <f>SUMIFS(СВЦЭМ!$K$34:$K$777,СВЦЭМ!$A$34:$A$777,$A385,СВЦЭМ!$B$34:$B$777,Q$366)+'СЕТ СН'!$F$13</f>
        <v>540.84026609</v>
      </c>
      <c r="R385" s="36">
        <f>SUMIFS(СВЦЭМ!$K$34:$K$777,СВЦЭМ!$A$34:$A$777,$A385,СВЦЭМ!$B$34:$B$777,R$366)+'СЕТ СН'!$F$13</f>
        <v>550.95985825000002</v>
      </c>
      <c r="S385" s="36">
        <f>SUMIFS(СВЦЭМ!$K$34:$K$777,СВЦЭМ!$A$34:$A$777,$A385,СВЦЭМ!$B$34:$B$777,S$366)+'СЕТ СН'!$F$13</f>
        <v>531.08636822999995</v>
      </c>
      <c r="T385" s="36">
        <f>SUMIFS(СВЦЭМ!$K$34:$K$777,СВЦЭМ!$A$34:$A$777,$A385,СВЦЭМ!$B$34:$B$777,T$366)+'СЕТ СН'!$F$13</f>
        <v>524.76325096999994</v>
      </c>
      <c r="U385" s="36">
        <f>SUMIFS(СВЦЭМ!$K$34:$K$777,СВЦЭМ!$A$34:$A$777,$A385,СВЦЭМ!$B$34:$B$777,U$366)+'СЕТ СН'!$F$13</f>
        <v>515.89529051</v>
      </c>
      <c r="V385" s="36">
        <f>SUMIFS(СВЦЭМ!$K$34:$K$777,СВЦЭМ!$A$34:$A$777,$A385,СВЦЭМ!$B$34:$B$777,V$366)+'СЕТ СН'!$F$13</f>
        <v>529.61858651</v>
      </c>
      <c r="W385" s="36">
        <f>SUMIFS(СВЦЭМ!$K$34:$K$777,СВЦЭМ!$A$34:$A$777,$A385,СВЦЭМ!$B$34:$B$777,W$366)+'СЕТ СН'!$F$13</f>
        <v>541.63968295999996</v>
      </c>
      <c r="X385" s="36">
        <f>SUMIFS(СВЦЭМ!$K$34:$K$777,СВЦЭМ!$A$34:$A$777,$A385,СВЦЭМ!$B$34:$B$777,X$366)+'СЕТ СН'!$F$13</f>
        <v>557.29684596000004</v>
      </c>
      <c r="Y385" s="36">
        <f>SUMIFS(СВЦЭМ!$K$34:$K$777,СВЦЭМ!$A$34:$A$777,$A385,СВЦЭМ!$B$34:$B$777,Y$366)+'СЕТ СН'!$F$13</f>
        <v>612.74990534999995</v>
      </c>
    </row>
    <row r="386" spans="1:26" ht="15.75" x14ac:dyDescent="0.2">
      <c r="A386" s="35">
        <f t="shared" si="10"/>
        <v>43424</v>
      </c>
      <c r="B386" s="36">
        <f>SUMIFS(СВЦЭМ!$K$34:$K$777,СВЦЭМ!$A$34:$A$777,$A386,СВЦЭМ!$B$34:$B$777,B$366)+'СЕТ СН'!$F$13</f>
        <v>610.42806112999995</v>
      </c>
      <c r="C386" s="36">
        <f>SUMIFS(СВЦЭМ!$K$34:$K$777,СВЦЭМ!$A$34:$A$777,$A386,СВЦЭМ!$B$34:$B$777,C$366)+'СЕТ СН'!$F$13</f>
        <v>666.13993086999994</v>
      </c>
      <c r="D386" s="36">
        <f>SUMIFS(СВЦЭМ!$K$34:$K$777,СВЦЭМ!$A$34:$A$777,$A386,СВЦЭМ!$B$34:$B$777,D$366)+'СЕТ СН'!$F$13</f>
        <v>725.81375709999998</v>
      </c>
      <c r="E386" s="36">
        <f>SUMIFS(СВЦЭМ!$K$34:$K$777,СВЦЭМ!$A$34:$A$777,$A386,СВЦЭМ!$B$34:$B$777,E$366)+'СЕТ СН'!$F$13</f>
        <v>728.85098689999995</v>
      </c>
      <c r="F386" s="36">
        <f>SUMIFS(СВЦЭМ!$K$34:$K$777,СВЦЭМ!$A$34:$A$777,$A386,СВЦЭМ!$B$34:$B$777,F$366)+'СЕТ СН'!$F$13</f>
        <v>728.98082435000003</v>
      </c>
      <c r="G386" s="36">
        <f>SUMIFS(СВЦЭМ!$K$34:$K$777,СВЦЭМ!$A$34:$A$777,$A386,СВЦЭМ!$B$34:$B$777,G$366)+'СЕТ СН'!$F$13</f>
        <v>724.43872878000002</v>
      </c>
      <c r="H386" s="36">
        <f>SUMIFS(СВЦЭМ!$K$34:$K$777,СВЦЭМ!$A$34:$A$777,$A386,СВЦЭМ!$B$34:$B$777,H$366)+'СЕТ СН'!$F$13</f>
        <v>665.45996277999996</v>
      </c>
      <c r="I386" s="36">
        <f>SUMIFS(СВЦЭМ!$K$34:$K$777,СВЦЭМ!$A$34:$A$777,$A386,СВЦЭМ!$B$34:$B$777,I$366)+'СЕТ СН'!$F$13</f>
        <v>633.56918969000003</v>
      </c>
      <c r="J386" s="36">
        <f>SUMIFS(СВЦЭМ!$K$34:$K$777,СВЦЭМ!$A$34:$A$777,$A386,СВЦЭМ!$B$34:$B$777,J$366)+'СЕТ СН'!$F$13</f>
        <v>618.17359210999996</v>
      </c>
      <c r="K386" s="36">
        <f>SUMIFS(СВЦЭМ!$K$34:$K$777,СВЦЭМ!$A$34:$A$777,$A386,СВЦЭМ!$B$34:$B$777,K$366)+'СЕТ СН'!$F$13</f>
        <v>609.87289428999998</v>
      </c>
      <c r="L386" s="36">
        <f>SUMIFS(СВЦЭМ!$K$34:$K$777,СВЦЭМ!$A$34:$A$777,$A386,СВЦЭМ!$B$34:$B$777,L$366)+'СЕТ СН'!$F$13</f>
        <v>613.96818512000004</v>
      </c>
      <c r="M386" s="36">
        <f>SUMIFS(СВЦЭМ!$K$34:$K$777,СВЦЭМ!$A$34:$A$777,$A386,СВЦЭМ!$B$34:$B$777,M$366)+'СЕТ СН'!$F$13</f>
        <v>614.39038198000003</v>
      </c>
      <c r="N386" s="36">
        <f>SUMIFS(СВЦЭМ!$K$34:$K$777,СВЦЭМ!$A$34:$A$777,$A386,СВЦЭМ!$B$34:$B$777,N$366)+'СЕТ СН'!$F$13</f>
        <v>595.53010839000001</v>
      </c>
      <c r="O386" s="36">
        <f>SUMIFS(СВЦЭМ!$K$34:$K$777,СВЦЭМ!$A$34:$A$777,$A386,СВЦЭМ!$B$34:$B$777,O$366)+'СЕТ СН'!$F$13</f>
        <v>583.72086085000001</v>
      </c>
      <c r="P386" s="36">
        <f>SUMIFS(СВЦЭМ!$K$34:$K$777,СВЦЭМ!$A$34:$A$777,$A386,СВЦЭМ!$B$34:$B$777,P$366)+'СЕТ СН'!$F$13</f>
        <v>525.66774382000006</v>
      </c>
      <c r="Q386" s="36">
        <f>SUMIFS(СВЦЭМ!$K$34:$K$777,СВЦЭМ!$A$34:$A$777,$A386,СВЦЭМ!$B$34:$B$777,Q$366)+'СЕТ СН'!$F$13</f>
        <v>516.16853513000001</v>
      </c>
      <c r="R386" s="36">
        <f>SUMIFS(СВЦЭМ!$K$34:$K$777,СВЦЭМ!$A$34:$A$777,$A386,СВЦЭМ!$B$34:$B$777,R$366)+'СЕТ СН'!$F$13</f>
        <v>533.51512188000004</v>
      </c>
      <c r="S386" s="36">
        <f>SUMIFS(СВЦЭМ!$K$34:$K$777,СВЦЭМ!$A$34:$A$777,$A386,СВЦЭМ!$B$34:$B$777,S$366)+'СЕТ СН'!$F$13</f>
        <v>515.53578478999998</v>
      </c>
      <c r="T386" s="36">
        <f>SUMIFS(СВЦЭМ!$K$34:$K$777,СВЦЭМ!$A$34:$A$777,$A386,СВЦЭМ!$B$34:$B$777,T$366)+'СЕТ СН'!$F$13</f>
        <v>493.15701231000003</v>
      </c>
      <c r="U386" s="36">
        <f>SUMIFS(СВЦЭМ!$K$34:$K$777,СВЦЭМ!$A$34:$A$777,$A386,СВЦЭМ!$B$34:$B$777,U$366)+'СЕТ СН'!$F$13</f>
        <v>495.78352964999999</v>
      </c>
      <c r="V386" s="36">
        <f>SUMIFS(СВЦЭМ!$K$34:$K$777,СВЦЭМ!$A$34:$A$777,$A386,СВЦЭМ!$B$34:$B$777,V$366)+'СЕТ СН'!$F$13</f>
        <v>506.39598425000003</v>
      </c>
      <c r="W386" s="36">
        <f>SUMIFS(СВЦЭМ!$K$34:$K$777,СВЦЭМ!$A$34:$A$777,$A386,СВЦЭМ!$B$34:$B$777,W$366)+'СЕТ СН'!$F$13</f>
        <v>508.54043304999999</v>
      </c>
      <c r="X386" s="36">
        <f>SUMIFS(СВЦЭМ!$K$34:$K$777,СВЦЭМ!$A$34:$A$777,$A386,СВЦЭМ!$B$34:$B$777,X$366)+'СЕТ СН'!$F$13</f>
        <v>514.82938559000002</v>
      </c>
      <c r="Y386" s="36">
        <f>SUMIFS(СВЦЭМ!$K$34:$K$777,СВЦЭМ!$A$34:$A$777,$A386,СВЦЭМ!$B$34:$B$777,Y$366)+'СЕТ СН'!$F$13</f>
        <v>569.82037280999998</v>
      </c>
    </row>
    <row r="387" spans="1:26" ht="15.75" x14ac:dyDescent="0.2">
      <c r="A387" s="35">
        <f t="shared" si="10"/>
        <v>43425</v>
      </c>
      <c r="B387" s="36">
        <f>SUMIFS(СВЦЭМ!$K$34:$K$777,СВЦЭМ!$A$34:$A$777,$A387,СВЦЭМ!$B$34:$B$777,B$366)+'СЕТ СН'!$F$13</f>
        <v>605.10663857999998</v>
      </c>
      <c r="C387" s="36">
        <f>SUMIFS(СВЦЭМ!$K$34:$K$777,СВЦЭМ!$A$34:$A$777,$A387,СВЦЭМ!$B$34:$B$777,C$366)+'СЕТ СН'!$F$13</f>
        <v>657.98032749000004</v>
      </c>
      <c r="D387" s="36">
        <f>SUMIFS(СВЦЭМ!$K$34:$K$777,СВЦЭМ!$A$34:$A$777,$A387,СВЦЭМ!$B$34:$B$777,D$366)+'СЕТ СН'!$F$13</f>
        <v>721.29351120000001</v>
      </c>
      <c r="E387" s="36">
        <f>SUMIFS(СВЦЭМ!$K$34:$K$777,СВЦЭМ!$A$34:$A$777,$A387,СВЦЭМ!$B$34:$B$777,E$366)+'СЕТ СН'!$F$13</f>
        <v>721.53190066000002</v>
      </c>
      <c r="F387" s="36">
        <f>SUMIFS(СВЦЭМ!$K$34:$K$777,СВЦЭМ!$A$34:$A$777,$A387,СВЦЭМ!$B$34:$B$777,F$366)+'СЕТ СН'!$F$13</f>
        <v>722.56466502000001</v>
      </c>
      <c r="G387" s="36">
        <f>SUMIFS(СВЦЭМ!$K$34:$K$777,СВЦЭМ!$A$34:$A$777,$A387,СВЦЭМ!$B$34:$B$777,G$366)+'СЕТ СН'!$F$13</f>
        <v>726.96492013</v>
      </c>
      <c r="H387" s="36">
        <f>SUMIFS(СВЦЭМ!$K$34:$K$777,СВЦЭМ!$A$34:$A$777,$A387,СВЦЭМ!$B$34:$B$777,H$366)+'СЕТ СН'!$F$13</f>
        <v>703.18688169999996</v>
      </c>
      <c r="I387" s="36">
        <f>SUMIFS(СВЦЭМ!$K$34:$K$777,СВЦЭМ!$A$34:$A$777,$A387,СВЦЭМ!$B$34:$B$777,I$366)+'СЕТ СН'!$F$13</f>
        <v>665.24922176999996</v>
      </c>
      <c r="J387" s="36">
        <f>SUMIFS(СВЦЭМ!$K$34:$K$777,СВЦЭМ!$A$34:$A$777,$A387,СВЦЭМ!$B$34:$B$777,J$366)+'СЕТ СН'!$F$13</f>
        <v>656.33093365000002</v>
      </c>
      <c r="K387" s="36">
        <f>SUMIFS(СВЦЭМ!$K$34:$K$777,СВЦЭМ!$A$34:$A$777,$A387,СВЦЭМ!$B$34:$B$777,K$366)+'СЕТ СН'!$F$13</f>
        <v>653.42147368999997</v>
      </c>
      <c r="L387" s="36">
        <f>SUMIFS(СВЦЭМ!$K$34:$K$777,СВЦЭМ!$A$34:$A$777,$A387,СВЦЭМ!$B$34:$B$777,L$366)+'СЕТ СН'!$F$13</f>
        <v>652.67872879000004</v>
      </c>
      <c r="M387" s="36">
        <f>SUMIFS(СВЦЭМ!$K$34:$K$777,СВЦЭМ!$A$34:$A$777,$A387,СВЦЭМ!$B$34:$B$777,M$366)+'СЕТ СН'!$F$13</f>
        <v>647.08301868000001</v>
      </c>
      <c r="N387" s="36">
        <f>SUMIFS(СВЦЭМ!$K$34:$K$777,СВЦЭМ!$A$34:$A$777,$A387,СВЦЭМ!$B$34:$B$777,N$366)+'СЕТ СН'!$F$13</f>
        <v>620.17364625000005</v>
      </c>
      <c r="O387" s="36">
        <f>SUMIFS(СВЦЭМ!$K$34:$K$777,СВЦЭМ!$A$34:$A$777,$A387,СВЦЭМ!$B$34:$B$777,O$366)+'СЕТ СН'!$F$13</f>
        <v>575.87566845000003</v>
      </c>
      <c r="P387" s="36">
        <f>SUMIFS(СВЦЭМ!$K$34:$K$777,СВЦЭМ!$A$34:$A$777,$A387,СВЦЭМ!$B$34:$B$777,P$366)+'СЕТ СН'!$F$13</f>
        <v>522.64135985999997</v>
      </c>
      <c r="Q387" s="36">
        <f>SUMIFS(СВЦЭМ!$K$34:$K$777,СВЦЭМ!$A$34:$A$777,$A387,СВЦЭМ!$B$34:$B$777,Q$366)+'СЕТ СН'!$F$13</f>
        <v>509.46301742999998</v>
      </c>
      <c r="R387" s="36">
        <f>SUMIFS(СВЦЭМ!$K$34:$K$777,СВЦЭМ!$A$34:$A$777,$A387,СВЦЭМ!$B$34:$B$777,R$366)+'СЕТ СН'!$F$13</f>
        <v>517.88102900000001</v>
      </c>
      <c r="S387" s="36">
        <f>SUMIFS(СВЦЭМ!$K$34:$K$777,СВЦЭМ!$A$34:$A$777,$A387,СВЦЭМ!$B$34:$B$777,S$366)+'СЕТ СН'!$F$13</f>
        <v>505.78453426999999</v>
      </c>
      <c r="T387" s="36">
        <f>SUMIFS(СВЦЭМ!$K$34:$K$777,СВЦЭМ!$A$34:$A$777,$A387,СВЦЭМ!$B$34:$B$777,T$366)+'СЕТ СН'!$F$13</f>
        <v>480.65738470000002</v>
      </c>
      <c r="U387" s="36">
        <f>SUMIFS(СВЦЭМ!$K$34:$K$777,СВЦЭМ!$A$34:$A$777,$A387,СВЦЭМ!$B$34:$B$777,U$366)+'СЕТ СН'!$F$13</f>
        <v>481.55574209999997</v>
      </c>
      <c r="V387" s="36">
        <f>SUMIFS(СВЦЭМ!$K$34:$K$777,СВЦЭМ!$A$34:$A$777,$A387,СВЦЭМ!$B$34:$B$777,V$366)+'СЕТ СН'!$F$13</f>
        <v>494.69260545999998</v>
      </c>
      <c r="W387" s="36">
        <f>SUMIFS(СВЦЭМ!$K$34:$K$777,СВЦЭМ!$A$34:$A$777,$A387,СВЦЭМ!$B$34:$B$777,W$366)+'СЕТ СН'!$F$13</f>
        <v>501.06629242999998</v>
      </c>
      <c r="X387" s="36">
        <f>SUMIFS(СВЦЭМ!$K$34:$K$777,СВЦЭМ!$A$34:$A$777,$A387,СВЦЭМ!$B$34:$B$777,X$366)+'СЕТ СН'!$F$13</f>
        <v>515.47355324</v>
      </c>
      <c r="Y387" s="36">
        <f>SUMIFS(СВЦЭМ!$K$34:$K$777,СВЦЭМ!$A$34:$A$777,$A387,СВЦЭМ!$B$34:$B$777,Y$366)+'СЕТ СН'!$F$13</f>
        <v>575.16874141999995</v>
      </c>
    </row>
    <row r="388" spans="1:26" ht="15.75" x14ac:dyDescent="0.2">
      <c r="A388" s="35">
        <f t="shared" si="10"/>
        <v>43426</v>
      </c>
      <c r="B388" s="36">
        <f>SUMIFS(СВЦЭМ!$K$34:$K$777,СВЦЭМ!$A$34:$A$777,$A388,СВЦЭМ!$B$34:$B$777,B$366)+'СЕТ СН'!$F$13</f>
        <v>643.58682032000002</v>
      </c>
      <c r="C388" s="36">
        <f>SUMIFS(СВЦЭМ!$K$34:$K$777,СВЦЭМ!$A$34:$A$777,$A388,СВЦЭМ!$B$34:$B$777,C$366)+'СЕТ СН'!$F$13</f>
        <v>705.53275600999996</v>
      </c>
      <c r="D388" s="36">
        <f>SUMIFS(СВЦЭМ!$K$34:$K$777,СВЦЭМ!$A$34:$A$777,$A388,СВЦЭМ!$B$34:$B$777,D$366)+'СЕТ СН'!$F$13</f>
        <v>780.2988441</v>
      </c>
      <c r="E388" s="36">
        <f>SUMIFS(СВЦЭМ!$K$34:$K$777,СВЦЭМ!$A$34:$A$777,$A388,СВЦЭМ!$B$34:$B$777,E$366)+'СЕТ СН'!$F$13</f>
        <v>787.44095057000004</v>
      </c>
      <c r="F388" s="36">
        <f>SUMIFS(СВЦЭМ!$K$34:$K$777,СВЦЭМ!$A$34:$A$777,$A388,СВЦЭМ!$B$34:$B$777,F$366)+'СЕТ СН'!$F$13</f>
        <v>785.30986611000003</v>
      </c>
      <c r="G388" s="36">
        <f>SUMIFS(СВЦЭМ!$K$34:$K$777,СВЦЭМ!$A$34:$A$777,$A388,СВЦЭМ!$B$34:$B$777,G$366)+'СЕТ СН'!$F$13</f>
        <v>768.54392056999995</v>
      </c>
      <c r="H388" s="36">
        <f>SUMIFS(СВЦЭМ!$K$34:$K$777,СВЦЭМ!$A$34:$A$777,$A388,СВЦЭМ!$B$34:$B$777,H$366)+'СЕТ СН'!$F$13</f>
        <v>709.31799308999996</v>
      </c>
      <c r="I388" s="36">
        <f>SUMIFS(СВЦЭМ!$K$34:$K$777,СВЦЭМ!$A$34:$A$777,$A388,СВЦЭМ!$B$34:$B$777,I$366)+'СЕТ СН'!$F$13</f>
        <v>668.52844900000002</v>
      </c>
      <c r="J388" s="36">
        <f>SUMIFS(СВЦЭМ!$K$34:$K$777,СВЦЭМ!$A$34:$A$777,$A388,СВЦЭМ!$B$34:$B$777,J$366)+'СЕТ СН'!$F$13</f>
        <v>657.9279464</v>
      </c>
      <c r="K388" s="36">
        <f>SUMIFS(СВЦЭМ!$K$34:$K$777,СВЦЭМ!$A$34:$A$777,$A388,СВЦЭМ!$B$34:$B$777,K$366)+'СЕТ СН'!$F$13</f>
        <v>658.01410191000002</v>
      </c>
      <c r="L388" s="36">
        <f>SUMIFS(СВЦЭМ!$K$34:$K$777,СВЦЭМ!$A$34:$A$777,$A388,СВЦЭМ!$B$34:$B$777,L$366)+'СЕТ СН'!$F$13</f>
        <v>674.16246472</v>
      </c>
      <c r="M388" s="36">
        <f>SUMIFS(СВЦЭМ!$K$34:$K$777,СВЦЭМ!$A$34:$A$777,$A388,СВЦЭМ!$B$34:$B$777,M$366)+'СЕТ СН'!$F$13</f>
        <v>663.32140418999995</v>
      </c>
      <c r="N388" s="36">
        <f>SUMIFS(СВЦЭМ!$K$34:$K$777,СВЦЭМ!$A$34:$A$777,$A388,СВЦЭМ!$B$34:$B$777,N$366)+'СЕТ СН'!$F$13</f>
        <v>627.75950697999997</v>
      </c>
      <c r="O388" s="36">
        <f>SUMIFS(СВЦЭМ!$K$34:$K$777,СВЦЭМ!$A$34:$A$777,$A388,СВЦЭМ!$B$34:$B$777,O$366)+'СЕТ СН'!$F$13</f>
        <v>559.71470604000001</v>
      </c>
      <c r="P388" s="36">
        <f>SUMIFS(СВЦЭМ!$K$34:$K$777,СВЦЭМ!$A$34:$A$777,$A388,СВЦЭМ!$B$34:$B$777,P$366)+'СЕТ СН'!$F$13</f>
        <v>507.67050638000001</v>
      </c>
      <c r="Q388" s="36">
        <f>SUMIFS(СВЦЭМ!$K$34:$K$777,СВЦЭМ!$A$34:$A$777,$A388,СВЦЭМ!$B$34:$B$777,Q$366)+'СЕТ СН'!$F$13</f>
        <v>499.20200075000002</v>
      </c>
      <c r="R388" s="36">
        <f>SUMIFS(СВЦЭМ!$K$34:$K$777,СВЦЭМ!$A$34:$A$777,$A388,СВЦЭМ!$B$34:$B$777,R$366)+'СЕТ СН'!$F$13</f>
        <v>513.16663603999996</v>
      </c>
      <c r="S388" s="36">
        <f>SUMIFS(СВЦЭМ!$K$34:$K$777,СВЦЭМ!$A$34:$A$777,$A388,СВЦЭМ!$B$34:$B$777,S$366)+'СЕТ СН'!$F$13</f>
        <v>497.69847944999998</v>
      </c>
      <c r="T388" s="36">
        <f>SUMIFS(СВЦЭМ!$K$34:$K$777,СВЦЭМ!$A$34:$A$777,$A388,СВЦЭМ!$B$34:$B$777,T$366)+'СЕТ СН'!$F$13</f>
        <v>473.63483531999998</v>
      </c>
      <c r="U388" s="36">
        <f>SUMIFS(СВЦЭМ!$K$34:$K$777,СВЦЭМ!$A$34:$A$777,$A388,СВЦЭМ!$B$34:$B$777,U$366)+'СЕТ СН'!$F$13</f>
        <v>470.19145286000003</v>
      </c>
      <c r="V388" s="36">
        <f>SUMIFS(СВЦЭМ!$K$34:$K$777,СВЦЭМ!$A$34:$A$777,$A388,СВЦЭМ!$B$34:$B$777,V$366)+'СЕТ СН'!$F$13</f>
        <v>479.72283616999999</v>
      </c>
      <c r="W388" s="36">
        <f>SUMIFS(СВЦЭМ!$K$34:$K$777,СВЦЭМ!$A$34:$A$777,$A388,СВЦЭМ!$B$34:$B$777,W$366)+'СЕТ СН'!$F$13</f>
        <v>485.38784342999998</v>
      </c>
      <c r="X388" s="36">
        <f>SUMIFS(СВЦЭМ!$K$34:$K$777,СВЦЭМ!$A$34:$A$777,$A388,СВЦЭМ!$B$34:$B$777,X$366)+'СЕТ СН'!$F$13</f>
        <v>495.74143967999998</v>
      </c>
      <c r="Y388" s="36">
        <f>SUMIFS(СВЦЭМ!$K$34:$K$777,СВЦЭМ!$A$34:$A$777,$A388,СВЦЭМ!$B$34:$B$777,Y$366)+'СЕТ СН'!$F$13</f>
        <v>552.13097170000003</v>
      </c>
    </row>
    <row r="389" spans="1:26" ht="15.75" x14ac:dyDescent="0.2">
      <c r="A389" s="35">
        <f t="shared" si="10"/>
        <v>43427</v>
      </c>
      <c r="B389" s="36">
        <f>SUMIFS(СВЦЭМ!$K$34:$K$777,СВЦЭМ!$A$34:$A$777,$A389,СВЦЭМ!$B$34:$B$777,B$366)+'СЕТ СН'!$F$13</f>
        <v>651.84522872000002</v>
      </c>
      <c r="C389" s="36">
        <f>SUMIFS(СВЦЭМ!$K$34:$K$777,СВЦЭМ!$A$34:$A$777,$A389,СВЦЭМ!$B$34:$B$777,C$366)+'СЕТ СН'!$F$13</f>
        <v>687.69797210000002</v>
      </c>
      <c r="D389" s="36">
        <f>SUMIFS(СВЦЭМ!$K$34:$K$777,СВЦЭМ!$A$34:$A$777,$A389,СВЦЭМ!$B$34:$B$777,D$366)+'СЕТ СН'!$F$13</f>
        <v>714.65266256999996</v>
      </c>
      <c r="E389" s="36">
        <f>SUMIFS(СВЦЭМ!$K$34:$K$777,СВЦЭМ!$A$34:$A$777,$A389,СВЦЭМ!$B$34:$B$777,E$366)+'СЕТ СН'!$F$13</f>
        <v>717.97061427000006</v>
      </c>
      <c r="F389" s="36">
        <f>SUMIFS(СВЦЭМ!$K$34:$K$777,СВЦЭМ!$A$34:$A$777,$A389,СВЦЭМ!$B$34:$B$777,F$366)+'СЕТ СН'!$F$13</f>
        <v>716.29502596999998</v>
      </c>
      <c r="G389" s="36">
        <f>SUMIFS(СВЦЭМ!$K$34:$K$777,СВЦЭМ!$A$34:$A$777,$A389,СВЦЭМ!$B$34:$B$777,G$366)+'СЕТ СН'!$F$13</f>
        <v>697.34657835999997</v>
      </c>
      <c r="H389" s="36">
        <f>SUMIFS(СВЦЭМ!$K$34:$K$777,СВЦЭМ!$A$34:$A$777,$A389,СВЦЭМ!$B$34:$B$777,H$366)+'СЕТ СН'!$F$13</f>
        <v>652.0794654</v>
      </c>
      <c r="I389" s="36">
        <f>SUMIFS(СВЦЭМ!$K$34:$K$777,СВЦЭМ!$A$34:$A$777,$A389,СВЦЭМ!$B$34:$B$777,I$366)+'СЕТ СН'!$F$13</f>
        <v>614.00294715999996</v>
      </c>
      <c r="J389" s="36">
        <f>SUMIFS(СВЦЭМ!$K$34:$K$777,СВЦЭМ!$A$34:$A$777,$A389,СВЦЭМ!$B$34:$B$777,J$366)+'СЕТ СН'!$F$13</f>
        <v>600.47406931</v>
      </c>
      <c r="K389" s="36">
        <f>SUMIFS(СВЦЭМ!$K$34:$K$777,СВЦЭМ!$A$34:$A$777,$A389,СВЦЭМ!$B$34:$B$777,K$366)+'СЕТ СН'!$F$13</f>
        <v>591.31091966999998</v>
      </c>
      <c r="L389" s="36">
        <f>SUMIFS(СВЦЭМ!$K$34:$K$777,СВЦЭМ!$A$34:$A$777,$A389,СВЦЭМ!$B$34:$B$777,L$366)+'СЕТ СН'!$F$13</f>
        <v>585.62515560999998</v>
      </c>
      <c r="M389" s="36">
        <f>SUMIFS(СВЦЭМ!$K$34:$K$777,СВЦЭМ!$A$34:$A$777,$A389,СВЦЭМ!$B$34:$B$777,M$366)+'СЕТ СН'!$F$13</f>
        <v>588.04495637000002</v>
      </c>
      <c r="N389" s="36">
        <f>SUMIFS(СВЦЭМ!$K$34:$K$777,СВЦЭМ!$A$34:$A$777,$A389,СВЦЭМ!$B$34:$B$777,N$366)+'СЕТ СН'!$F$13</f>
        <v>596.56611906000001</v>
      </c>
      <c r="O389" s="36">
        <f>SUMIFS(СВЦЭМ!$K$34:$K$777,СВЦЭМ!$A$34:$A$777,$A389,СВЦЭМ!$B$34:$B$777,O$366)+'СЕТ СН'!$F$13</f>
        <v>604.18502640999998</v>
      </c>
      <c r="P389" s="36">
        <f>SUMIFS(СВЦЭМ!$K$34:$K$777,СВЦЭМ!$A$34:$A$777,$A389,СВЦЭМ!$B$34:$B$777,P$366)+'СЕТ СН'!$F$13</f>
        <v>612.54283597000006</v>
      </c>
      <c r="Q389" s="36">
        <f>SUMIFS(СВЦЭМ!$K$34:$K$777,СВЦЭМ!$A$34:$A$777,$A389,СВЦЭМ!$B$34:$B$777,Q$366)+'СЕТ СН'!$F$13</f>
        <v>612.33107099999995</v>
      </c>
      <c r="R389" s="36">
        <f>SUMIFS(СВЦЭМ!$K$34:$K$777,СВЦЭМ!$A$34:$A$777,$A389,СВЦЭМ!$B$34:$B$777,R$366)+'СЕТ СН'!$F$13</f>
        <v>625.50041551000004</v>
      </c>
      <c r="S389" s="36">
        <f>SUMIFS(СВЦЭМ!$K$34:$K$777,СВЦЭМ!$A$34:$A$777,$A389,СВЦЭМ!$B$34:$B$777,S$366)+'СЕТ СН'!$F$13</f>
        <v>597.79377237000006</v>
      </c>
      <c r="T389" s="36">
        <f>SUMIFS(СВЦЭМ!$K$34:$K$777,СВЦЭМ!$A$34:$A$777,$A389,СВЦЭМ!$B$34:$B$777,T$366)+'СЕТ СН'!$F$13</f>
        <v>571.45523269</v>
      </c>
      <c r="U389" s="36">
        <f>SUMIFS(СВЦЭМ!$K$34:$K$777,СВЦЭМ!$A$34:$A$777,$A389,СВЦЭМ!$B$34:$B$777,U$366)+'СЕТ СН'!$F$13</f>
        <v>569.810835</v>
      </c>
      <c r="V389" s="36">
        <f>SUMIFS(СВЦЭМ!$K$34:$K$777,СВЦЭМ!$A$34:$A$777,$A389,СВЦЭМ!$B$34:$B$777,V$366)+'СЕТ СН'!$F$13</f>
        <v>583.63850090999995</v>
      </c>
      <c r="W389" s="36">
        <f>SUMIFS(СВЦЭМ!$K$34:$K$777,СВЦЭМ!$A$34:$A$777,$A389,СВЦЭМ!$B$34:$B$777,W$366)+'СЕТ СН'!$F$13</f>
        <v>587.81331264999994</v>
      </c>
      <c r="X389" s="36">
        <f>SUMIFS(СВЦЭМ!$K$34:$K$777,СВЦЭМ!$A$34:$A$777,$A389,СВЦЭМ!$B$34:$B$777,X$366)+'СЕТ СН'!$F$13</f>
        <v>602.54392972000005</v>
      </c>
      <c r="Y389" s="36">
        <f>SUMIFS(СВЦЭМ!$K$34:$K$777,СВЦЭМ!$A$34:$A$777,$A389,СВЦЭМ!$B$34:$B$777,Y$366)+'СЕТ СН'!$F$13</f>
        <v>617.72413534999998</v>
      </c>
    </row>
    <row r="390" spans="1:26" ht="15.75" x14ac:dyDescent="0.2">
      <c r="A390" s="35">
        <f t="shared" si="10"/>
        <v>43428</v>
      </c>
      <c r="B390" s="36">
        <f>SUMIFS(СВЦЭМ!$K$34:$K$777,СВЦЭМ!$A$34:$A$777,$A390,СВЦЭМ!$B$34:$B$777,B$366)+'СЕТ СН'!$F$13</f>
        <v>634.97200561</v>
      </c>
      <c r="C390" s="36">
        <f>SUMIFS(СВЦЭМ!$K$34:$K$777,СВЦЭМ!$A$34:$A$777,$A390,СВЦЭМ!$B$34:$B$777,C$366)+'СЕТ СН'!$F$13</f>
        <v>632.72575629000005</v>
      </c>
      <c r="D390" s="36">
        <f>SUMIFS(СВЦЭМ!$K$34:$K$777,СВЦЭМ!$A$34:$A$777,$A390,СВЦЭМ!$B$34:$B$777,D$366)+'СЕТ СН'!$F$13</f>
        <v>630.55573448999996</v>
      </c>
      <c r="E390" s="36">
        <f>SUMIFS(СВЦЭМ!$K$34:$K$777,СВЦЭМ!$A$34:$A$777,$A390,СВЦЭМ!$B$34:$B$777,E$366)+'СЕТ СН'!$F$13</f>
        <v>631.11883732000001</v>
      </c>
      <c r="F390" s="36">
        <f>SUMIFS(СВЦЭМ!$K$34:$K$777,СВЦЭМ!$A$34:$A$777,$A390,СВЦЭМ!$B$34:$B$777,F$366)+'СЕТ СН'!$F$13</f>
        <v>636.73299096999995</v>
      </c>
      <c r="G390" s="36">
        <f>SUMIFS(СВЦЭМ!$K$34:$K$777,СВЦЭМ!$A$34:$A$777,$A390,СВЦЭМ!$B$34:$B$777,G$366)+'СЕТ СН'!$F$13</f>
        <v>628.42505678999999</v>
      </c>
      <c r="H390" s="36">
        <f>SUMIFS(СВЦЭМ!$K$34:$K$777,СВЦЭМ!$A$34:$A$777,$A390,СВЦЭМ!$B$34:$B$777,H$366)+'СЕТ СН'!$F$13</f>
        <v>642.84416136000004</v>
      </c>
      <c r="I390" s="36">
        <f>SUMIFS(СВЦЭМ!$K$34:$K$777,СВЦЭМ!$A$34:$A$777,$A390,СВЦЭМ!$B$34:$B$777,I$366)+'СЕТ СН'!$F$13</f>
        <v>621.33228882000003</v>
      </c>
      <c r="J390" s="36">
        <f>SUMIFS(СВЦЭМ!$K$34:$K$777,СВЦЭМ!$A$34:$A$777,$A390,СВЦЭМ!$B$34:$B$777,J$366)+'СЕТ СН'!$F$13</f>
        <v>591.36236707</v>
      </c>
      <c r="K390" s="36">
        <f>SUMIFS(СВЦЭМ!$K$34:$K$777,СВЦЭМ!$A$34:$A$777,$A390,СВЦЭМ!$B$34:$B$777,K$366)+'СЕТ СН'!$F$13</f>
        <v>579.55477999000004</v>
      </c>
      <c r="L390" s="36">
        <f>SUMIFS(СВЦЭМ!$K$34:$K$777,СВЦЭМ!$A$34:$A$777,$A390,СВЦЭМ!$B$34:$B$777,L$366)+'СЕТ СН'!$F$13</f>
        <v>571.69283505999999</v>
      </c>
      <c r="M390" s="36">
        <f>SUMIFS(СВЦЭМ!$K$34:$K$777,СВЦЭМ!$A$34:$A$777,$A390,СВЦЭМ!$B$34:$B$777,M$366)+'СЕТ СН'!$F$13</f>
        <v>581.38664748999997</v>
      </c>
      <c r="N390" s="36">
        <f>SUMIFS(СВЦЭМ!$K$34:$K$777,СВЦЭМ!$A$34:$A$777,$A390,СВЦЭМ!$B$34:$B$777,N$366)+'СЕТ СН'!$F$13</f>
        <v>594.76584848000005</v>
      </c>
      <c r="O390" s="36">
        <f>SUMIFS(СВЦЭМ!$K$34:$K$777,СВЦЭМ!$A$34:$A$777,$A390,СВЦЭМ!$B$34:$B$777,O$366)+'СЕТ СН'!$F$13</f>
        <v>611.95842900000002</v>
      </c>
      <c r="P390" s="36">
        <f>SUMIFS(СВЦЭМ!$K$34:$K$777,СВЦЭМ!$A$34:$A$777,$A390,СВЦЭМ!$B$34:$B$777,P$366)+'СЕТ СН'!$F$13</f>
        <v>622.75816269999996</v>
      </c>
      <c r="Q390" s="36">
        <f>SUMIFS(СВЦЭМ!$K$34:$K$777,СВЦЭМ!$A$34:$A$777,$A390,СВЦЭМ!$B$34:$B$777,Q$366)+'СЕТ СН'!$F$13</f>
        <v>626.11889867000002</v>
      </c>
      <c r="R390" s="36">
        <f>SUMIFS(СВЦЭМ!$K$34:$K$777,СВЦЭМ!$A$34:$A$777,$A390,СВЦЭМ!$B$34:$B$777,R$366)+'СЕТ СН'!$F$13</f>
        <v>619.00689399999999</v>
      </c>
      <c r="S390" s="36">
        <f>SUMIFS(СВЦЭМ!$K$34:$K$777,СВЦЭМ!$A$34:$A$777,$A390,СВЦЭМ!$B$34:$B$777,S$366)+'СЕТ СН'!$F$13</f>
        <v>590.77648085999999</v>
      </c>
      <c r="T390" s="36">
        <f>SUMIFS(СВЦЭМ!$K$34:$K$777,СВЦЭМ!$A$34:$A$777,$A390,СВЦЭМ!$B$34:$B$777,T$366)+'СЕТ СН'!$F$13</f>
        <v>567.19669507000003</v>
      </c>
      <c r="U390" s="36">
        <f>SUMIFS(СВЦЭМ!$K$34:$K$777,СВЦЭМ!$A$34:$A$777,$A390,СВЦЭМ!$B$34:$B$777,U$366)+'СЕТ СН'!$F$13</f>
        <v>567.48164992</v>
      </c>
      <c r="V390" s="36">
        <f>SUMIFS(СВЦЭМ!$K$34:$K$777,СВЦЭМ!$A$34:$A$777,$A390,СВЦЭМ!$B$34:$B$777,V$366)+'СЕТ СН'!$F$13</f>
        <v>578.60362458999998</v>
      </c>
      <c r="W390" s="36">
        <f>SUMIFS(СВЦЭМ!$K$34:$K$777,СВЦЭМ!$A$34:$A$777,$A390,СВЦЭМ!$B$34:$B$777,W$366)+'СЕТ СН'!$F$13</f>
        <v>598.55089240999996</v>
      </c>
      <c r="X390" s="36">
        <f>SUMIFS(СВЦЭМ!$K$34:$K$777,СВЦЭМ!$A$34:$A$777,$A390,СВЦЭМ!$B$34:$B$777,X$366)+'СЕТ СН'!$F$13</f>
        <v>617.22602568000002</v>
      </c>
      <c r="Y390" s="36">
        <f>SUMIFS(СВЦЭМ!$K$34:$K$777,СВЦЭМ!$A$34:$A$777,$A390,СВЦЭМ!$B$34:$B$777,Y$366)+'СЕТ СН'!$F$13</f>
        <v>633.18174918</v>
      </c>
    </row>
    <row r="391" spans="1:26" ht="15.75" x14ac:dyDescent="0.2">
      <c r="A391" s="35">
        <f t="shared" si="10"/>
        <v>43429</v>
      </c>
      <c r="B391" s="36">
        <f>SUMIFS(СВЦЭМ!$K$34:$K$777,СВЦЭМ!$A$34:$A$777,$A391,СВЦЭМ!$B$34:$B$777,B$366)+'СЕТ СН'!$F$13</f>
        <v>644.50153620000003</v>
      </c>
      <c r="C391" s="36">
        <f>SUMIFS(СВЦЭМ!$K$34:$K$777,СВЦЭМ!$A$34:$A$777,$A391,СВЦЭМ!$B$34:$B$777,C$366)+'СЕТ СН'!$F$13</f>
        <v>685.50780125999995</v>
      </c>
      <c r="D391" s="36">
        <f>SUMIFS(СВЦЭМ!$K$34:$K$777,СВЦЭМ!$A$34:$A$777,$A391,СВЦЭМ!$B$34:$B$777,D$366)+'СЕТ СН'!$F$13</f>
        <v>735.18353739999998</v>
      </c>
      <c r="E391" s="36">
        <f>SUMIFS(СВЦЭМ!$K$34:$K$777,СВЦЭМ!$A$34:$A$777,$A391,СВЦЭМ!$B$34:$B$777,E$366)+'СЕТ СН'!$F$13</f>
        <v>732.95258256</v>
      </c>
      <c r="F391" s="36">
        <f>SUMIFS(СВЦЭМ!$K$34:$K$777,СВЦЭМ!$A$34:$A$777,$A391,СВЦЭМ!$B$34:$B$777,F$366)+'СЕТ СН'!$F$13</f>
        <v>732.32322416</v>
      </c>
      <c r="G391" s="36">
        <f>SUMIFS(СВЦЭМ!$K$34:$K$777,СВЦЭМ!$A$34:$A$777,$A391,СВЦЭМ!$B$34:$B$777,G$366)+'СЕТ СН'!$F$13</f>
        <v>735.47921435000001</v>
      </c>
      <c r="H391" s="36">
        <f>SUMIFS(СВЦЭМ!$K$34:$K$777,СВЦЭМ!$A$34:$A$777,$A391,СВЦЭМ!$B$34:$B$777,H$366)+'СЕТ СН'!$F$13</f>
        <v>720.58205679000002</v>
      </c>
      <c r="I391" s="36">
        <f>SUMIFS(СВЦЭМ!$K$34:$K$777,СВЦЭМ!$A$34:$A$777,$A391,СВЦЭМ!$B$34:$B$777,I$366)+'СЕТ СН'!$F$13</f>
        <v>677.41545701999996</v>
      </c>
      <c r="J391" s="36">
        <f>SUMIFS(СВЦЭМ!$K$34:$K$777,СВЦЭМ!$A$34:$A$777,$A391,СВЦЭМ!$B$34:$B$777,J$366)+'СЕТ СН'!$F$13</f>
        <v>663.93338585000004</v>
      </c>
      <c r="K391" s="36">
        <f>SUMIFS(СВЦЭМ!$K$34:$K$777,СВЦЭМ!$A$34:$A$777,$A391,СВЦЭМ!$B$34:$B$777,K$366)+'СЕТ СН'!$F$13</f>
        <v>622.59671808999997</v>
      </c>
      <c r="L391" s="36">
        <f>SUMIFS(СВЦЭМ!$K$34:$K$777,СВЦЭМ!$A$34:$A$777,$A391,СВЦЭМ!$B$34:$B$777,L$366)+'СЕТ СН'!$F$13</f>
        <v>627.26331257000004</v>
      </c>
      <c r="M391" s="36">
        <f>SUMIFS(СВЦЭМ!$K$34:$K$777,СВЦЭМ!$A$34:$A$777,$A391,СВЦЭМ!$B$34:$B$777,M$366)+'СЕТ СН'!$F$13</f>
        <v>624.37736530999996</v>
      </c>
      <c r="N391" s="36">
        <f>SUMIFS(СВЦЭМ!$K$34:$K$777,СВЦЭМ!$A$34:$A$777,$A391,СВЦЭМ!$B$34:$B$777,N$366)+'СЕТ СН'!$F$13</f>
        <v>632.05629991000001</v>
      </c>
      <c r="O391" s="36">
        <f>SUMIFS(СВЦЭМ!$K$34:$K$777,СВЦЭМ!$A$34:$A$777,$A391,СВЦЭМ!$B$34:$B$777,O$366)+'СЕТ СН'!$F$13</f>
        <v>608.01428907000002</v>
      </c>
      <c r="P391" s="36">
        <f>SUMIFS(СВЦЭМ!$K$34:$K$777,СВЦЭМ!$A$34:$A$777,$A391,СВЦЭМ!$B$34:$B$777,P$366)+'СЕТ СН'!$F$13</f>
        <v>571.94817565999995</v>
      </c>
      <c r="Q391" s="36">
        <f>SUMIFS(СВЦЭМ!$K$34:$K$777,СВЦЭМ!$A$34:$A$777,$A391,СВЦЭМ!$B$34:$B$777,Q$366)+'СЕТ СН'!$F$13</f>
        <v>563.83672203000003</v>
      </c>
      <c r="R391" s="36">
        <f>SUMIFS(СВЦЭМ!$K$34:$K$777,СВЦЭМ!$A$34:$A$777,$A391,СВЦЭМ!$B$34:$B$777,R$366)+'СЕТ СН'!$F$13</f>
        <v>561.42891675999999</v>
      </c>
      <c r="S391" s="36">
        <f>SUMIFS(СВЦЭМ!$K$34:$K$777,СВЦЭМ!$A$34:$A$777,$A391,СВЦЭМ!$B$34:$B$777,S$366)+'СЕТ СН'!$F$13</f>
        <v>537.15604109000003</v>
      </c>
      <c r="T391" s="36">
        <f>SUMIFS(СВЦЭМ!$K$34:$K$777,СВЦЭМ!$A$34:$A$777,$A391,СВЦЭМ!$B$34:$B$777,T$366)+'СЕТ СН'!$F$13</f>
        <v>506.60287369999998</v>
      </c>
      <c r="U391" s="36">
        <f>SUMIFS(СВЦЭМ!$K$34:$K$777,СВЦЭМ!$A$34:$A$777,$A391,СВЦЭМ!$B$34:$B$777,U$366)+'СЕТ СН'!$F$13</f>
        <v>509.96435012000001</v>
      </c>
      <c r="V391" s="36">
        <f>SUMIFS(СВЦЭМ!$K$34:$K$777,СВЦЭМ!$A$34:$A$777,$A391,СВЦЭМ!$B$34:$B$777,V$366)+'СЕТ СН'!$F$13</f>
        <v>520.41943015000004</v>
      </c>
      <c r="W391" s="36">
        <f>SUMIFS(СВЦЭМ!$K$34:$K$777,СВЦЭМ!$A$34:$A$777,$A391,СВЦЭМ!$B$34:$B$777,W$366)+'СЕТ СН'!$F$13</f>
        <v>529.89320405000001</v>
      </c>
      <c r="X391" s="36">
        <f>SUMIFS(СВЦЭМ!$K$34:$K$777,СВЦЭМ!$A$34:$A$777,$A391,СВЦЭМ!$B$34:$B$777,X$366)+'СЕТ СН'!$F$13</f>
        <v>548.87959518000002</v>
      </c>
      <c r="Y391" s="36">
        <f>SUMIFS(СВЦЭМ!$K$34:$K$777,СВЦЭМ!$A$34:$A$777,$A391,СВЦЭМ!$B$34:$B$777,Y$366)+'СЕТ СН'!$F$13</f>
        <v>609.52019115999997</v>
      </c>
    </row>
    <row r="392" spans="1:26" ht="15.75" x14ac:dyDescent="0.2">
      <c r="A392" s="35">
        <f t="shared" si="10"/>
        <v>43430</v>
      </c>
      <c r="B392" s="36">
        <f>SUMIFS(СВЦЭМ!$K$34:$K$777,СВЦЭМ!$A$34:$A$777,$A392,СВЦЭМ!$B$34:$B$777,B$366)+'СЕТ СН'!$F$13</f>
        <v>646.80265845999998</v>
      </c>
      <c r="C392" s="36">
        <f>SUMIFS(СВЦЭМ!$K$34:$K$777,СВЦЭМ!$A$34:$A$777,$A392,СВЦЭМ!$B$34:$B$777,C$366)+'СЕТ СН'!$F$13</f>
        <v>700.31521535000002</v>
      </c>
      <c r="D392" s="36">
        <f>SUMIFS(СВЦЭМ!$K$34:$K$777,СВЦЭМ!$A$34:$A$777,$A392,СВЦЭМ!$B$34:$B$777,D$366)+'СЕТ СН'!$F$13</f>
        <v>736.83189142000003</v>
      </c>
      <c r="E392" s="36">
        <f>SUMIFS(СВЦЭМ!$K$34:$K$777,СВЦЭМ!$A$34:$A$777,$A392,СВЦЭМ!$B$34:$B$777,E$366)+'СЕТ СН'!$F$13</f>
        <v>735.59527032999995</v>
      </c>
      <c r="F392" s="36">
        <f>SUMIFS(СВЦЭМ!$K$34:$K$777,СВЦЭМ!$A$34:$A$777,$A392,СВЦЭМ!$B$34:$B$777,F$366)+'СЕТ СН'!$F$13</f>
        <v>736.46299404000001</v>
      </c>
      <c r="G392" s="36">
        <f>SUMIFS(СВЦЭМ!$K$34:$K$777,СВЦЭМ!$A$34:$A$777,$A392,СВЦЭМ!$B$34:$B$777,G$366)+'СЕТ СН'!$F$13</f>
        <v>739.27517755999997</v>
      </c>
      <c r="H392" s="36">
        <f>SUMIFS(СВЦЭМ!$K$34:$K$777,СВЦЭМ!$A$34:$A$777,$A392,СВЦЭМ!$B$34:$B$777,H$366)+'СЕТ СН'!$F$13</f>
        <v>702.01090356999998</v>
      </c>
      <c r="I392" s="36">
        <f>SUMIFS(СВЦЭМ!$K$34:$K$777,СВЦЭМ!$A$34:$A$777,$A392,СВЦЭМ!$B$34:$B$777,I$366)+'СЕТ СН'!$F$13</f>
        <v>670.86323044999995</v>
      </c>
      <c r="J392" s="36">
        <f>SUMIFS(СВЦЭМ!$K$34:$K$777,СВЦЭМ!$A$34:$A$777,$A392,СВЦЭМ!$B$34:$B$777,J$366)+'СЕТ СН'!$F$13</f>
        <v>650.93469391999997</v>
      </c>
      <c r="K392" s="36">
        <f>SUMIFS(СВЦЭМ!$K$34:$K$777,СВЦЭМ!$A$34:$A$777,$A392,СВЦЭМ!$B$34:$B$777,K$366)+'СЕТ СН'!$F$13</f>
        <v>635.52841010999998</v>
      </c>
      <c r="L392" s="36">
        <f>SUMIFS(СВЦЭМ!$K$34:$K$777,СВЦЭМ!$A$34:$A$777,$A392,СВЦЭМ!$B$34:$B$777,L$366)+'СЕТ СН'!$F$13</f>
        <v>632.29145429000005</v>
      </c>
      <c r="M392" s="36">
        <f>SUMIFS(СВЦЭМ!$K$34:$K$777,СВЦЭМ!$A$34:$A$777,$A392,СВЦЭМ!$B$34:$B$777,M$366)+'СЕТ СН'!$F$13</f>
        <v>632.79327066999997</v>
      </c>
      <c r="N392" s="36">
        <f>SUMIFS(СВЦЭМ!$K$34:$K$777,СВЦЭМ!$A$34:$A$777,$A392,СВЦЭМ!$B$34:$B$777,N$366)+'СЕТ СН'!$F$13</f>
        <v>628.99741458000005</v>
      </c>
      <c r="O392" s="36">
        <f>SUMIFS(СВЦЭМ!$K$34:$K$777,СВЦЭМ!$A$34:$A$777,$A392,СВЦЭМ!$B$34:$B$777,O$366)+'СЕТ СН'!$F$13</f>
        <v>611.04142965000005</v>
      </c>
      <c r="P392" s="36">
        <f>SUMIFS(СВЦЭМ!$K$34:$K$777,СВЦЭМ!$A$34:$A$777,$A392,СВЦЭМ!$B$34:$B$777,P$366)+'СЕТ СН'!$F$13</f>
        <v>578.29880385000001</v>
      </c>
      <c r="Q392" s="36">
        <f>SUMIFS(СВЦЭМ!$K$34:$K$777,СВЦЭМ!$A$34:$A$777,$A392,СВЦЭМ!$B$34:$B$777,Q$366)+'СЕТ СН'!$F$13</f>
        <v>571.28362649999997</v>
      </c>
      <c r="R392" s="36">
        <f>SUMIFS(СВЦЭМ!$K$34:$K$777,СВЦЭМ!$A$34:$A$777,$A392,СВЦЭМ!$B$34:$B$777,R$366)+'СЕТ СН'!$F$13</f>
        <v>561.29412914</v>
      </c>
      <c r="S392" s="36">
        <f>SUMIFS(СВЦЭМ!$K$34:$K$777,СВЦЭМ!$A$34:$A$777,$A392,СВЦЭМ!$B$34:$B$777,S$366)+'СЕТ СН'!$F$13</f>
        <v>544.60728474999996</v>
      </c>
      <c r="T392" s="36">
        <f>SUMIFS(СВЦЭМ!$K$34:$K$777,СВЦЭМ!$A$34:$A$777,$A392,СВЦЭМ!$B$34:$B$777,T$366)+'СЕТ СН'!$F$13</f>
        <v>531.34614243999999</v>
      </c>
      <c r="U392" s="36">
        <f>SUMIFS(СВЦЭМ!$K$34:$K$777,СВЦЭМ!$A$34:$A$777,$A392,СВЦЭМ!$B$34:$B$777,U$366)+'СЕТ СН'!$F$13</f>
        <v>525.8572643</v>
      </c>
      <c r="V392" s="36">
        <f>SUMIFS(СВЦЭМ!$K$34:$K$777,СВЦЭМ!$A$34:$A$777,$A392,СВЦЭМ!$B$34:$B$777,V$366)+'СЕТ СН'!$F$13</f>
        <v>533.92446771000004</v>
      </c>
      <c r="W392" s="36">
        <f>SUMIFS(СВЦЭМ!$K$34:$K$777,СВЦЭМ!$A$34:$A$777,$A392,СВЦЭМ!$B$34:$B$777,W$366)+'СЕТ СН'!$F$13</f>
        <v>551.46969654999998</v>
      </c>
      <c r="X392" s="36">
        <f>SUMIFS(СВЦЭМ!$K$34:$K$777,СВЦЭМ!$A$34:$A$777,$A392,СВЦЭМ!$B$34:$B$777,X$366)+'СЕТ СН'!$F$13</f>
        <v>570.42905155999995</v>
      </c>
      <c r="Y392" s="36">
        <f>SUMIFS(СВЦЭМ!$K$34:$K$777,СВЦЭМ!$A$34:$A$777,$A392,СВЦЭМ!$B$34:$B$777,Y$366)+'СЕТ СН'!$F$13</f>
        <v>633.08961671999998</v>
      </c>
    </row>
    <row r="393" spans="1:26" ht="15.75" x14ac:dyDescent="0.2">
      <c r="A393" s="35">
        <f t="shared" si="10"/>
        <v>43431</v>
      </c>
      <c r="B393" s="36">
        <f>SUMIFS(СВЦЭМ!$K$34:$K$777,СВЦЭМ!$A$34:$A$777,$A393,СВЦЭМ!$B$34:$B$777,B$366)+'СЕТ СН'!$F$13</f>
        <v>672.74350224</v>
      </c>
      <c r="C393" s="36">
        <f>SUMIFS(СВЦЭМ!$K$34:$K$777,СВЦЭМ!$A$34:$A$777,$A393,СВЦЭМ!$B$34:$B$777,C$366)+'СЕТ СН'!$F$13</f>
        <v>703.45058668000001</v>
      </c>
      <c r="D393" s="36">
        <f>SUMIFS(СВЦЭМ!$K$34:$K$777,СВЦЭМ!$A$34:$A$777,$A393,СВЦЭМ!$B$34:$B$777,D$366)+'СЕТ СН'!$F$13</f>
        <v>736.5589086</v>
      </c>
      <c r="E393" s="36">
        <f>SUMIFS(СВЦЭМ!$K$34:$K$777,СВЦЭМ!$A$34:$A$777,$A393,СВЦЭМ!$B$34:$B$777,E$366)+'СЕТ СН'!$F$13</f>
        <v>735.23444328999994</v>
      </c>
      <c r="F393" s="36">
        <f>SUMIFS(СВЦЭМ!$K$34:$K$777,СВЦЭМ!$A$34:$A$777,$A393,СВЦЭМ!$B$34:$B$777,F$366)+'СЕТ СН'!$F$13</f>
        <v>735.71844299999998</v>
      </c>
      <c r="G393" s="36">
        <f>SUMIFS(СВЦЭМ!$K$34:$K$777,СВЦЭМ!$A$34:$A$777,$A393,СВЦЭМ!$B$34:$B$777,G$366)+'СЕТ СН'!$F$13</f>
        <v>736.05970406999995</v>
      </c>
      <c r="H393" s="36">
        <f>SUMIFS(СВЦЭМ!$K$34:$K$777,СВЦЭМ!$A$34:$A$777,$A393,СВЦЭМ!$B$34:$B$777,H$366)+'СЕТ СН'!$F$13</f>
        <v>701.93016184999999</v>
      </c>
      <c r="I393" s="36">
        <f>SUMIFS(СВЦЭМ!$K$34:$K$777,СВЦЭМ!$A$34:$A$777,$A393,СВЦЭМ!$B$34:$B$777,I$366)+'СЕТ СН'!$F$13</f>
        <v>692.67389646000004</v>
      </c>
      <c r="J393" s="36">
        <f>SUMIFS(СВЦЭМ!$K$34:$K$777,СВЦЭМ!$A$34:$A$777,$A393,СВЦЭМ!$B$34:$B$777,J$366)+'СЕТ СН'!$F$13</f>
        <v>665.66645815000004</v>
      </c>
      <c r="K393" s="36">
        <f>SUMIFS(СВЦЭМ!$K$34:$K$777,СВЦЭМ!$A$34:$A$777,$A393,СВЦЭМ!$B$34:$B$777,K$366)+'СЕТ СН'!$F$13</f>
        <v>655.99799943000005</v>
      </c>
      <c r="L393" s="36">
        <f>SUMIFS(СВЦЭМ!$K$34:$K$777,СВЦЭМ!$A$34:$A$777,$A393,СВЦЭМ!$B$34:$B$777,L$366)+'СЕТ СН'!$F$13</f>
        <v>657.79143485999998</v>
      </c>
      <c r="M393" s="36">
        <f>SUMIFS(СВЦЭМ!$K$34:$K$777,СВЦЭМ!$A$34:$A$777,$A393,СВЦЭМ!$B$34:$B$777,M$366)+'СЕТ СН'!$F$13</f>
        <v>665.83833214000003</v>
      </c>
      <c r="N393" s="36">
        <f>SUMIFS(СВЦЭМ!$K$34:$K$777,СВЦЭМ!$A$34:$A$777,$A393,СВЦЭМ!$B$34:$B$777,N$366)+'СЕТ СН'!$F$13</f>
        <v>644.78971047000005</v>
      </c>
      <c r="O393" s="36">
        <f>SUMIFS(СВЦЭМ!$K$34:$K$777,СВЦЭМ!$A$34:$A$777,$A393,СВЦЭМ!$B$34:$B$777,O$366)+'СЕТ СН'!$F$13</f>
        <v>608.47557710000001</v>
      </c>
      <c r="P393" s="36">
        <f>SUMIFS(СВЦЭМ!$K$34:$K$777,СВЦЭМ!$A$34:$A$777,$A393,СВЦЭМ!$B$34:$B$777,P$366)+'СЕТ СН'!$F$13</f>
        <v>570.08259742999996</v>
      </c>
      <c r="Q393" s="36">
        <f>SUMIFS(СВЦЭМ!$K$34:$K$777,СВЦЭМ!$A$34:$A$777,$A393,СВЦЭМ!$B$34:$B$777,Q$366)+'СЕТ СН'!$F$13</f>
        <v>560.86566654000001</v>
      </c>
      <c r="R393" s="36">
        <f>SUMIFS(СВЦЭМ!$K$34:$K$777,СВЦЭМ!$A$34:$A$777,$A393,СВЦЭМ!$B$34:$B$777,R$366)+'СЕТ СН'!$F$13</f>
        <v>565.06764711000005</v>
      </c>
      <c r="S393" s="36">
        <f>SUMIFS(СВЦЭМ!$K$34:$K$777,СВЦЭМ!$A$34:$A$777,$A393,СВЦЭМ!$B$34:$B$777,S$366)+'СЕТ СН'!$F$13</f>
        <v>549.56435094000005</v>
      </c>
      <c r="T393" s="36">
        <f>SUMIFS(СВЦЭМ!$K$34:$K$777,СВЦЭМ!$A$34:$A$777,$A393,СВЦЭМ!$B$34:$B$777,T$366)+'СЕТ СН'!$F$13</f>
        <v>521.47013234999997</v>
      </c>
      <c r="U393" s="36">
        <f>SUMIFS(СВЦЭМ!$K$34:$K$777,СВЦЭМ!$A$34:$A$777,$A393,СВЦЭМ!$B$34:$B$777,U$366)+'СЕТ СН'!$F$13</f>
        <v>527.19189984000002</v>
      </c>
      <c r="V393" s="36">
        <f>SUMIFS(СВЦЭМ!$K$34:$K$777,СВЦЭМ!$A$34:$A$777,$A393,СВЦЭМ!$B$34:$B$777,V$366)+'СЕТ СН'!$F$13</f>
        <v>537.51596437000001</v>
      </c>
      <c r="W393" s="36">
        <f>SUMIFS(СВЦЭМ!$K$34:$K$777,СВЦЭМ!$A$34:$A$777,$A393,СВЦЭМ!$B$34:$B$777,W$366)+'СЕТ СН'!$F$13</f>
        <v>544.87109829999997</v>
      </c>
      <c r="X393" s="36">
        <f>SUMIFS(СВЦЭМ!$K$34:$K$777,СВЦЭМ!$A$34:$A$777,$A393,СВЦЭМ!$B$34:$B$777,X$366)+'СЕТ СН'!$F$13</f>
        <v>560.28571431</v>
      </c>
      <c r="Y393" s="36">
        <f>SUMIFS(СВЦЭМ!$K$34:$K$777,СВЦЭМ!$A$34:$A$777,$A393,СВЦЭМ!$B$34:$B$777,Y$366)+'СЕТ СН'!$F$13</f>
        <v>614.03639347000001</v>
      </c>
    </row>
    <row r="394" spans="1:26" ht="15.75" x14ac:dyDescent="0.2">
      <c r="A394" s="35">
        <f t="shared" si="10"/>
        <v>43432</v>
      </c>
      <c r="B394" s="36">
        <f>SUMIFS(СВЦЭМ!$K$34:$K$777,СВЦЭМ!$A$34:$A$777,$A394,СВЦЭМ!$B$34:$B$777,B$366)+'СЕТ СН'!$F$13</f>
        <v>686.57263647000002</v>
      </c>
      <c r="C394" s="36">
        <f>SUMIFS(СВЦЭМ!$K$34:$K$777,СВЦЭМ!$A$34:$A$777,$A394,СВЦЭМ!$B$34:$B$777,C$366)+'СЕТ СН'!$F$13</f>
        <v>725.51864425999997</v>
      </c>
      <c r="D394" s="36">
        <f>SUMIFS(СВЦЭМ!$K$34:$K$777,СВЦЭМ!$A$34:$A$777,$A394,СВЦЭМ!$B$34:$B$777,D$366)+'СЕТ СН'!$F$13</f>
        <v>744.35046736000004</v>
      </c>
      <c r="E394" s="36">
        <f>SUMIFS(СВЦЭМ!$K$34:$K$777,СВЦЭМ!$A$34:$A$777,$A394,СВЦЭМ!$B$34:$B$777,E$366)+'СЕТ СН'!$F$13</f>
        <v>773.47696955000004</v>
      </c>
      <c r="F394" s="36">
        <f>SUMIFS(СВЦЭМ!$K$34:$K$777,СВЦЭМ!$A$34:$A$777,$A394,СВЦЭМ!$B$34:$B$777,F$366)+'СЕТ СН'!$F$13</f>
        <v>804.96796539000002</v>
      </c>
      <c r="G394" s="36">
        <f>SUMIFS(СВЦЭМ!$K$34:$K$777,СВЦЭМ!$A$34:$A$777,$A394,СВЦЭМ!$B$34:$B$777,G$366)+'СЕТ СН'!$F$13</f>
        <v>784.51949299</v>
      </c>
      <c r="H394" s="36">
        <f>SUMIFS(СВЦЭМ!$K$34:$K$777,СВЦЭМ!$A$34:$A$777,$A394,СВЦЭМ!$B$34:$B$777,H$366)+'СЕТ СН'!$F$13</f>
        <v>727.58288239000001</v>
      </c>
      <c r="I394" s="36">
        <f>SUMIFS(СВЦЭМ!$K$34:$K$777,СВЦЭМ!$A$34:$A$777,$A394,СВЦЭМ!$B$34:$B$777,I$366)+'СЕТ СН'!$F$13</f>
        <v>684.19669413999998</v>
      </c>
      <c r="J394" s="36">
        <f>SUMIFS(СВЦЭМ!$K$34:$K$777,СВЦЭМ!$A$34:$A$777,$A394,СВЦЭМ!$B$34:$B$777,J$366)+'СЕТ СН'!$F$13</f>
        <v>671.36503431000006</v>
      </c>
      <c r="K394" s="36">
        <f>SUMIFS(СВЦЭМ!$K$34:$K$777,СВЦЭМ!$A$34:$A$777,$A394,СВЦЭМ!$B$34:$B$777,K$366)+'СЕТ СН'!$F$13</f>
        <v>667.80014783000001</v>
      </c>
      <c r="L394" s="36">
        <f>SUMIFS(СВЦЭМ!$K$34:$K$777,СВЦЭМ!$A$34:$A$777,$A394,СВЦЭМ!$B$34:$B$777,L$366)+'СЕТ СН'!$F$13</f>
        <v>665.82510177999995</v>
      </c>
      <c r="M394" s="36">
        <f>SUMIFS(СВЦЭМ!$K$34:$K$777,СВЦЭМ!$A$34:$A$777,$A394,СВЦЭМ!$B$34:$B$777,M$366)+'СЕТ СН'!$F$13</f>
        <v>663.31791848</v>
      </c>
      <c r="N394" s="36">
        <f>SUMIFS(СВЦЭМ!$K$34:$K$777,СВЦЭМ!$A$34:$A$777,$A394,СВЦЭМ!$B$34:$B$777,N$366)+'СЕТ СН'!$F$13</f>
        <v>642.58409799000003</v>
      </c>
      <c r="O394" s="36">
        <f>SUMIFS(СВЦЭМ!$K$34:$K$777,СВЦЭМ!$A$34:$A$777,$A394,СВЦЭМ!$B$34:$B$777,O$366)+'СЕТ СН'!$F$13</f>
        <v>620.28764773</v>
      </c>
      <c r="P394" s="36">
        <f>SUMIFS(СВЦЭМ!$K$34:$K$777,СВЦЭМ!$A$34:$A$777,$A394,СВЦЭМ!$B$34:$B$777,P$366)+'СЕТ СН'!$F$13</f>
        <v>578.50066792999996</v>
      </c>
      <c r="Q394" s="36">
        <f>SUMIFS(СВЦЭМ!$K$34:$K$777,СВЦЭМ!$A$34:$A$777,$A394,СВЦЭМ!$B$34:$B$777,Q$366)+'СЕТ СН'!$F$13</f>
        <v>569.97738136999999</v>
      </c>
      <c r="R394" s="36">
        <f>SUMIFS(СВЦЭМ!$K$34:$K$777,СВЦЭМ!$A$34:$A$777,$A394,СВЦЭМ!$B$34:$B$777,R$366)+'СЕТ СН'!$F$13</f>
        <v>561.47935743000005</v>
      </c>
      <c r="S394" s="36">
        <f>SUMIFS(СВЦЭМ!$K$34:$K$777,СВЦЭМ!$A$34:$A$777,$A394,СВЦЭМ!$B$34:$B$777,S$366)+'СЕТ СН'!$F$13</f>
        <v>540.86565891999999</v>
      </c>
      <c r="T394" s="36">
        <f>SUMIFS(СВЦЭМ!$K$34:$K$777,СВЦЭМ!$A$34:$A$777,$A394,СВЦЭМ!$B$34:$B$777,T$366)+'СЕТ СН'!$F$13</f>
        <v>520.21907071999999</v>
      </c>
      <c r="U394" s="36">
        <f>SUMIFS(СВЦЭМ!$K$34:$K$777,СВЦЭМ!$A$34:$A$777,$A394,СВЦЭМ!$B$34:$B$777,U$366)+'СЕТ СН'!$F$13</f>
        <v>518.69353329</v>
      </c>
      <c r="V394" s="36">
        <f>SUMIFS(СВЦЭМ!$K$34:$K$777,СВЦЭМ!$A$34:$A$777,$A394,СВЦЭМ!$B$34:$B$777,V$366)+'СЕТ СН'!$F$13</f>
        <v>532.72648035999998</v>
      </c>
      <c r="W394" s="36">
        <f>SUMIFS(СВЦЭМ!$K$34:$K$777,СВЦЭМ!$A$34:$A$777,$A394,СВЦЭМ!$B$34:$B$777,W$366)+'СЕТ СН'!$F$13</f>
        <v>553.11729395999998</v>
      </c>
      <c r="X394" s="36">
        <f>SUMIFS(СВЦЭМ!$K$34:$K$777,СВЦЭМ!$A$34:$A$777,$A394,СВЦЭМ!$B$34:$B$777,X$366)+'СЕТ СН'!$F$13</f>
        <v>572.85816399999999</v>
      </c>
      <c r="Y394" s="36">
        <f>SUMIFS(СВЦЭМ!$K$34:$K$777,СВЦЭМ!$A$34:$A$777,$A394,СВЦЭМ!$B$34:$B$777,Y$366)+'СЕТ СН'!$F$13</f>
        <v>627.90137399000002</v>
      </c>
    </row>
    <row r="395" spans="1:26" ht="15.75" x14ac:dyDescent="0.2">
      <c r="A395" s="35">
        <f t="shared" si="10"/>
        <v>43433</v>
      </c>
      <c r="B395" s="36">
        <f>SUMIFS(СВЦЭМ!$K$34:$K$777,СВЦЭМ!$A$34:$A$777,$A395,СВЦЭМ!$B$34:$B$777,B$366)+'СЕТ СН'!$F$13</f>
        <v>681.77668984000002</v>
      </c>
      <c r="C395" s="36">
        <f>SUMIFS(СВЦЭМ!$K$34:$K$777,СВЦЭМ!$A$34:$A$777,$A395,СВЦЭМ!$B$34:$B$777,C$366)+'СЕТ СН'!$F$13</f>
        <v>746.18888369000001</v>
      </c>
      <c r="D395" s="36">
        <f>SUMIFS(СВЦЭМ!$K$34:$K$777,СВЦЭМ!$A$34:$A$777,$A395,СВЦЭМ!$B$34:$B$777,D$366)+'СЕТ СН'!$F$13</f>
        <v>788.86257011999999</v>
      </c>
      <c r="E395" s="36">
        <f>SUMIFS(СВЦЭМ!$K$34:$K$777,СВЦЭМ!$A$34:$A$777,$A395,СВЦЭМ!$B$34:$B$777,E$366)+'СЕТ СН'!$F$13</f>
        <v>791.94608871000003</v>
      </c>
      <c r="F395" s="36">
        <f>SUMIFS(СВЦЭМ!$K$34:$K$777,СВЦЭМ!$A$34:$A$777,$A395,СВЦЭМ!$B$34:$B$777,F$366)+'СЕТ СН'!$F$13</f>
        <v>789.67146258000002</v>
      </c>
      <c r="G395" s="36">
        <f>SUMIFS(СВЦЭМ!$K$34:$K$777,СВЦЭМ!$A$34:$A$777,$A395,СВЦЭМ!$B$34:$B$777,G$366)+'СЕТ СН'!$F$13</f>
        <v>773.45650623999995</v>
      </c>
      <c r="H395" s="36">
        <f>SUMIFS(СВЦЭМ!$K$34:$K$777,СВЦЭМ!$A$34:$A$777,$A395,СВЦЭМ!$B$34:$B$777,H$366)+'СЕТ СН'!$F$13</f>
        <v>721.68303840999999</v>
      </c>
      <c r="I395" s="36">
        <f>SUMIFS(СВЦЭМ!$K$34:$K$777,СВЦЭМ!$A$34:$A$777,$A395,СВЦЭМ!$B$34:$B$777,I$366)+'СЕТ СН'!$F$13</f>
        <v>689.79714072000002</v>
      </c>
      <c r="J395" s="36">
        <f>SUMIFS(СВЦЭМ!$K$34:$K$777,СВЦЭМ!$A$34:$A$777,$A395,СВЦЭМ!$B$34:$B$777,J$366)+'СЕТ СН'!$F$13</f>
        <v>656.62789695000004</v>
      </c>
      <c r="K395" s="36">
        <f>SUMIFS(СВЦЭМ!$K$34:$K$777,СВЦЭМ!$A$34:$A$777,$A395,СВЦЭМ!$B$34:$B$777,K$366)+'СЕТ СН'!$F$13</f>
        <v>642.63827302000004</v>
      </c>
      <c r="L395" s="36">
        <f>SUMIFS(СВЦЭМ!$K$34:$K$777,СВЦЭМ!$A$34:$A$777,$A395,СВЦЭМ!$B$34:$B$777,L$366)+'СЕТ СН'!$F$13</f>
        <v>641.05132735999996</v>
      </c>
      <c r="M395" s="36">
        <f>SUMIFS(СВЦЭМ!$K$34:$K$777,СВЦЭМ!$A$34:$A$777,$A395,СВЦЭМ!$B$34:$B$777,M$366)+'СЕТ СН'!$F$13</f>
        <v>644.59577266999997</v>
      </c>
      <c r="N395" s="36">
        <f>SUMIFS(СВЦЭМ!$K$34:$K$777,СВЦЭМ!$A$34:$A$777,$A395,СВЦЭМ!$B$34:$B$777,N$366)+'СЕТ СН'!$F$13</f>
        <v>627.60222343999999</v>
      </c>
      <c r="O395" s="36">
        <f>SUMIFS(СВЦЭМ!$K$34:$K$777,СВЦЭМ!$A$34:$A$777,$A395,СВЦЭМ!$B$34:$B$777,O$366)+'СЕТ СН'!$F$13</f>
        <v>608.13517414</v>
      </c>
      <c r="P395" s="36">
        <f>SUMIFS(СВЦЭМ!$K$34:$K$777,СВЦЭМ!$A$34:$A$777,$A395,СВЦЭМ!$B$34:$B$777,P$366)+'СЕТ СН'!$F$13</f>
        <v>576.05911607999997</v>
      </c>
      <c r="Q395" s="36">
        <f>SUMIFS(СВЦЭМ!$K$34:$K$777,СВЦЭМ!$A$34:$A$777,$A395,СВЦЭМ!$B$34:$B$777,Q$366)+'СЕТ СН'!$F$13</f>
        <v>564.87669004999998</v>
      </c>
      <c r="R395" s="36">
        <f>SUMIFS(СВЦЭМ!$K$34:$K$777,СВЦЭМ!$A$34:$A$777,$A395,СВЦЭМ!$B$34:$B$777,R$366)+'СЕТ СН'!$F$13</f>
        <v>562.02653611000005</v>
      </c>
      <c r="S395" s="36">
        <f>SUMIFS(СВЦЭМ!$K$34:$K$777,СВЦЭМ!$A$34:$A$777,$A395,СВЦЭМ!$B$34:$B$777,S$366)+'СЕТ СН'!$F$13</f>
        <v>536.70833434999997</v>
      </c>
      <c r="T395" s="36">
        <f>SUMIFS(СВЦЭМ!$K$34:$K$777,СВЦЭМ!$A$34:$A$777,$A395,СВЦЭМ!$B$34:$B$777,T$366)+'СЕТ СН'!$F$13</f>
        <v>514.65554280000003</v>
      </c>
      <c r="U395" s="36">
        <f>SUMIFS(СВЦЭМ!$K$34:$K$777,СВЦЭМ!$A$34:$A$777,$A395,СВЦЭМ!$B$34:$B$777,U$366)+'СЕТ СН'!$F$13</f>
        <v>525.55245728</v>
      </c>
      <c r="V395" s="36">
        <f>SUMIFS(СВЦЭМ!$K$34:$K$777,СВЦЭМ!$A$34:$A$777,$A395,СВЦЭМ!$B$34:$B$777,V$366)+'СЕТ СН'!$F$13</f>
        <v>536.2311813</v>
      </c>
      <c r="W395" s="36">
        <f>SUMIFS(СВЦЭМ!$K$34:$K$777,СВЦЭМ!$A$34:$A$777,$A395,СВЦЭМ!$B$34:$B$777,W$366)+'СЕТ СН'!$F$13</f>
        <v>553.17770566000002</v>
      </c>
      <c r="X395" s="36">
        <f>SUMIFS(СВЦЭМ!$K$34:$K$777,СВЦЭМ!$A$34:$A$777,$A395,СВЦЭМ!$B$34:$B$777,X$366)+'СЕТ СН'!$F$13</f>
        <v>575.12201961000005</v>
      </c>
      <c r="Y395" s="36">
        <f>SUMIFS(СВЦЭМ!$K$34:$K$777,СВЦЭМ!$A$34:$A$777,$A395,СВЦЭМ!$B$34:$B$777,Y$366)+'СЕТ СН'!$F$13</f>
        <v>625.91395118000003</v>
      </c>
    </row>
    <row r="396" spans="1:26" ht="15.75" x14ac:dyDescent="0.2">
      <c r="A396" s="35">
        <f t="shared" si="10"/>
        <v>43434</v>
      </c>
      <c r="B396" s="36">
        <f>SUMIFS(СВЦЭМ!$K$34:$K$777,СВЦЭМ!$A$34:$A$777,$A396,СВЦЭМ!$B$34:$B$777,B$366)+'СЕТ СН'!$F$13</f>
        <v>668.51094581999996</v>
      </c>
      <c r="C396" s="36">
        <f>SUMIFS(СВЦЭМ!$K$34:$K$777,СВЦЭМ!$A$34:$A$777,$A396,СВЦЭМ!$B$34:$B$777,C$366)+'СЕТ СН'!$F$13</f>
        <v>717.68468129999997</v>
      </c>
      <c r="D396" s="36">
        <f>SUMIFS(СВЦЭМ!$K$34:$K$777,СВЦЭМ!$A$34:$A$777,$A396,СВЦЭМ!$B$34:$B$777,D$366)+'СЕТ СН'!$F$13</f>
        <v>743.58319263999999</v>
      </c>
      <c r="E396" s="36">
        <f>SUMIFS(СВЦЭМ!$K$34:$K$777,СВЦЭМ!$A$34:$A$777,$A396,СВЦЭМ!$B$34:$B$777,E$366)+'СЕТ СН'!$F$13</f>
        <v>794.77792645</v>
      </c>
      <c r="F396" s="36">
        <f>SUMIFS(СВЦЭМ!$K$34:$K$777,СВЦЭМ!$A$34:$A$777,$A396,СВЦЭМ!$B$34:$B$777,F$366)+'СЕТ СН'!$F$13</f>
        <v>771.76800074000005</v>
      </c>
      <c r="G396" s="36">
        <f>SUMIFS(СВЦЭМ!$K$34:$K$777,СВЦЭМ!$A$34:$A$777,$A396,СВЦЭМ!$B$34:$B$777,G$366)+'СЕТ СН'!$F$13</f>
        <v>736.69547836000004</v>
      </c>
      <c r="H396" s="36">
        <f>SUMIFS(СВЦЭМ!$K$34:$K$777,СВЦЭМ!$A$34:$A$777,$A396,СВЦЭМ!$B$34:$B$777,H$366)+'СЕТ СН'!$F$13</f>
        <v>716.28273663000004</v>
      </c>
      <c r="I396" s="36">
        <f>SUMIFS(СВЦЭМ!$K$34:$K$777,СВЦЭМ!$A$34:$A$777,$A396,СВЦЭМ!$B$34:$B$777,I$366)+'СЕТ СН'!$F$13</f>
        <v>688.84779741</v>
      </c>
      <c r="J396" s="36">
        <f>SUMIFS(СВЦЭМ!$K$34:$K$777,СВЦЭМ!$A$34:$A$777,$A396,СВЦЭМ!$B$34:$B$777,J$366)+'СЕТ СН'!$F$13</f>
        <v>664.88415543999997</v>
      </c>
      <c r="K396" s="36">
        <f>SUMIFS(СВЦЭМ!$K$34:$K$777,СВЦЭМ!$A$34:$A$777,$A396,СВЦЭМ!$B$34:$B$777,K$366)+'СЕТ СН'!$F$13</f>
        <v>658.58791556000006</v>
      </c>
      <c r="L396" s="36">
        <f>SUMIFS(СВЦЭМ!$K$34:$K$777,СВЦЭМ!$A$34:$A$777,$A396,СВЦЭМ!$B$34:$B$777,L$366)+'СЕТ СН'!$F$13</f>
        <v>661.82870935000005</v>
      </c>
      <c r="M396" s="36">
        <f>SUMIFS(СВЦЭМ!$K$34:$K$777,СВЦЭМ!$A$34:$A$777,$A396,СВЦЭМ!$B$34:$B$777,M$366)+'СЕТ СН'!$F$13</f>
        <v>671.70396703999995</v>
      </c>
      <c r="N396" s="36">
        <f>SUMIFS(СВЦЭМ!$K$34:$K$777,СВЦЭМ!$A$34:$A$777,$A396,СВЦЭМ!$B$34:$B$777,N$366)+'СЕТ СН'!$F$13</f>
        <v>645.36483948</v>
      </c>
      <c r="O396" s="36">
        <f>SUMIFS(СВЦЭМ!$K$34:$K$777,СВЦЭМ!$A$34:$A$777,$A396,СВЦЭМ!$B$34:$B$777,O$366)+'СЕТ СН'!$F$13</f>
        <v>628.15036095999994</v>
      </c>
      <c r="P396" s="36">
        <f>SUMIFS(СВЦЭМ!$K$34:$K$777,СВЦЭМ!$A$34:$A$777,$A396,СВЦЭМ!$B$34:$B$777,P$366)+'СЕТ СН'!$F$13</f>
        <v>590.76736625000001</v>
      </c>
      <c r="Q396" s="36">
        <f>SUMIFS(СВЦЭМ!$K$34:$K$777,СВЦЭМ!$A$34:$A$777,$A396,СВЦЭМ!$B$34:$B$777,Q$366)+'СЕТ СН'!$F$13</f>
        <v>581.18421034000005</v>
      </c>
      <c r="R396" s="36">
        <f>SUMIFS(СВЦЭМ!$K$34:$K$777,СВЦЭМ!$A$34:$A$777,$A396,СВЦЭМ!$B$34:$B$777,R$366)+'СЕТ СН'!$F$13</f>
        <v>579.70543211999995</v>
      </c>
      <c r="S396" s="36">
        <f>SUMIFS(СВЦЭМ!$K$34:$K$777,СВЦЭМ!$A$34:$A$777,$A396,СВЦЭМ!$B$34:$B$777,S$366)+'СЕТ СН'!$F$13</f>
        <v>568.85576170000002</v>
      </c>
      <c r="T396" s="36">
        <f>SUMIFS(СВЦЭМ!$K$34:$K$777,СВЦЭМ!$A$34:$A$777,$A396,СВЦЭМ!$B$34:$B$777,T$366)+'СЕТ СН'!$F$13</f>
        <v>523.61709900999995</v>
      </c>
      <c r="U396" s="36">
        <f>SUMIFS(СВЦЭМ!$K$34:$K$777,СВЦЭМ!$A$34:$A$777,$A396,СВЦЭМ!$B$34:$B$777,U$366)+'СЕТ СН'!$F$13</f>
        <v>537.28227219999997</v>
      </c>
      <c r="V396" s="36">
        <f>SUMIFS(СВЦЭМ!$K$34:$K$777,СВЦЭМ!$A$34:$A$777,$A396,СВЦЭМ!$B$34:$B$777,V$366)+'СЕТ СН'!$F$13</f>
        <v>543.29613516999996</v>
      </c>
      <c r="W396" s="36">
        <f>SUMIFS(СВЦЭМ!$K$34:$K$777,СВЦЭМ!$A$34:$A$777,$A396,СВЦЭМ!$B$34:$B$777,W$366)+'СЕТ СН'!$F$13</f>
        <v>536.34295673999998</v>
      </c>
      <c r="X396" s="36">
        <f>SUMIFS(СВЦЭМ!$K$34:$K$777,СВЦЭМ!$A$34:$A$777,$A396,СВЦЭМ!$B$34:$B$777,X$366)+'СЕТ СН'!$F$13</f>
        <v>542.07655735000003</v>
      </c>
      <c r="Y396" s="36">
        <f>SUMIFS(СВЦЭМ!$K$34:$K$777,СВЦЭМ!$A$34:$A$777,$A396,СВЦЭМ!$B$34:$B$777,Y$366)+'СЕТ СН'!$F$13</f>
        <v>594.30523462999997</v>
      </c>
    </row>
    <row r="397" spans="1:26" ht="15.75" hidden="1" x14ac:dyDescent="0.2">
      <c r="A397" s="35">
        <f t="shared" si="10"/>
        <v>43435</v>
      </c>
      <c r="B397" s="36">
        <f>SUMIFS(СВЦЭМ!$K$34:$K$777,СВЦЭМ!$A$34:$A$777,$A397,СВЦЭМ!$B$34:$B$777,B$366)+'СЕТ СН'!$F$13</f>
        <v>0</v>
      </c>
      <c r="C397" s="36">
        <f>SUMIFS(СВЦЭМ!$K$34:$K$777,СВЦЭМ!$A$34:$A$777,$A397,СВЦЭМ!$B$34:$B$777,C$366)+'СЕТ СН'!$F$13</f>
        <v>0</v>
      </c>
      <c r="D397" s="36">
        <f>SUMIFS(СВЦЭМ!$K$34:$K$777,СВЦЭМ!$A$34:$A$777,$A397,СВЦЭМ!$B$34:$B$777,D$366)+'СЕТ СН'!$F$13</f>
        <v>0</v>
      </c>
      <c r="E397" s="36">
        <f>SUMIFS(СВЦЭМ!$K$34:$K$777,СВЦЭМ!$A$34:$A$777,$A397,СВЦЭМ!$B$34:$B$777,E$366)+'СЕТ СН'!$F$13</f>
        <v>0</v>
      </c>
      <c r="F397" s="36">
        <f>SUMIFS(СВЦЭМ!$K$34:$K$777,СВЦЭМ!$A$34:$A$777,$A397,СВЦЭМ!$B$34:$B$777,F$366)+'СЕТ СН'!$F$13</f>
        <v>0</v>
      </c>
      <c r="G397" s="36">
        <f>SUMIFS(СВЦЭМ!$K$34:$K$777,СВЦЭМ!$A$34:$A$777,$A397,СВЦЭМ!$B$34:$B$777,G$366)+'СЕТ СН'!$F$13</f>
        <v>0</v>
      </c>
      <c r="H397" s="36">
        <f>SUMIFS(СВЦЭМ!$K$34:$K$777,СВЦЭМ!$A$34:$A$777,$A397,СВЦЭМ!$B$34:$B$777,H$366)+'СЕТ СН'!$F$13</f>
        <v>0</v>
      </c>
      <c r="I397" s="36">
        <f>SUMIFS(СВЦЭМ!$K$34:$K$777,СВЦЭМ!$A$34:$A$777,$A397,СВЦЭМ!$B$34:$B$777,I$366)+'СЕТ СН'!$F$13</f>
        <v>0</v>
      </c>
      <c r="J397" s="36">
        <f>SUMIFS(СВЦЭМ!$K$34:$K$777,СВЦЭМ!$A$34:$A$777,$A397,СВЦЭМ!$B$34:$B$777,J$366)+'СЕТ СН'!$F$13</f>
        <v>0</v>
      </c>
      <c r="K397" s="36">
        <f>SUMIFS(СВЦЭМ!$K$34:$K$777,СВЦЭМ!$A$34:$A$777,$A397,СВЦЭМ!$B$34:$B$777,K$366)+'СЕТ СН'!$F$13</f>
        <v>0</v>
      </c>
      <c r="L397" s="36">
        <f>SUMIFS(СВЦЭМ!$K$34:$K$777,СВЦЭМ!$A$34:$A$777,$A397,СВЦЭМ!$B$34:$B$777,L$366)+'СЕТ СН'!$F$13</f>
        <v>0</v>
      </c>
      <c r="M397" s="36">
        <f>SUMIFS(СВЦЭМ!$K$34:$K$777,СВЦЭМ!$A$34:$A$777,$A397,СВЦЭМ!$B$34:$B$777,M$366)+'СЕТ СН'!$F$13</f>
        <v>0</v>
      </c>
      <c r="N397" s="36">
        <f>SUMIFS(СВЦЭМ!$K$34:$K$777,СВЦЭМ!$A$34:$A$777,$A397,СВЦЭМ!$B$34:$B$777,N$366)+'СЕТ СН'!$F$13</f>
        <v>0</v>
      </c>
      <c r="O397" s="36">
        <f>SUMIFS(СВЦЭМ!$K$34:$K$777,СВЦЭМ!$A$34:$A$777,$A397,СВЦЭМ!$B$34:$B$777,O$366)+'СЕТ СН'!$F$13</f>
        <v>0</v>
      </c>
      <c r="P397" s="36">
        <f>SUMIFS(СВЦЭМ!$K$34:$K$777,СВЦЭМ!$A$34:$A$777,$A397,СВЦЭМ!$B$34:$B$777,P$366)+'СЕТ СН'!$F$13</f>
        <v>0</v>
      </c>
      <c r="Q397" s="36">
        <f>SUMIFS(СВЦЭМ!$K$34:$K$777,СВЦЭМ!$A$34:$A$777,$A397,СВЦЭМ!$B$34:$B$777,Q$366)+'СЕТ СН'!$F$13</f>
        <v>0</v>
      </c>
      <c r="R397" s="36">
        <f>SUMIFS(СВЦЭМ!$K$34:$K$777,СВЦЭМ!$A$34:$A$777,$A397,СВЦЭМ!$B$34:$B$777,R$366)+'СЕТ СН'!$F$13</f>
        <v>0</v>
      </c>
      <c r="S397" s="36">
        <f>SUMIFS(СВЦЭМ!$K$34:$K$777,СВЦЭМ!$A$34:$A$777,$A397,СВЦЭМ!$B$34:$B$777,S$366)+'СЕТ СН'!$F$13</f>
        <v>0</v>
      </c>
      <c r="T397" s="36">
        <f>SUMIFS(СВЦЭМ!$K$34:$K$777,СВЦЭМ!$A$34:$A$777,$A397,СВЦЭМ!$B$34:$B$777,T$366)+'СЕТ СН'!$F$13</f>
        <v>0</v>
      </c>
      <c r="U397" s="36">
        <f>SUMIFS(СВЦЭМ!$K$34:$K$777,СВЦЭМ!$A$34:$A$777,$A397,СВЦЭМ!$B$34:$B$777,U$366)+'СЕТ СН'!$F$13</f>
        <v>0</v>
      </c>
      <c r="V397" s="36">
        <f>SUMIFS(СВЦЭМ!$K$34:$K$777,СВЦЭМ!$A$34:$A$777,$A397,СВЦЭМ!$B$34:$B$777,V$366)+'СЕТ СН'!$F$13</f>
        <v>0</v>
      </c>
      <c r="W397" s="36">
        <f>SUMIFS(СВЦЭМ!$K$34:$K$777,СВЦЭМ!$A$34:$A$777,$A397,СВЦЭМ!$B$34:$B$777,W$366)+'СЕТ СН'!$F$13</f>
        <v>0</v>
      </c>
      <c r="X397" s="36">
        <f>SUMIFS(СВЦЭМ!$K$34:$K$777,СВЦЭМ!$A$34:$A$777,$A397,СВЦЭМ!$B$34:$B$777,X$366)+'СЕТ СН'!$F$13</f>
        <v>0</v>
      </c>
      <c r="Y397" s="36">
        <f>SUMIFS(СВЦЭМ!$K$34:$K$777,СВЦЭМ!$A$34:$A$777,$A397,СВЦЭМ!$B$34:$B$777,Y$366)+'СЕТ СН'!$F$13</f>
        <v>0</v>
      </c>
    </row>
    <row r="398" spans="1:26" ht="15.75"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2">
      <c r="A399" s="117"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18"/>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6" customFormat="1" ht="12.75" customHeight="1" x14ac:dyDescent="0.2">
      <c r="A401" s="11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customHeight="1" x14ac:dyDescent="0.2">
      <c r="A402" s="35" t="str">
        <f>A367</f>
        <v>01.11.2018</v>
      </c>
      <c r="B402" s="36">
        <f>SUMIFS(СВЦЭМ!$L$34:$L$777,СВЦЭМ!$A$34:$A$777,$A402,СВЦЭМ!$B$34:$B$777,B$401)+'СЕТ СН'!$F$13</f>
        <v>758.78299437999999</v>
      </c>
      <c r="C402" s="36">
        <f>SUMIFS(СВЦЭМ!$L$34:$L$777,СВЦЭМ!$A$34:$A$777,$A402,СВЦЭМ!$B$34:$B$777,C$401)+'СЕТ СН'!$F$13</f>
        <v>834.04260265000005</v>
      </c>
      <c r="D402" s="36">
        <f>SUMIFS(СВЦЭМ!$L$34:$L$777,СВЦЭМ!$A$34:$A$777,$A402,СВЦЭМ!$B$34:$B$777,D$401)+'СЕТ СН'!$F$13</f>
        <v>892.64659267000002</v>
      </c>
      <c r="E402" s="36">
        <f>SUMIFS(СВЦЭМ!$L$34:$L$777,СВЦЭМ!$A$34:$A$777,$A402,СВЦЭМ!$B$34:$B$777,E$401)+'СЕТ СН'!$F$13</f>
        <v>894.97184870000001</v>
      </c>
      <c r="F402" s="36">
        <f>SUMIFS(СВЦЭМ!$L$34:$L$777,СВЦЭМ!$A$34:$A$777,$A402,СВЦЭМ!$B$34:$B$777,F$401)+'СЕТ СН'!$F$13</f>
        <v>881.98066702999995</v>
      </c>
      <c r="G402" s="36">
        <f>SUMIFS(СВЦЭМ!$L$34:$L$777,СВЦЭМ!$A$34:$A$777,$A402,СВЦЭМ!$B$34:$B$777,G$401)+'СЕТ СН'!$F$13</f>
        <v>865.69333997000001</v>
      </c>
      <c r="H402" s="36">
        <f>SUMIFS(СВЦЭМ!$L$34:$L$777,СВЦЭМ!$A$34:$A$777,$A402,СВЦЭМ!$B$34:$B$777,H$401)+'СЕТ СН'!$F$13</f>
        <v>831.92286543</v>
      </c>
      <c r="I402" s="36">
        <f>SUMIFS(СВЦЭМ!$L$34:$L$777,СВЦЭМ!$A$34:$A$777,$A402,СВЦЭМ!$B$34:$B$777,I$401)+'СЕТ СН'!$F$13</f>
        <v>794.58738962999996</v>
      </c>
      <c r="J402" s="36">
        <f>SUMIFS(СВЦЭМ!$L$34:$L$777,СВЦЭМ!$A$34:$A$777,$A402,СВЦЭМ!$B$34:$B$777,J$401)+'СЕТ СН'!$F$13</f>
        <v>784.77785904999996</v>
      </c>
      <c r="K402" s="36">
        <f>SUMIFS(СВЦЭМ!$L$34:$L$777,СВЦЭМ!$A$34:$A$777,$A402,СВЦЭМ!$B$34:$B$777,K$401)+'СЕТ СН'!$F$13</f>
        <v>775.08237808000001</v>
      </c>
      <c r="L402" s="36">
        <f>SUMIFS(СВЦЭМ!$L$34:$L$777,СВЦЭМ!$A$34:$A$777,$A402,СВЦЭМ!$B$34:$B$777,L$401)+'СЕТ СН'!$F$13</f>
        <v>772.51910735000001</v>
      </c>
      <c r="M402" s="36">
        <f>SUMIFS(СВЦЭМ!$L$34:$L$777,СВЦЭМ!$A$34:$A$777,$A402,СВЦЭМ!$B$34:$B$777,M$401)+'СЕТ СН'!$F$13</f>
        <v>776.47410659000002</v>
      </c>
      <c r="N402" s="36">
        <f>SUMIFS(СВЦЭМ!$L$34:$L$777,СВЦЭМ!$A$34:$A$777,$A402,СВЦЭМ!$B$34:$B$777,N$401)+'СЕТ СН'!$F$13</f>
        <v>762.25317743000005</v>
      </c>
      <c r="O402" s="36">
        <f>SUMIFS(СВЦЭМ!$L$34:$L$777,СВЦЭМ!$A$34:$A$777,$A402,СВЦЭМ!$B$34:$B$777,O$401)+'СЕТ СН'!$F$13</f>
        <v>710.55118617999995</v>
      </c>
      <c r="P402" s="36">
        <f>SUMIFS(СВЦЭМ!$L$34:$L$777,СВЦЭМ!$A$34:$A$777,$A402,СВЦЭМ!$B$34:$B$777,P$401)+'СЕТ СН'!$F$13</f>
        <v>663.66562859999999</v>
      </c>
      <c r="Q402" s="36">
        <f>SUMIFS(СВЦЭМ!$L$34:$L$777,СВЦЭМ!$A$34:$A$777,$A402,СВЦЭМ!$B$34:$B$777,Q$401)+'СЕТ СН'!$F$13</f>
        <v>657.70312111999999</v>
      </c>
      <c r="R402" s="36">
        <f>SUMIFS(СВЦЭМ!$L$34:$L$777,СВЦЭМ!$A$34:$A$777,$A402,СВЦЭМ!$B$34:$B$777,R$401)+'СЕТ СН'!$F$13</f>
        <v>656.50748076000002</v>
      </c>
      <c r="S402" s="36">
        <f>SUMIFS(СВЦЭМ!$L$34:$L$777,СВЦЭМ!$A$34:$A$777,$A402,СВЦЭМ!$B$34:$B$777,S$401)+'СЕТ СН'!$F$13</f>
        <v>639.61321653000005</v>
      </c>
      <c r="T402" s="36">
        <f>SUMIFS(СВЦЭМ!$L$34:$L$777,СВЦЭМ!$A$34:$A$777,$A402,СВЦЭМ!$B$34:$B$777,T$401)+'СЕТ СН'!$F$13</f>
        <v>607.19457769999997</v>
      </c>
      <c r="U402" s="36">
        <f>SUMIFS(СВЦЭМ!$L$34:$L$777,СВЦЭМ!$A$34:$A$777,$A402,СВЦЭМ!$B$34:$B$777,U$401)+'СЕТ СН'!$F$13</f>
        <v>607.11031065999998</v>
      </c>
      <c r="V402" s="36">
        <f>SUMIFS(СВЦЭМ!$L$34:$L$777,СВЦЭМ!$A$34:$A$777,$A402,СВЦЭМ!$B$34:$B$777,V$401)+'СЕТ СН'!$F$13</f>
        <v>616.85689149999996</v>
      </c>
      <c r="W402" s="36">
        <f>SUMIFS(СВЦЭМ!$L$34:$L$777,СВЦЭМ!$A$34:$A$777,$A402,СВЦЭМ!$B$34:$B$777,W$401)+'СЕТ СН'!$F$13</f>
        <v>641.59150279999994</v>
      </c>
      <c r="X402" s="36">
        <f>SUMIFS(СВЦЭМ!$L$34:$L$777,СВЦЭМ!$A$34:$A$777,$A402,СВЦЭМ!$B$34:$B$777,X$401)+'СЕТ СН'!$F$13</f>
        <v>663.03022441999997</v>
      </c>
      <c r="Y402" s="36">
        <f>SUMIFS(СВЦЭМ!$L$34:$L$777,СВЦЭМ!$A$34:$A$777,$A402,СВЦЭМ!$B$34:$B$777,Y$401)+'СЕТ СН'!$F$13</f>
        <v>741.39231862999998</v>
      </c>
      <c r="AA402" s="45"/>
    </row>
    <row r="403" spans="1:27" ht="15.75" x14ac:dyDescent="0.2">
      <c r="A403" s="35">
        <f>A402+1</f>
        <v>43406</v>
      </c>
      <c r="B403" s="36">
        <f>SUMIFS(СВЦЭМ!$L$34:$L$777,СВЦЭМ!$A$34:$A$777,$A403,СВЦЭМ!$B$34:$B$777,B$401)+'СЕТ СН'!$F$13</f>
        <v>756.05111940999996</v>
      </c>
      <c r="C403" s="36">
        <f>SUMIFS(СВЦЭМ!$L$34:$L$777,СВЦЭМ!$A$34:$A$777,$A403,СВЦЭМ!$B$34:$B$777,C$401)+'СЕТ СН'!$F$13</f>
        <v>833.71671947000004</v>
      </c>
      <c r="D403" s="36">
        <f>SUMIFS(СВЦЭМ!$L$34:$L$777,СВЦЭМ!$A$34:$A$777,$A403,СВЦЭМ!$B$34:$B$777,D$401)+'СЕТ СН'!$F$13</f>
        <v>874.05121976999999</v>
      </c>
      <c r="E403" s="36">
        <f>SUMIFS(СВЦЭМ!$L$34:$L$777,СВЦЭМ!$A$34:$A$777,$A403,СВЦЭМ!$B$34:$B$777,E$401)+'СЕТ СН'!$F$13</f>
        <v>873.19393147999995</v>
      </c>
      <c r="F403" s="36">
        <f>SUMIFS(СВЦЭМ!$L$34:$L$777,СВЦЭМ!$A$34:$A$777,$A403,СВЦЭМ!$B$34:$B$777,F$401)+'СЕТ СН'!$F$13</f>
        <v>870.84030627000004</v>
      </c>
      <c r="G403" s="36">
        <f>SUMIFS(СВЦЭМ!$L$34:$L$777,СВЦЭМ!$A$34:$A$777,$A403,СВЦЭМ!$B$34:$B$777,G$401)+'СЕТ СН'!$F$13</f>
        <v>814.60753738999995</v>
      </c>
      <c r="H403" s="36">
        <f>SUMIFS(СВЦЭМ!$L$34:$L$777,СВЦЭМ!$A$34:$A$777,$A403,СВЦЭМ!$B$34:$B$777,H$401)+'СЕТ СН'!$F$13</f>
        <v>792.32974409999997</v>
      </c>
      <c r="I403" s="36">
        <f>SUMIFS(СВЦЭМ!$L$34:$L$777,СВЦЭМ!$A$34:$A$777,$A403,СВЦЭМ!$B$34:$B$777,I$401)+'СЕТ СН'!$F$13</f>
        <v>787.24946398999998</v>
      </c>
      <c r="J403" s="36">
        <f>SUMIFS(СВЦЭМ!$L$34:$L$777,СВЦЭМ!$A$34:$A$777,$A403,СВЦЭМ!$B$34:$B$777,J$401)+'СЕТ СН'!$F$13</f>
        <v>761.50058750999995</v>
      </c>
      <c r="K403" s="36">
        <f>SUMIFS(СВЦЭМ!$L$34:$L$777,СВЦЭМ!$A$34:$A$777,$A403,СВЦЭМ!$B$34:$B$777,K$401)+'СЕТ СН'!$F$13</f>
        <v>754.51589357</v>
      </c>
      <c r="L403" s="36">
        <f>SUMIFS(СВЦЭМ!$L$34:$L$777,СВЦЭМ!$A$34:$A$777,$A403,СВЦЭМ!$B$34:$B$777,L$401)+'СЕТ СН'!$F$13</f>
        <v>754.41215013999999</v>
      </c>
      <c r="M403" s="36">
        <f>SUMIFS(СВЦЭМ!$L$34:$L$777,СВЦЭМ!$A$34:$A$777,$A403,СВЦЭМ!$B$34:$B$777,M$401)+'СЕТ СН'!$F$13</f>
        <v>755.79385649999995</v>
      </c>
      <c r="N403" s="36">
        <f>SUMIFS(СВЦЭМ!$L$34:$L$777,СВЦЭМ!$A$34:$A$777,$A403,СВЦЭМ!$B$34:$B$777,N$401)+'СЕТ СН'!$F$13</f>
        <v>729.72468616000003</v>
      </c>
      <c r="O403" s="36">
        <f>SUMIFS(СВЦЭМ!$L$34:$L$777,СВЦЭМ!$A$34:$A$777,$A403,СВЦЭМ!$B$34:$B$777,O$401)+'СЕТ СН'!$F$13</f>
        <v>685.04695549999997</v>
      </c>
      <c r="P403" s="36">
        <f>SUMIFS(СВЦЭМ!$L$34:$L$777,СВЦЭМ!$A$34:$A$777,$A403,СВЦЭМ!$B$34:$B$777,P$401)+'СЕТ СН'!$F$13</f>
        <v>640.74798536000003</v>
      </c>
      <c r="Q403" s="36">
        <f>SUMIFS(СВЦЭМ!$L$34:$L$777,СВЦЭМ!$A$34:$A$777,$A403,СВЦЭМ!$B$34:$B$777,Q$401)+'СЕТ СН'!$F$13</f>
        <v>629.05096433999995</v>
      </c>
      <c r="R403" s="36">
        <f>SUMIFS(СВЦЭМ!$L$34:$L$777,СВЦЭМ!$A$34:$A$777,$A403,СВЦЭМ!$B$34:$B$777,R$401)+'СЕТ СН'!$F$13</f>
        <v>630.89290324000001</v>
      </c>
      <c r="S403" s="36">
        <f>SUMIFS(СВЦЭМ!$L$34:$L$777,СВЦЭМ!$A$34:$A$777,$A403,СВЦЭМ!$B$34:$B$777,S$401)+'СЕТ СН'!$F$13</f>
        <v>609.81585042999995</v>
      </c>
      <c r="T403" s="36">
        <f>SUMIFS(СВЦЭМ!$L$34:$L$777,СВЦЭМ!$A$34:$A$777,$A403,СВЦЭМ!$B$34:$B$777,T$401)+'СЕТ СН'!$F$13</f>
        <v>572.50117339999997</v>
      </c>
      <c r="U403" s="36">
        <f>SUMIFS(СВЦЭМ!$L$34:$L$777,СВЦЭМ!$A$34:$A$777,$A403,СВЦЭМ!$B$34:$B$777,U$401)+'СЕТ СН'!$F$13</f>
        <v>574.56109543000002</v>
      </c>
      <c r="V403" s="36">
        <f>SUMIFS(СВЦЭМ!$L$34:$L$777,СВЦЭМ!$A$34:$A$777,$A403,СВЦЭМ!$B$34:$B$777,V$401)+'СЕТ СН'!$F$13</f>
        <v>584.92645469000001</v>
      </c>
      <c r="W403" s="36">
        <f>SUMIFS(СВЦЭМ!$L$34:$L$777,СВЦЭМ!$A$34:$A$777,$A403,СВЦЭМ!$B$34:$B$777,W$401)+'СЕТ СН'!$F$13</f>
        <v>606.51201218000006</v>
      </c>
      <c r="X403" s="36">
        <f>SUMIFS(СВЦЭМ!$L$34:$L$777,СВЦЭМ!$A$34:$A$777,$A403,СВЦЭМ!$B$34:$B$777,X$401)+'СЕТ СН'!$F$13</f>
        <v>617.71117880999998</v>
      </c>
      <c r="Y403" s="36">
        <f>SUMIFS(СВЦЭМ!$L$34:$L$777,СВЦЭМ!$A$34:$A$777,$A403,СВЦЭМ!$B$34:$B$777,Y$401)+'СЕТ СН'!$F$13</f>
        <v>682.28445967000005</v>
      </c>
    </row>
    <row r="404" spans="1:27" ht="15.75" x14ac:dyDescent="0.2">
      <c r="A404" s="35">
        <f t="shared" ref="A404:A432" si="11">A403+1</f>
        <v>43407</v>
      </c>
      <c r="B404" s="36">
        <f>SUMIFS(СВЦЭМ!$L$34:$L$777,СВЦЭМ!$A$34:$A$777,$A404,СВЦЭМ!$B$34:$B$777,B$401)+'СЕТ СН'!$F$13</f>
        <v>744.74894615000005</v>
      </c>
      <c r="C404" s="36">
        <f>SUMIFS(СВЦЭМ!$L$34:$L$777,СВЦЭМ!$A$34:$A$777,$A404,СВЦЭМ!$B$34:$B$777,C$401)+'СЕТ СН'!$F$13</f>
        <v>819.79843762999997</v>
      </c>
      <c r="D404" s="36">
        <f>SUMIFS(СВЦЭМ!$L$34:$L$777,СВЦЭМ!$A$34:$A$777,$A404,СВЦЭМ!$B$34:$B$777,D$401)+'СЕТ СН'!$F$13</f>
        <v>865.93145717000004</v>
      </c>
      <c r="E404" s="36">
        <f>SUMIFS(СВЦЭМ!$L$34:$L$777,СВЦЭМ!$A$34:$A$777,$A404,СВЦЭМ!$B$34:$B$777,E$401)+'СЕТ СН'!$F$13</f>
        <v>868.31592310999997</v>
      </c>
      <c r="F404" s="36">
        <f>SUMIFS(СВЦЭМ!$L$34:$L$777,СВЦЭМ!$A$34:$A$777,$A404,СВЦЭМ!$B$34:$B$777,F$401)+'СЕТ СН'!$F$13</f>
        <v>860.81739677999997</v>
      </c>
      <c r="G404" s="36">
        <f>SUMIFS(СВЦЭМ!$L$34:$L$777,СВЦЭМ!$A$34:$A$777,$A404,СВЦЭМ!$B$34:$B$777,G$401)+'СЕТ СН'!$F$13</f>
        <v>849.36077938999995</v>
      </c>
      <c r="H404" s="36">
        <f>SUMIFS(СВЦЭМ!$L$34:$L$777,СВЦЭМ!$A$34:$A$777,$A404,СВЦЭМ!$B$34:$B$777,H$401)+'СЕТ СН'!$F$13</f>
        <v>827.78277383</v>
      </c>
      <c r="I404" s="36">
        <f>SUMIFS(СВЦЭМ!$L$34:$L$777,СВЦЭМ!$A$34:$A$777,$A404,СВЦЭМ!$B$34:$B$777,I$401)+'СЕТ СН'!$F$13</f>
        <v>782.89344656000003</v>
      </c>
      <c r="J404" s="36">
        <f>SUMIFS(СВЦЭМ!$L$34:$L$777,СВЦЭМ!$A$34:$A$777,$A404,СВЦЭМ!$B$34:$B$777,J$401)+'СЕТ СН'!$F$13</f>
        <v>744.46169310000005</v>
      </c>
      <c r="K404" s="36">
        <f>SUMIFS(СВЦЭМ!$L$34:$L$777,СВЦЭМ!$A$34:$A$777,$A404,СВЦЭМ!$B$34:$B$777,K$401)+'СЕТ СН'!$F$13</f>
        <v>732.37103923999996</v>
      </c>
      <c r="L404" s="36">
        <f>SUMIFS(СВЦЭМ!$L$34:$L$777,СВЦЭМ!$A$34:$A$777,$A404,СВЦЭМ!$B$34:$B$777,L$401)+'СЕТ СН'!$F$13</f>
        <v>733.94217250999998</v>
      </c>
      <c r="M404" s="36">
        <f>SUMIFS(СВЦЭМ!$L$34:$L$777,СВЦЭМ!$A$34:$A$777,$A404,СВЦЭМ!$B$34:$B$777,M$401)+'СЕТ СН'!$F$13</f>
        <v>737.80935491000002</v>
      </c>
      <c r="N404" s="36">
        <f>SUMIFS(СВЦЭМ!$L$34:$L$777,СВЦЭМ!$A$34:$A$777,$A404,СВЦЭМ!$B$34:$B$777,N$401)+'СЕТ СН'!$F$13</f>
        <v>727.82656723000002</v>
      </c>
      <c r="O404" s="36">
        <f>SUMIFS(СВЦЭМ!$L$34:$L$777,СВЦЭМ!$A$34:$A$777,$A404,СВЦЭМ!$B$34:$B$777,O$401)+'СЕТ СН'!$F$13</f>
        <v>686.17659459000004</v>
      </c>
      <c r="P404" s="36">
        <f>SUMIFS(СВЦЭМ!$L$34:$L$777,СВЦЭМ!$A$34:$A$777,$A404,СВЦЭМ!$B$34:$B$777,P$401)+'СЕТ СН'!$F$13</f>
        <v>638.64486370999998</v>
      </c>
      <c r="Q404" s="36">
        <f>SUMIFS(СВЦЭМ!$L$34:$L$777,СВЦЭМ!$A$34:$A$777,$A404,СВЦЭМ!$B$34:$B$777,Q$401)+'СЕТ СН'!$F$13</f>
        <v>630.97310737999999</v>
      </c>
      <c r="R404" s="36">
        <f>SUMIFS(СВЦЭМ!$L$34:$L$777,СВЦЭМ!$A$34:$A$777,$A404,СВЦЭМ!$B$34:$B$777,R$401)+'СЕТ СН'!$F$13</f>
        <v>613.43426701999999</v>
      </c>
      <c r="S404" s="36">
        <f>SUMIFS(СВЦЭМ!$L$34:$L$777,СВЦЭМ!$A$34:$A$777,$A404,СВЦЭМ!$B$34:$B$777,S$401)+'СЕТ СН'!$F$13</f>
        <v>585.47843746000001</v>
      </c>
      <c r="T404" s="36">
        <f>SUMIFS(СВЦЭМ!$L$34:$L$777,СВЦЭМ!$A$34:$A$777,$A404,СВЦЭМ!$B$34:$B$777,T$401)+'СЕТ СН'!$F$13</f>
        <v>541.86462458000005</v>
      </c>
      <c r="U404" s="36">
        <f>SUMIFS(СВЦЭМ!$L$34:$L$777,СВЦЭМ!$A$34:$A$777,$A404,СВЦЭМ!$B$34:$B$777,U$401)+'СЕТ СН'!$F$13</f>
        <v>534.15700587000003</v>
      </c>
      <c r="V404" s="36">
        <f>SUMIFS(СВЦЭМ!$L$34:$L$777,СВЦЭМ!$A$34:$A$777,$A404,СВЦЭМ!$B$34:$B$777,V$401)+'СЕТ СН'!$F$13</f>
        <v>553.48559071</v>
      </c>
      <c r="W404" s="36">
        <f>SUMIFS(СВЦЭМ!$L$34:$L$777,СВЦЭМ!$A$34:$A$777,$A404,СВЦЭМ!$B$34:$B$777,W$401)+'СЕТ СН'!$F$13</f>
        <v>569.96668463000003</v>
      </c>
      <c r="X404" s="36">
        <f>SUMIFS(СВЦЭМ!$L$34:$L$777,СВЦЭМ!$A$34:$A$777,$A404,СВЦЭМ!$B$34:$B$777,X$401)+'СЕТ СН'!$F$13</f>
        <v>600.63062163999996</v>
      </c>
      <c r="Y404" s="36">
        <f>SUMIFS(СВЦЭМ!$L$34:$L$777,СВЦЭМ!$A$34:$A$777,$A404,СВЦЭМ!$B$34:$B$777,Y$401)+'СЕТ СН'!$F$13</f>
        <v>660.53314736000004</v>
      </c>
    </row>
    <row r="405" spans="1:27" ht="15.75" x14ac:dyDescent="0.2">
      <c r="A405" s="35">
        <f t="shared" si="11"/>
        <v>43408</v>
      </c>
      <c r="B405" s="36">
        <f>SUMIFS(СВЦЭМ!$L$34:$L$777,СВЦЭМ!$A$34:$A$777,$A405,СВЦЭМ!$B$34:$B$777,B$401)+'СЕТ СН'!$F$13</f>
        <v>715.13352113999997</v>
      </c>
      <c r="C405" s="36">
        <f>SUMIFS(СВЦЭМ!$L$34:$L$777,СВЦЭМ!$A$34:$A$777,$A405,СВЦЭМ!$B$34:$B$777,C$401)+'СЕТ СН'!$F$13</f>
        <v>791.79163999000002</v>
      </c>
      <c r="D405" s="36">
        <f>SUMIFS(СВЦЭМ!$L$34:$L$777,СВЦЭМ!$A$34:$A$777,$A405,СВЦЭМ!$B$34:$B$777,D$401)+'СЕТ СН'!$F$13</f>
        <v>861.55242634000001</v>
      </c>
      <c r="E405" s="36">
        <f>SUMIFS(СВЦЭМ!$L$34:$L$777,СВЦЭМ!$A$34:$A$777,$A405,СВЦЭМ!$B$34:$B$777,E$401)+'СЕТ СН'!$F$13</f>
        <v>898.56973730000004</v>
      </c>
      <c r="F405" s="36">
        <f>SUMIFS(СВЦЭМ!$L$34:$L$777,СВЦЭМ!$A$34:$A$777,$A405,СВЦЭМ!$B$34:$B$777,F$401)+'СЕТ СН'!$F$13</f>
        <v>893.14348247999999</v>
      </c>
      <c r="G405" s="36">
        <f>SUMIFS(СВЦЭМ!$L$34:$L$777,СВЦЭМ!$A$34:$A$777,$A405,СВЦЭМ!$B$34:$B$777,G$401)+'СЕТ СН'!$F$13</f>
        <v>882.31566440999995</v>
      </c>
      <c r="H405" s="36">
        <f>SUMIFS(СВЦЭМ!$L$34:$L$777,СВЦЭМ!$A$34:$A$777,$A405,СВЦЭМ!$B$34:$B$777,H$401)+'СЕТ СН'!$F$13</f>
        <v>865.70227851000004</v>
      </c>
      <c r="I405" s="36">
        <f>SUMIFS(СВЦЭМ!$L$34:$L$777,СВЦЭМ!$A$34:$A$777,$A405,СВЦЭМ!$B$34:$B$777,I$401)+'СЕТ СН'!$F$13</f>
        <v>834.93015447000005</v>
      </c>
      <c r="J405" s="36">
        <f>SUMIFS(СВЦЭМ!$L$34:$L$777,СВЦЭМ!$A$34:$A$777,$A405,СВЦЭМ!$B$34:$B$777,J$401)+'СЕТ СН'!$F$13</f>
        <v>796.23438380000005</v>
      </c>
      <c r="K405" s="36">
        <f>SUMIFS(СВЦЭМ!$L$34:$L$777,СВЦЭМ!$A$34:$A$777,$A405,СВЦЭМ!$B$34:$B$777,K$401)+'СЕТ СН'!$F$13</f>
        <v>763.8030248</v>
      </c>
      <c r="L405" s="36">
        <f>SUMIFS(СВЦЭМ!$L$34:$L$777,СВЦЭМ!$A$34:$A$777,$A405,СВЦЭМ!$B$34:$B$777,L$401)+'СЕТ СН'!$F$13</f>
        <v>738.35759666000001</v>
      </c>
      <c r="M405" s="36">
        <f>SUMIFS(СВЦЭМ!$L$34:$L$777,СВЦЭМ!$A$34:$A$777,$A405,СВЦЭМ!$B$34:$B$777,M$401)+'СЕТ СН'!$F$13</f>
        <v>732.29716225000004</v>
      </c>
      <c r="N405" s="36">
        <f>SUMIFS(СВЦЭМ!$L$34:$L$777,СВЦЭМ!$A$34:$A$777,$A405,СВЦЭМ!$B$34:$B$777,N$401)+'СЕТ СН'!$F$13</f>
        <v>709.42727857</v>
      </c>
      <c r="O405" s="36">
        <f>SUMIFS(СВЦЭМ!$L$34:$L$777,СВЦЭМ!$A$34:$A$777,$A405,СВЦЭМ!$B$34:$B$777,O$401)+'СЕТ СН'!$F$13</f>
        <v>680.65499342999999</v>
      </c>
      <c r="P405" s="36">
        <f>SUMIFS(СВЦЭМ!$L$34:$L$777,СВЦЭМ!$A$34:$A$777,$A405,СВЦЭМ!$B$34:$B$777,P$401)+'СЕТ СН'!$F$13</f>
        <v>630.39352948999999</v>
      </c>
      <c r="Q405" s="36">
        <f>SUMIFS(СВЦЭМ!$L$34:$L$777,СВЦЭМ!$A$34:$A$777,$A405,СВЦЭМ!$B$34:$B$777,Q$401)+'СЕТ СН'!$F$13</f>
        <v>617.47828709999999</v>
      </c>
      <c r="R405" s="36">
        <f>SUMIFS(СВЦЭМ!$L$34:$L$777,СВЦЭМ!$A$34:$A$777,$A405,СВЦЭМ!$B$34:$B$777,R$401)+'СЕТ СН'!$F$13</f>
        <v>607.21148009000001</v>
      </c>
      <c r="S405" s="36">
        <f>SUMIFS(СВЦЭМ!$L$34:$L$777,СВЦЭМ!$A$34:$A$777,$A405,СВЦЭМ!$B$34:$B$777,S$401)+'СЕТ СН'!$F$13</f>
        <v>586.12515157999997</v>
      </c>
      <c r="T405" s="36">
        <f>SUMIFS(СВЦЭМ!$L$34:$L$777,СВЦЭМ!$A$34:$A$777,$A405,СВЦЭМ!$B$34:$B$777,T$401)+'СЕТ СН'!$F$13</f>
        <v>548.60872259999996</v>
      </c>
      <c r="U405" s="36">
        <f>SUMIFS(СВЦЭМ!$L$34:$L$777,СВЦЭМ!$A$34:$A$777,$A405,СВЦЭМ!$B$34:$B$777,U$401)+'СЕТ СН'!$F$13</f>
        <v>544.08191983999996</v>
      </c>
      <c r="V405" s="36">
        <f>SUMIFS(СВЦЭМ!$L$34:$L$777,СВЦЭМ!$A$34:$A$777,$A405,СВЦЭМ!$B$34:$B$777,V$401)+'СЕТ СН'!$F$13</f>
        <v>524.78658768000003</v>
      </c>
      <c r="W405" s="36">
        <f>SUMIFS(СВЦЭМ!$L$34:$L$777,СВЦЭМ!$A$34:$A$777,$A405,СВЦЭМ!$B$34:$B$777,W$401)+'СЕТ СН'!$F$13</f>
        <v>540.79281104999995</v>
      </c>
      <c r="X405" s="36">
        <f>SUMIFS(СВЦЭМ!$L$34:$L$777,СВЦЭМ!$A$34:$A$777,$A405,СВЦЭМ!$B$34:$B$777,X$401)+'СЕТ СН'!$F$13</f>
        <v>564.84254065000005</v>
      </c>
      <c r="Y405" s="36">
        <f>SUMIFS(СВЦЭМ!$L$34:$L$777,СВЦЭМ!$A$34:$A$777,$A405,СВЦЭМ!$B$34:$B$777,Y$401)+'СЕТ СН'!$F$13</f>
        <v>629.02715247000003</v>
      </c>
    </row>
    <row r="406" spans="1:27" ht="15.75" x14ac:dyDescent="0.2">
      <c r="A406" s="35">
        <f t="shared" si="11"/>
        <v>43409</v>
      </c>
      <c r="B406" s="36">
        <f>SUMIFS(СВЦЭМ!$L$34:$L$777,СВЦЭМ!$A$34:$A$777,$A406,СВЦЭМ!$B$34:$B$777,B$401)+'СЕТ СН'!$F$13</f>
        <v>725.48162595999997</v>
      </c>
      <c r="C406" s="36">
        <f>SUMIFS(СВЦЭМ!$L$34:$L$777,СВЦЭМ!$A$34:$A$777,$A406,СВЦЭМ!$B$34:$B$777,C$401)+'СЕТ СН'!$F$13</f>
        <v>807.64374268999995</v>
      </c>
      <c r="D406" s="36">
        <f>SUMIFS(СВЦЭМ!$L$34:$L$777,СВЦЭМ!$A$34:$A$777,$A406,СВЦЭМ!$B$34:$B$777,D$401)+'СЕТ СН'!$F$13</f>
        <v>883.37502339000002</v>
      </c>
      <c r="E406" s="36">
        <f>SUMIFS(СВЦЭМ!$L$34:$L$777,СВЦЭМ!$A$34:$A$777,$A406,СВЦЭМ!$B$34:$B$777,E$401)+'СЕТ СН'!$F$13</f>
        <v>906.34817891</v>
      </c>
      <c r="F406" s="36">
        <f>SUMIFS(СВЦЭМ!$L$34:$L$777,СВЦЭМ!$A$34:$A$777,$A406,СВЦЭМ!$B$34:$B$777,F$401)+'СЕТ СН'!$F$13</f>
        <v>895.88572639999995</v>
      </c>
      <c r="G406" s="36">
        <f>SUMIFS(СВЦЭМ!$L$34:$L$777,СВЦЭМ!$A$34:$A$777,$A406,СВЦЭМ!$B$34:$B$777,G$401)+'СЕТ СН'!$F$13</f>
        <v>883.18238609000002</v>
      </c>
      <c r="H406" s="36">
        <f>SUMIFS(СВЦЭМ!$L$34:$L$777,СВЦЭМ!$A$34:$A$777,$A406,СВЦЭМ!$B$34:$B$777,H$401)+'СЕТ СН'!$F$13</f>
        <v>864.01865225999995</v>
      </c>
      <c r="I406" s="36">
        <f>SUMIFS(СВЦЭМ!$L$34:$L$777,СВЦЭМ!$A$34:$A$777,$A406,СВЦЭМ!$B$34:$B$777,I$401)+'СЕТ СН'!$F$13</f>
        <v>820.35773359999996</v>
      </c>
      <c r="J406" s="36">
        <f>SUMIFS(СВЦЭМ!$L$34:$L$777,СВЦЭМ!$A$34:$A$777,$A406,СВЦЭМ!$B$34:$B$777,J$401)+'СЕТ СН'!$F$13</f>
        <v>779.68372878000002</v>
      </c>
      <c r="K406" s="36">
        <f>SUMIFS(СВЦЭМ!$L$34:$L$777,СВЦЭМ!$A$34:$A$777,$A406,СВЦЭМ!$B$34:$B$777,K$401)+'СЕТ СН'!$F$13</f>
        <v>747.86471327000004</v>
      </c>
      <c r="L406" s="36">
        <f>SUMIFS(СВЦЭМ!$L$34:$L$777,СВЦЭМ!$A$34:$A$777,$A406,СВЦЭМ!$B$34:$B$777,L$401)+'СЕТ СН'!$F$13</f>
        <v>738.6045676</v>
      </c>
      <c r="M406" s="36">
        <f>SUMIFS(СВЦЭМ!$L$34:$L$777,СВЦЭМ!$A$34:$A$777,$A406,СВЦЭМ!$B$34:$B$777,M$401)+'СЕТ СН'!$F$13</f>
        <v>725.88302567000005</v>
      </c>
      <c r="N406" s="36">
        <f>SUMIFS(СВЦЭМ!$L$34:$L$777,СВЦЭМ!$A$34:$A$777,$A406,СВЦЭМ!$B$34:$B$777,N$401)+'СЕТ СН'!$F$13</f>
        <v>703.06833152000002</v>
      </c>
      <c r="O406" s="36">
        <f>SUMIFS(СВЦЭМ!$L$34:$L$777,СВЦЭМ!$A$34:$A$777,$A406,СВЦЭМ!$B$34:$B$777,O$401)+'СЕТ СН'!$F$13</f>
        <v>680.70348031000003</v>
      </c>
      <c r="P406" s="36">
        <f>SUMIFS(СВЦЭМ!$L$34:$L$777,СВЦЭМ!$A$34:$A$777,$A406,СВЦЭМ!$B$34:$B$777,P$401)+'СЕТ СН'!$F$13</f>
        <v>633.97566658000005</v>
      </c>
      <c r="Q406" s="36">
        <f>SUMIFS(СВЦЭМ!$L$34:$L$777,СВЦЭМ!$A$34:$A$777,$A406,СВЦЭМ!$B$34:$B$777,Q$401)+'СЕТ СН'!$F$13</f>
        <v>623.24571775000004</v>
      </c>
      <c r="R406" s="36">
        <f>SUMIFS(СВЦЭМ!$L$34:$L$777,СВЦЭМ!$A$34:$A$777,$A406,СВЦЭМ!$B$34:$B$777,R$401)+'СЕТ СН'!$F$13</f>
        <v>612.4376135</v>
      </c>
      <c r="S406" s="36">
        <f>SUMIFS(СВЦЭМ!$L$34:$L$777,СВЦЭМ!$A$34:$A$777,$A406,СВЦЭМ!$B$34:$B$777,S$401)+'СЕТ СН'!$F$13</f>
        <v>590.34727081999995</v>
      </c>
      <c r="T406" s="36">
        <f>SUMIFS(СВЦЭМ!$L$34:$L$777,СВЦЭМ!$A$34:$A$777,$A406,СВЦЭМ!$B$34:$B$777,T$401)+'СЕТ СН'!$F$13</f>
        <v>556.6629183</v>
      </c>
      <c r="U406" s="36">
        <f>SUMIFS(СВЦЭМ!$L$34:$L$777,СВЦЭМ!$A$34:$A$777,$A406,СВЦЭМ!$B$34:$B$777,U$401)+'СЕТ СН'!$F$13</f>
        <v>559.23562382</v>
      </c>
      <c r="V406" s="36">
        <f>SUMIFS(СВЦЭМ!$L$34:$L$777,СВЦЭМ!$A$34:$A$777,$A406,СВЦЭМ!$B$34:$B$777,V$401)+'СЕТ СН'!$F$13</f>
        <v>566.59731769999996</v>
      </c>
      <c r="W406" s="36">
        <f>SUMIFS(СВЦЭМ!$L$34:$L$777,СВЦЭМ!$A$34:$A$777,$A406,СВЦЭМ!$B$34:$B$777,W$401)+'СЕТ СН'!$F$13</f>
        <v>578.64265160000002</v>
      </c>
      <c r="X406" s="36">
        <f>SUMIFS(СВЦЭМ!$L$34:$L$777,СВЦЭМ!$A$34:$A$777,$A406,СВЦЭМ!$B$34:$B$777,X$401)+'СЕТ СН'!$F$13</f>
        <v>591.37816270999997</v>
      </c>
      <c r="Y406" s="36">
        <f>SUMIFS(СВЦЭМ!$L$34:$L$777,СВЦЭМ!$A$34:$A$777,$A406,СВЦЭМ!$B$34:$B$777,Y$401)+'СЕТ СН'!$F$13</f>
        <v>672.86196744999995</v>
      </c>
    </row>
    <row r="407" spans="1:27" ht="15.75" x14ac:dyDescent="0.2">
      <c r="A407" s="35">
        <f t="shared" si="11"/>
        <v>43410</v>
      </c>
      <c r="B407" s="36">
        <f>SUMIFS(СВЦЭМ!$L$34:$L$777,СВЦЭМ!$A$34:$A$777,$A407,СВЦЭМ!$B$34:$B$777,B$401)+'СЕТ СН'!$F$13</f>
        <v>768.40338012999996</v>
      </c>
      <c r="C407" s="36">
        <f>SUMIFS(СВЦЭМ!$L$34:$L$777,СВЦЭМ!$A$34:$A$777,$A407,СВЦЭМ!$B$34:$B$777,C$401)+'СЕТ СН'!$F$13</f>
        <v>834.62171960000001</v>
      </c>
      <c r="D407" s="36">
        <f>SUMIFS(СВЦЭМ!$L$34:$L$777,СВЦЭМ!$A$34:$A$777,$A407,СВЦЭМ!$B$34:$B$777,D$401)+'СЕТ СН'!$F$13</f>
        <v>875.66180487999998</v>
      </c>
      <c r="E407" s="36">
        <f>SUMIFS(СВЦЭМ!$L$34:$L$777,СВЦЭМ!$A$34:$A$777,$A407,СВЦЭМ!$B$34:$B$777,E$401)+'СЕТ СН'!$F$13</f>
        <v>880.93463435000001</v>
      </c>
      <c r="F407" s="36">
        <f>SUMIFS(СВЦЭМ!$L$34:$L$777,СВЦЭМ!$A$34:$A$777,$A407,СВЦЭМ!$B$34:$B$777,F$401)+'СЕТ СН'!$F$13</f>
        <v>872.36891911999999</v>
      </c>
      <c r="G407" s="36">
        <f>SUMIFS(СВЦЭМ!$L$34:$L$777,СВЦЭМ!$A$34:$A$777,$A407,СВЦЭМ!$B$34:$B$777,G$401)+'СЕТ СН'!$F$13</f>
        <v>863.52574360999995</v>
      </c>
      <c r="H407" s="36">
        <f>SUMIFS(СВЦЭМ!$L$34:$L$777,СВЦЭМ!$A$34:$A$777,$A407,СВЦЭМ!$B$34:$B$777,H$401)+'СЕТ СН'!$F$13</f>
        <v>837.17104915000004</v>
      </c>
      <c r="I407" s="36">
        <f>SUMIFS(СВЦЭМ!$L$34:$L$777,СВЦЭМ!$A$34:$A$777,$A407,СВЦЭМ!$B$34:$B$777,I$401)+'СЕТ СН'!$F$13</f>
        <v>768.35219637</v>
      </c>
      <c r="J407" s="36">
        <f>SUMIFS(СВЦЭМ!$L$34:$L$777,СВЦЭМ!$A$34:$A$777,$A407,СВЦЭМ!$B$34:$B$777,J$401)+'СЕТ СН'!$F$13</f>
        <v>740.89031419000003</v>
      </c>
      <c r="K407" s="36">
        <f>SUMIFS(СВЦЭМ!$L$34:$L$777,СВЦЭМ!$A$34:$A$777,$A407,СВЦЭМ!$B$34:$B$777,K$401)+'СЕТ СН'!$F$13</f>
        <v>750.02431689000002</v>
      </c>
      <c r="L407" s="36">
        <f>SUMIFS(СВЦЭМ!$L$34:$L$777,СВЦЭМ!$A$34:$A$777,$A407,СВЦЭМ!$B$34:$B$777,L$401)+'СЕТ СН'!$F$13</f>
        <v>758.88894137</v>
      </c>
      <c r="M407" s="36">
        <f>SUMIFS(СВЦЭМ!$L$34:$L$777,СВЦЭМ!$A$34:$A$777,$A407,СВЦЭМ!$B$34:$B$777,M$401)+'СЕТ СН'!$F$13</f>
        <v>744.05907963000004</v>
      </c>
      <c r="N407" s="36">
        <f>SUMIFS(СВЦЭМ!$L$34:$L$777,СВЦЭМ!$A$34:$A$777,$A407,СВЦЭМ!$B$34:$B$777,N$401)+'СЕТ СН'!$F$13</f>
        <v>715.11029942000005</v>
      </c>
      <c r="O407" s="36">
        <f>SUMIFS(СВЦЭМ!$L$34:$L$777,СВЦЭМ!$A$34:$A$777,$A407,СВЦЭМ!$B$34:$B$777,O$401)+'СЕТ СН'!$F$13</f>
        <v>682.15759624999998</v>
      </c>
      <c r="P407" s="36">
        <f>SUMIFS(СВЦЭМ!$L$34:$L$777,СВЦЭМ!$A$34:$A$777,$A407,СВЦЭМ!$B$34:$B$777,P$401)+'СЕТ СН'!$F$13</f>
        <v>632.84736692000001</v>
      </c>
      <c r="Q407" s="36">
        <f>SUMIFS(СВЦЭМ!$L$34:$L$777,СВЦЭМ!$A$34:$A$777,$A407,СВЦЭМ!$B$34:$B$777,Q$401)+'СЕТ СН'!$F$13</f>
        <v>617.09241767000003</v>
      </c>
      <c r="R407" s="36">
        <f>SUMIFS(СВЦЭМ!$L$34:$L$777,СВЦЭМ!$A$34:$A$777,$A407,СВЦЭМ!$B$34:$B$777,R$401)+'СЕТ СН'!$F$13</f>
        <v>618.93258704000004</v>
      </c>
      <c r="S407" s="36">
        <f>SUMIFS(СВЦЭМ!$L$34:$L$777,СВЦЭМ!$A$34:$A$777,$A407,СВЦЭМ!$B$34:$B$777,S$401)+'СЕТ СН'!$F$13</f>
        <v>611.44584397999995</v>
      </c>
      <c r="T407" s="36">
        <f>SUMIFS(СВЦЭМ!$L$34:$L$777,СВЦЭМ!$A$34:$A$777,$A407,СВЦЭМ!$B$34:$B$777,T$401)+'СЕТ СН'!$F$13</f>
        <v>592.73776152999994</v>
      </c>
      <c r="U407" s="36">
        <f>SUMIFS(СВЦЭМ!$L$34:$L$777,СВЦЭМ!$A$34:$A$777,$A407,СВЦЭМ!$B$34:$B$777,U$401)+'СЕТ СН'!$F$13</f>
        <v>599.13319810999997</v>
      </c>
      <c r="V407" s="36">
        <f>SUMIFS(СВЦЭМ!$L$34:$L$777,СВЦЭМ!$A$34:$A$777,$A407,СВЦЭМ!$B$34:$B$777,V$401)+'СЕТ СН'!$F$13</f>
        <v>609.53355920000001</v>
      </c>
      <c r="W407" s="36">
        <f>SUMIFS(СВЦЭМ!$L$34:$L$777,СВЦЭМ!$A$34:$A$777,$A407,СВЦЭМ!$B$34:$B$777,W$401)+'СЕТ СН'!$F$13</f>
        <v>615.96624355999995</v>
      </c>
      <c r="X407" s="36">
        <f>SUMIFS(СВЦЭМ!$L$34:$L$777,СВЦЭМ!$A$34:$A$777,$A407,СВЦЭМ!$B$34:$B$777,X$401)+'СЕТ СН'!$F$13</f>
        <v>627.77624999</v>
      </c>
      <c r="Y407" s="36">
        <f>SUMIFS(СВЦЭМ!$L$34:$L$777,СВЦЭМ!$A$34:$A$777,$A407,СВЦЭМ!$B$34:$B$777,Y$401)+'СЕТ СН'!$F$13</f>
        <v>701.92292655999995</v>
      </c>
    </row>
    <row r="408" spans="1:27" ht="15.75" x14ac:dyDescent="0.2">
      <c r="A408" s="35">
        <f t="shared" si="11"/>
        <v>43411</v>
      </c>
      <c r="B408" s="36">
        <f>SUMIFS(СВЦЭМ!$L$34:$L$777,СВЦЭМ!$A$34:$A$777,$A408,СВЦЭМ!$B$34:$B$777,B$401)+'СЕТ СН'!$F$13</f>
        <v>799.95630748999997</v>
      </c>
      <c r="C408" s="36">
        <f>SUMIFS(СВЦЭМ!$L$34:$L$777,СВЦЭМ!$A$34:$A$777,$A408,СВЦЭМ!$B$34:$B$777,C$401)+'СЕТ СН'!$F$13</f>
        <v>862.74358801999995</v>
      </c>
      <c r="D408" s="36">
        <f>SUMIFS(СВЦЭМ!$L$34:$L$777,СВЦЭМ!$A$34:$A$777,$A408,СВЦЭМ!$B$34:$B$777,D$401)+'СЕТ СН'!$F$13</f>
        <v>920.28496299999995</v>
      </c>
      <c r="E408" s="36">
        <f>SUMIFS(СВЦЭМ!$L$34:$L$777,СВЦЭМ!$A$34:$A$777,$A408,СВЦЭМ!$B$34:$B$777,E$401)+'СЕТ СН'!$F$13</f>
        <v>920.81210438000005</v>
      </c>
      <c r="F408" s="36">
        <f>SUMIFS(СВЦЭМ!$L$34:$L$777,СВЦЭМ!$A$34:$A$777,$A408,СВЦЭМ!$B$34:$B$777,F$401)+'СЕТ СН'!$F$13</f>
        <v>918.05333314999996</v>
      </c>
      <c r="G408" s="36">
        <f>SUMIFS(СВЦЭМ!$L$34:$L$777,СВЦЭМ!$A$34:$A$777,$A408,СВЦЭМ!$B$34:$B$777,G$401)+'СЕТ СН'!$F$13</f>
        <v>900.49246914000003</v>
      </c>
      <c r="H408" s="36">
        <f>SUMIFS(СВЦЭМ!$L$34:$L$777,СВЦЭМ!$A$34:$A$777,$A408,СВЦЭМ!$B$34:$B$777,H$401)+'СЕТ СН'!$F$13</f>
        <v>856.13970872000004</v>
      </c>
      <c r="I408" s="36">
        <f>SUMIFS(СВЦЭМ!$L$34:$L$777,СВЦЭМ!$A$34:$A$777,$A408,СВЦЭМ!$B$34:$B$777,I$401)+'СЕТ СН'!$F$13</f>
        <v>791.80508107000003</v>
      </c>
      <c r="J408" s="36">
        <f>SUMIFS(СВЦЭМ!$L$34:$L$777,СВЦЭМ!$A$34:$A$777,$A408,СВЦЭМ!$B$34:$B$777,J$401)+'СЕТ СН'!$F$13</f>
        <v>764.53822688000002</v>
      </c>
      <c r="K408" s="36">
        <f>SUMIFS(СВЦЭМ!$L$34:$L$777,СВЦЭМ!$A$34:$A$777,$A408,СВЦЭМ!$B$34:$B$777,K$401)+'СЕТ СН'!$F$13</f>
        <v>756.74485546000005</v>
      </c>
      <c r="L408" s="36">
        <f>SUMIFS(СВЦЭМ!$L$34:$L$777,СВЦЭМ!$A$34:$A$777,$A408,СВЦЭМ!$B$34:$B$777,L$401)+'СЕТ СН'!$F$13</f>
        <v>753.88336666999999</v>
      </c>
      <c r="M408" s="36">
        <f>SUMIFS(СВЦЭМ!$L$34:$L$777,СВЦЭМ!$A$34:$A$777,$A408,СВЦЭМ!$B$34:$B$777,M$401)+'СЕТ СН'!$F$13</f>
        <v>758.66556652999998</v>
      </c>
      <c r="N408" s="36">
        <f>SUMIFS(СВЦЭМ!$L$34:$L$777,СВЦЭМ!$A$34:$A$777,$A408,СВЦЭМ!$B$34:$B$777,N$401)+'СЕТ СН'!$F$13</f>
        <v>737.78151788000002</v>
      </c>
      <c r="O408" s="36">
        <f>SUMIFS(СВЦЭМ!$L$34:$L$777,СВЦЭМ!$A$34:$A$777,$A408,СВЦЭМ!$B$34:$B$777,O$401)+'СЕТ СН'!$F$13</f>
        <v>698.68399870999997</v>
      </c>
      <c r="P408" s="36">
        <f>SUMIFS(СВЦЭМ!$L$34:$L$777,СВЦЭМ!$A$34:$A$777,$A408,СВЦЭМ!$B$34:$B$777,P$401)+'СЕТ СН'!$F$13</f>
        <v>645.60020454999994</v>
      </c>
      <c r="Q408" s="36">
        <f>SUMIFS(СВЦЭМ!$L$34:$L$777,СВЦЭМ!$A$34:$A$777,$A408,СВЦЭМ!$B$34:$B$777,Q$401)+'СЕТ СН'!$F$13</f>
        <v>629.60739853999996</v>
      </c>
      <c r="R408" s="36">
        <f>SUMIFS(СВЦЭМ!$L$34:$L$777,СВЦЭМ!$A$34:$A$777,$A408,СВЦЭМ!$B$34:$B$777,R$401)+'СЕТ СН'!$F$13</f>
        <v>629.00795639</v>
      </c>
      <c r="S408" s="36">
        <f>SUMIFS(СВЦЭМ!$L$34:$L$777,СВЦЭМ!$A$34:$A$777,$A408,СВЦЭМ!$B$34:$B$777,S$401)+'СЕТ СН'!$F$13</f>
        <v>629.80593839000005</v>
      </c>
      <c r="T408" s="36">
        <f>SUMIFS(СВЦЭМ!$L$34:$L$777,СВЦЭМ!$A$34:$A$777,$A408,СВЦЭМ!$B$34:$B$777,T$401)+'СЕТ СН'!$F$13</f>
        <v>607.52127128999996</v>
      </c>
      <c r="U408" s="36">
        <f>SUMIFS(СВЦЭМ!$L$34:$L$777,СВЦЭМ!$A$34:$A$777,$A408,СВЦЭМ!$B$34:$B$777,U$401)+'СЕТ СН'!$F$13</f>
        <v>613.98565920999999</v>
      </c>
      <c r="V408" s="36">
        <f>SUMIFS(СВЦЭМ!$L$34:$L$777,СВЦЭМ!$A$34:$A$777,$A408,СВЦЭМ!$B$34:$B$777,V$401)+'СЕТ СН'!$F$13</f>
        <v>614.3058704</v>
      </c>
      <c r="W408" s="36">
        <f>SUMIFS(СВЦЭМ!$L$34:$L$777,СВЦЭМ!$A$34:$A$777,$A408,СВЦЭМ!$B$34:$B$777,W$401)+'СЕТ СН'!$F$13</f>
        <v>620.31060080999998</v>
      </c>
      <c r="X408" s="36">
        <f>SUMIFS(СВЦЭМ!$L$34:$L$777,СВЦЭМ!$A$34:$A$777,$A408,СВЦЭМ!$B$34:$B$777,X$401)+'СЕТ СН'!$F$13</f>
        <v>625.00992473999997</v>
      </c>
      <c r="Y408" s="36">
        <f>SUMIFS(СВЦЭМ!$L$34:$L$777,СВЦЭМ!$A$34:$A$777,$A408,СВЦЭМ!$B$34:$B$777,Y$401)+'СЕТ СН'!$F$13</f>
        <v>695.93959171999995</v>
      </c>
    </row>
    <row r="409" spans="1:27" ht="15.75" x14ac:dyDescent="0.2">
      <c r="A409" s="35">
        <f t="shared" si="11"/>
        <v>43412</v>
      </c>
      <c r="B409" s="36">
        <f>SUMIFS(СВЦЭМ!$L$34:$L$777,СВЦЭМ!$A$34:$A$777,$A409,СВЦЭМ!$B$34:$B$777,B$401)+'СЕТ СН'!$F$13</f>
        <v>782.66327497999998</v>
      </c>
      <c r="C409" s="36">
        <f>SUMIFS(СВЦЭМ!$L$34:$L$777,СВЦЭМ!$A$34:$A$777,$A409,СВЦЭМ!$B$34:$B$777,C$401)+'СЕТ СН'!$F$13</f>
        <v>861.48859847000006</v>
      </c>
      <c r="D409" s="36">
        <f>SUMIFS(СВЦЭМ!$L$34:$L$777,СВЦЭМ!$A$34:$A$777,$A409,СВЦЭМ!$B$34:$B$777,D$401)+'СЕТ СН'!$F$13</f>
        <v>891.77228101000003</v>
      </c>
      <c r="E409" s="36">
        <f>SUMIFS(СВЦЭМ!$L$34:$L$777,СВЦЭМ!$A$34:$A$777,$A409,СВЦЭМ!$B$34:$B$777,E$401)+'СЕТ СН'!$F$13</f>
        <v>888.40982041999996</v>
      </c>
      <c r="F409" s="36">
        <f>SUMIFS(СВЦЭМ!$L$34:$L$777,СВЦЭМ!$A$34:$A$777,$A409,СВЦЭМ!$B$34:$B$777,F$401)+'СЕТ СН'!$F$13</f>
        <v>889.37608509999995</v>
      </c>
      <c r="G409" s="36">
        <f>SUMIFS(СВЦЭМ!$L$34:$L$777,СВЦЭМ!$A$34:$A$777,$A409,СВЦЭМ!$B$34:$B$777,G$401)+'СЕТ СН'!$F$13</f>
        <v>890.00928319000002</v>
      </c>
      <c r="H409" s="36">
        <f>SUMIFS(СВЦЭМ!$L$34:$L$777,СВЦЭМ!$A$34:$A$777,$A409,СВЦЭМ!$B$34:$B$777,H$401)+'СЕТ СН'!$F$13</f>
        <v>838.57626257000004</v>
      </c>
      <c r="I409" s="36">
        <f>SUMIFS(СВЦЭМ!$L$34:$L$777,СВЦЭМ!$A$34:$A$777,$A409,СВЦЭМ!$B$34:$B$777,I$401)+'СЕТ СН'!$F$13</f>
        <v>759.89048853999998</v>
      </c>
      <c r="J409" s="36">
        <f>SUMIFS(СВЦЭМ!$L$34:$L$777,СВЦЭМ!$A$34:$A$777,$A409,СВЦЭМ!$B$34:$B$777,J$401)+'СЕТ СН'!$F$13</f>
        <v>747.26344109000001</v>
      </c>
      <c r="K409" s="36">
        <f>SUMIFS(СВЦЭМ!$L$34:$L$777,СВЦЭМ!$A$34:$A$777,$A409,СВЦЭМ!$B$34:$B$777,K$401)+'СЕТ СН'!$F$13</f>
        <v>741.26029901000004</v>
      </c>
      <c r="L409" s="36">
        <f>SUMIFS(СВЦЭМ!$L$34:$L$777,СВЦЭМ!$A$34:$A$777,$A409,СВЦЭМ!$B$34:$B$777,L$401)+'СЕТ СН'!$F$13</f>
        <v>739.76768774000004</v>
      </c>
      <c r="M409" s="36">
        <f>SUMIFS(СВЦЭМ!$L$34:$L$777,СВЦЭМ!$A$34:$A$777,$A409,СВЦЭМ!$B$34:$B$777,M$401)+'СЕТ СН'!$F$13</f>
        <v>742.77808646000005</v>
      </c>
      <c r="N409" s="36">
        <f>SUMIFS(СВЦЭМ!$L$34:$L$777,СВЦЭМ!$A$34:$A$777,$A409,СВЦЭМ!$B$34:$B$777,N$401)+'СЕТ СН'!$F$13</f>
        <v>725.17972514999997</v>
      </c>
      <c r="O409" s="36">
        <f>SUMIFS(СВЦЭМ!$L$34:$L$777,СВЦЭМ!$A$34:$A$777,$A409,СВЦЭМ!$B$34:$B$777,O$401)+'СЕТ СН'!$F$13</f>
        <v>675.76112339999997</v>
      </c>
      <c r="P409" s="36">
        <f>SUMIFS(СВЦЭМ!$L$34:$L$777,СВЦЭМ!$A$34:$A$777,$A409,СВЦЭМ!$B$34:$B$777,P$401)+'СЕТ СН'!$F$13</f>
        <v>630.73845842000003</v>
      </c>
      <c r="Q409" s="36">
        <f>SUMIFS(СВЦЭМ!$L$34:$L$777,СВЦЭМ!$A$34:$A$777,$A409,СВЦЭМ!$B$34:$B$777,Q$401)+'СЕТ СН'!$F$13</f>
        <v>623.22940191999999</v>
      </c>
      <c r="R409" s="36">
        <f>SUMIFS(СВЦЭМ!$L$34:$L$777,СВЦЭМ!$A$34:$A$777,$A409,СВЦЭМ!$B$34:$B$777,R$401)+'СЕТ СН'!$F$13</f>
        <v>626.71482156000002</v>
      </c>
      <c r="S409" s="36">
        <f>SUMIFS(СВЦЭМ!$L$34:$L$777,СВЦЭМ!$A$34:$A$777,$A409,СВЦЭМ!$B$34:$B$777,S$401)+'СЕТ СН'!$F$13</f>
        <v>618.51577785999996</v>
      </c>
      <c r="T409" s="36">
        <f>SUMIFS(СВЦЭМ!$L$34:$L$777,СВЦЭМ!$A$34:$A$777,$A409,СВЦЭМ!$B$34:$B$777,T$401)+'СЕТ СН'!$F$13</f>
        <v>593.01409405000004</v>
      </c>
      <c r="U409" s="36">
        <f>SUMIFS(СВЦЭМ!$L$34:$L$777,СВЦЭМ!$A$34:$A$777,$A409,СВЦЭМ!$B$34:$B$777,U$401)+'СЕТ СН'!$F$13</f>
        <v>607.21709917999999</v>
      </c>
      <c r="V409" s="36">
        <f>SUMIFS(СВЦЭМ!$L$34:$L$777,СВЦЭМ!$A$34:$A$777,$A409,СВЦЭМ!$B$34:$B$777,V$401)+'СЕТ СН'!$F$13</f>
        <v>614.68006218000005</v>
      </c>
      <c r="W409" s="36">
        <f>SUMIFS(СВЦЭМ!$L$34:$L$777,СВЦЭМ!$A$34:$A$777,$A409,СВЦЭМ!$B$34:$B$777,W$401)+'СЕТ СН'!$F$13</f>
        <v>613.91468620000001</v>
      </c>
      <c r="X409" s="36">
        <f>SUMIFS(СВЦЭМ!$L$34:$L$777,СВЦЭМ!$A$34:$A$777,$A409,СВЦЭМ!$B$34:$B$777,X$401)+'СЕТ СН'!$F$13</f>
        <v>630.20440856000005</v>
      </c>
      <c r="Y409" s="36">
        <f>SUMIFS(СВЦЭМ!$L$34:$L$777,СВЦЭМ!$A$34:$A$777,$A409,СВЦЭМ!$B$34:$B$777,Y$401)+'СЕТ СН'!$F$13</f>
        <v>709.00250234999999</v>
      </c>
    </row>
    <row r="410" spans="1:27" ht="15.75" x14ac:dyDescent="0.2">
      <c r="A410" s="35">
        <f t="shared" si="11"/>
        <v>43413</v>
      </c>
      <c r="B410" s="36">
        <f>SUMIFS(СВЦЭМ!$L$34:$L$777,СВЦЭМ!$A$34:$A$777,$A410,СВЦЭМ!$B$34:$B$777,B$401)+'СЕТ СН'!$F$13</f>
        <v>793.30559203999996</v>
      </c>
      <c r="C410" s="36">
        <f>SUMIFS(СВЦЭМ!$L$34:$L$777,СВЦЭМ!$A$34:$A$777,$A410,СВЦЭМ!$B$34:$B$777,C$401)+'СЕТ СН'!$F$13</f>
        <v>843.33976298000005</v>
      </c>
      <c r="D410" s="36">
        <f>SUMIFS(СВЦЭМ!$L$34:$L$777,СВЦЭМ!$A$34:$A$777,$A410,СВЦЭМ!$B$34:$B$777,D$401)+'СЕТ СН'!$F$13</f>
        <v>901.85375569999997</v>
      </c>
      <c r="E410" s="36">
        <f>SUMIFS(СВЦЭМ!$L$34:$L$777,СВЦЭМ!$A$34:$A$777,$A410,СВЦЭМ!$B$34:$B$777,E$401)+'СЕТ СН'!$F$13</f>
        <v>910.40106151999998</v>
      </c>
      <c r="F410" s="36">
        <f>SUMIFS(СВЦЭМ!$L$34:$L$777,СВЦЭМ!$A$34:$A$777,$A410,СВЦЭМ!$B$34:$B$777,F$401)+'СЕТ СН'!$F$13</f>
        <v>898.28307160999998</v>
      </c>
      <c r="G410" s="36">
        <f>SUMIFS(СВЦЭМ!$L$34:$L$777,СВЦЭМ!$A$34:$A$777,$A410,СВЦЭМ!$B$34:$B$777,G$401)+'СЕТ СН'!$F$13</f>
        <v>880.67260125999996</v>
      </c>
      <c r="H410" s="36">
        <f>SUMIFS(СВЦЭМ!$L$34:$L$777,СВЦЭМ!$A$34:$A$777,$A410,СВЦЭМ!$B$34:$B$777,H$401)+'СЕТ СН'!$F$13</f>
        <v>836.50634300000002</v>
      </c>
      <c r="I410" s="36">
        <f>SUMIFS(СВЦЭМ!$L$34:$L$777,СВЦЭМ!$A$34:$A$777,$A410,СВЦЭМ!$B$34:$B$777,I$401)+'СЕТ СН'!$F$13</f>
        <v>778.47399317999998</v>
      </c>
      <c r="J410" s="36">
        <f>SUMIFS(СВЦЭМ!$L$34:$L$777,СВЦЭМ!$A$34:$A$777,$A410,СВЦЭМ!$B$34:$B$777,J$401)+'СЕТ СН'!$F$13</f>
        <v>764.71525871999995</v>
      </c>
      <c r="K410" s="36">
        <f>SUMIFS(СВЦЭМ!$L$34:$L$777,СВЦЭМ!$A$34:$A$777,$A410,СВЦЭМ!$B$34:$B$777,K$401)+'СЕТ СН'!$F$13</f>
        <v>756.56553043999997</v>
      </c>
      <c r="L410" s="36">
        <f>SUMIFS(СВЦЭМ!$L$34:$L$777,СВЦЭМ!$A$34:$A$777,$A410,СВЦЭМ!$B$34:$B$777,L$401)+'СЕТ СН'!$F$13</f>
        <v>748.01152494999997</v>
      </c>
      <c r="M410" s="36">
        <f>SUMIFS(СВЦЭМ!$L$34:$L$777,СВЦЭМ!$A$34:$A$777,$A410,СВЦЭМ!$B$34:$B$777,M$401)+'СЕТ СН'!$F$13</f>
        <v>738.93537699000001</v>
      </c>
      <c r="N410" s="36">
        <f>SUMIFS(СВЦЭМ!$L$34:$L$777,СВЦЭМ!$A$34:$A$777,$A410,СВЦЭМ!$B$34:$B$777,N$401)+'СЕТ СН'!$F$13</f>
        <v>705.40260511999998</v>
      </c>
      <c r="O410" s="36">
        <f>SUMIFS(СВЦЭМ!$L$34:$L$777,СВЦЭМ!$A$34:$A$777,$A410,СВЦЭМ!$B$34:$B$777,O$401)+'СЕТ СН'!$F$13</f>
        <v>659.12023687999999</v>
      </c>
      <c r="P410" s="36">
        <f>SUMIFS(СВЦЭМ!$L$34:$L$777,СВЦЭМ!$A$34:$A$777,$A410,СВЦЭМ!$B$34:$B$777,P$401)+'СЕТ СН'!$F$13</f>
        <v>610.21876084999997</v>
      </c>
      <c r="Q410" s="36">
        <f>SUMIFS(СВЦЭМ!$L$34:$L$777,СВЦЭМ!$A$34:$A$777,$A410,СВЦЭМ!$B$34:$B$777,Q$401)+'СЕТ СН'!$F$13</f>
        <v>602.75353129999996</v>
      </c>
      <c r="R410" s="36">
        <f>SUMIFS(СВЦЭМ!$L$34:$L$777,СВЦЭМ!$A$34:$A$777,$A410,СВЦЭМ!$B$34:$B$777,R$401)+'СЕТ СН'!$F$13</f>
        <v>604.31940434000001</v>
      </c>
      <c r="S410" s="36">
        <f>SUMIFS(СВЦЭМ!$L$34:$L$777,СВЦЭМ!$A$34:$A$777,$A410,СВЦЭМ!$B$34:$B$777,S$401)+'СЕТ СН'!$F$13</f>
        <v>596.45541829000001</v>
      </c>
      <c r="T410" s="36">
        <f>SUMIFS(СВЦЭМ!$L$34:$L$777,СВЦЭМ!$A$34:$A$777,$A410,СВЦЭМ!$B$34:$B$777,T$401)+'СЕТ СН'!$F$13</f>
        <v>594.11552411000002</v>
      </c>
      <c r="U410" s="36">
        <f>SUMIFS(СВЦЭМ!$L$34:$L$777,СВЦЭМ!$A$34:$A$777,$A410,СВЦЭМ!$B$34:$B$777,U$401)+'СЕТ СН'!$F$13</f>
        <v>598.09734190999995</v>
      </c>
      <c r="V410" s="36">
        <f>SUMIFS(СВЦЭМ!$L$34:$L$777,СВЦЭМ!$A$34:$A$777,$A410,СВЦЭМ!$B$34:$B$777,V$401)+'СЕТ СН'!$F$13</f>
        <v>596.81525455999997</v>
      </c>
      <c r="W410" s="36">
        <f>SUMIFS(СВЦЭМ!$L$34:$L$777,СВЦЭМ!$A$34:$A$777,$A410,СВЦЭМ!$B$34:$B$777,W$401)+'СЕТ СН'!$F$13</f>
        <v>602.92452488000004</v>
      </c>
      <c r="X410" s="36">
        <f>SUMIFS(СВЦЭМ!$L$34:$L$777,СВЦЭМ!$A$34:$A$777,$A410,СВЦЭМ!$B$34:$B$777,X$401)+'СЕТ СН'!$F$13</f>
        <v>609.63058121999995</v>
      </c>
      <c r="Y410" s="36">
        <f>SUMIFS(СВЦЭМ!$L$34:$L$777,СВЦЭМ!$A$34:$A$777,$A410,СВЦЭМ!$B$34:$B$777,Y$401)+'СЕТ СН'!$F$13</f>
        <v>682.12231235000002</v>
      </c>
    </row>
    <row r="411" spans="1:27" ht="15.75" x14ac:dyDescent="0.2">
      <c r="A411" s="35">
        <f t="shared" si="11"/>
        <v>43414</v>
      </c>
      <c r="B411" s="36">
        <f>SUMIFS(СВЦЭМ!$L$34:$L$777,СВЦЭМ!$A$34:$A$777,$A411,СВЦЭМ!$B$34:$B$777,B$401)+'СЕТ СН'!$F$13</f>
        <v>736.19515611999998</v>
      </c>
      <c r="C411" s="36">
        <f>SUMIFS(СВЦЭМ!$L$34:$L$777,СВЦЭМ!$A$34:$A$777,$A411,СВЦЭМ!$B$34:$B$777,C$401)+'СЕТ СН'!$F$13</f>
        <v>794.55553614999997</v>
      </c>
      <c r="D411" s="36">
        <f>SUMIFS(СВЦЭМ!$L$34:$L$777,СВЦЭМ!$A$34:$A$777,$A411,СВЦЭМ!$B$34:$B$777,D$401)+'СЕТ СН'!$F$13</f>
        <v>817.68394538999996</v>
      </c>
      <c r="E411" s="36">
        <f>SUMIFS(СВЦЭМ!$L$34:$L$777,СВЦЭМ!$A$34:$A$777,$A411,СВЦЭМ!$B$34:$B$777,E$401)+'СЕТ СН'!$F$13</f>
        <v>849.63238139999999</v>
      </c>
      <c r="F411" s="36">
        <f>SUMIFS(СВЦЭМ!$L$34:$L$777,СВЦЭМ!$A$34:$A$777,$A411,СВЦЭМ!$B$34:$B$777,F$401)+'СЕТ СН'!$F$13</f>
        <v>848.14800277999996</v>
      </c>
      <c r="G411" s="36">
        <f>SUMIFS(СВЦЭМ!$L$34:$L$777,СВЦЭМ!$A$34:$A$777,$A411,СВЦЭМ!$B$34:$B$777,G$401)+'СЕТ СН'!$F$13</f>
        <v>831.74948271999995</v>
      </c>
      <c r="H411" s="36">
        <f>SUMIFS(СВЦЭМ!$L$34:$L$777,СВЦЭМ!$A$34:$A$777,$A411,СВЦЭМ!$B$34:$B$777,H$401)+'СЕТ СН'!$F$13</f>
        <v>793.84124393000002</v>
      </c>
      <c r="I411" s="36">
        <f>SUMIFS(СВЦЭМ!$L$34:$L$777,СВЦЭМ!$A$34:$A$777,$A411,СВЦЭМ!$B$34:$B$777,I$401)+'СЕТ СН'!$F$13</f>
        <v>748.29121633</v>
      </c>
      <c r="J411" s="36">
        <f>SUMIFS(СВЦЭМ!$L$34:$L$777,СВЦЭМ!$A$34:$A$777,$A411,СВЦЭМ!$B$34:$B$777,J$401)+'СЕТ СН'!$F$13</f>
        <v>706.52206631000001</v>
      </c>
      <c r="K411" s="36">
        <f>SUMIFS(СВЦЭМ!$L$34:$L$777,СВЦЭМ!$A$34:$A$777,$A411,СВЦЭМ!$B$34:$B$777,K$401)+'СЕТ СН'!$F$13</f>
        <v>696.54399177000005</v>
      </c>
      <c r="L411" s="36">
        <f>SUMIFS(СВЦЭМ!$L$34:$L$777,СВЦЭМ!$A$34:$A$777,$A411,СВЦЭМ!$B$34:$B$777,L$401)+'СЕТ СН'!$F$13</f>
        <v>704.37520505999998</v>
      </c>
      <c r="M411" s="36">
        <f>SUMIFS(СВЦЭМ!$L$34:$L$777,СВЦЭМ!$A$34:$A$777,$A411,СВЦЭМ!$B$34:$B$777,M$401)+'СЕТ СН'!$F$13</f>
        <v>696.73344985999995</v>
      </c>
      <c r="N411" s="36">
        <f>SUMIFS(СВЦЭМ!$L$34:$L$777,СВЦЭМ!$A$34:$A$777,$A411,СВЦЭМ!$B$34:$B$777,N$401)+'СЕТ СН'!$F$13</f>
        <v>673.42460540000002</v>
      </c>
      <c r="O411" s="36">
        <f>SUMIFS(СВЦЭМ!$L$34:$L$777,СВЦЭМ!$A$34:$A$777,$A411,СВЦЭМ!$B$34:$B$777,O$401)+'СЕТ СН'!$F$13</f>
        <v>645.26219935999995</v>
      </c>
      <c r="P411" s="36">
        <f>SUMIFS(СВЦЭМ!$L$34:$L$777,СВЦЭМ!$A$34:$A$777,$A411,СВЦЭМ!$B$34:$B$777,P$401)+'СЕТ СН'!$F$13</f>
        <v>597.33395169000005</v>
      </c>
      <c r="Q411" s="36">
        <f>SUMIFS(СВЦЭМ!$L$34:$L$777,СВЦЭМ!$A$34:$A$777,$A411,СВЦЭМ!$B$34:$B$777,Q$401)+'СЕТ СН'!$F$13</f>
        <v>589.47627064999995</v>
      </c>
      <c r="R411" s="36">
        <f>SUMIFS(СВЦЭМ!$L$34:$L$777,СВЦЭМ!$A$34:$A$777,$A411,СВЦЭМ!$B$34:$B$777,R$401)+'СЕТ СН'!$F$13</f>
        <v>580.76418960000001</v>
      </c>
      <c r="S411" s="36">
        <f>SUMIFS(СВЦЭМ!$L$34:$L$777,СВЦЭМ!$A$34:$A$777,$A411,СВЦЭМ!$B$34:$B$777,S$401)+'СЕТ СН'!$F$13</f>
        <v>560.02788640000006</v>
      </c>
      <c r="T411" s="36">
        <f>SUMIFS(СВЦЭМ!$L$34:$L$777,СВЦЭМ!$A$34:$A$777,$A411,СВЦЭМ!$B$34:$B$777,T$401)+'СЕТ СН'!$F$13</f>
        <v>533.11400221999997</v>
      </c>
      <c r="U411" s="36">
        <f>SUMIFS(СВЦЭМ!$L$34:$L$777,СВЦЭМ!$A$34:$A$777,$A411,СВЦЭМ!$B$34:$B$777,U$401)+'СЕТ СН'!$F$13</f>
        <v>534.67790276000005</v>
      </c>
      <c r="V411" s="36">
        <f>SUMIFS(СВЦЭМ!$L$34:$L$777,СВЦЭМ!$A$34:$A$777,$A411,СВЦЭМ!$B$34:$B$777,V$401)+'СЕТ СН'!$F$13</f>
        <v>546.61174373999995</v>
      </c>
      <c r="W411" s="36">
        <f>SUMIFS(СВЦЭМ!$L$34:$L$777,СВЦЭМ!$A$34:$A$777,$A411,СВЦЭМ!$B$34:$B$777,W$401)+'СЕТ СН'!$F$13</f>
        <v>563.41719407999994</v>
      </c>
      <c r="X411" s="36">
        <f>SUMIFS(СВЦЭМ!$L$34:$L$777,СВЦЭМ!$A$34:$A$777,$A411,СВЦЭМ!$B$34:$B$777,X$401)+'СЕТ СН'!$F$13</f>
        <v>586.25527400999999</v>
      </c>
      <c r="Y411" s="36">
        <f>SUMIFS(СВЦЭМ!$L$34:$L$777,СВЦЭМ!$A$34:$A$777,$A411,СВЦЭМ!$B$34:$B$777,Y$401)+'СЕТ СН'!$F$13</f>
        <v>665.23610084999996</v>
      </c>
    </row>
    <row r="412" spans="1:27" ht="15.75" x14ac:dyDescent="0.2">
      <c r="A412" s="35">
        <f t="shared" si="11"/>
        <v>43415</v>
      </c>
      <c r="B412" s="36">
        <f>SUMIFS(СВЦЭМ!$L$34:$L$777,СВЦЭМ!$A$34:$A$777,$A412,СВЦЭМ!$B$34:$B$777,B$401)+'СЕТ СН'!$F$13</f>
        <v>716.71139471000004</v>
      </c>
      <c r="C412" s="36">
        <f>SUMIFS(СВЦЭМ!$L$34:$L$777,СВЦЭМ!$A$34:$A$777,$A412,СВЦЭМ!$B$34:$B$777,C$401)+'СЕТ СН'!$F$13</f>
        <v>783.69059260999995</v>
      </c>
      <c r="D412" s="36">
        <f>SUMIFS(СВЦЭМ!$L$34:$L$777,СВЦЭМ!$A$34:$A$777,$A412,СВЦЭМ!$B$34:$B$777,D$401)+'СЕТ СН'!$F$13</f>
        <v>822.87335482000003</v>
      </c>
      <c r="E412" s="36">
        <f>SUMIFS(СВЦЭМ!$L$34:$L$777,СВЦЭМ!$A$34:$A$777,$A412,СВЦЭМ!$B$34:$B$777,E$401)+'СЕТ СН'!$F$13</f>
        <v>819.59079063000001</v>
      </c>
      <c r="F412" s="36">
        <f>SUMIFS(СВЦЭМ!$L$34:$L$777,СВЦЭМ!$A$34:$A$777,$A412,СВЦЭМ!$B$34:$B$777,F$401)+'СЕТ СН'!$F$13</f>
        <v>817.49379509000005</v>
      </c>
      <c r="G412" s="36">
        <f>SUMIFS(СВЦЭМ!$L$34:$L$777,СВЦЭМ!$A$34:$A$777,$A412,СВЦЭМ!$B$34:$B$777,G$401)+'СЕТ СН'!$F$13</f>
        <v>809.91069500000003</v>
      </c>
      <c r="H412" s="36">
        <f>SUMIFS(СВЦЭМ!$L$34:$L$777,СВЦЭМ!$A$34:$A$777,$A412,СВЦЭМ!$B$34:$B$777,H$401)+'СЕТ СН'!$F$13</f>
        <v>800.64890226</v>
      </c>
      <c r="I412" s="36">
        <f>SUMIFS(СВЦЭМ!$L$34:$L$777,СВЦЭМ!$A$34:$A$777,$A412,СВЦЭМ!$B$34:$B$777,I$401)+'СЕТ СН'!$F$13</f>
        <v>775.41027672999996</v>
      </c>
      <c r="J412" s="36">
        <f>SUMIFS(СВЦЭМ!$L$34:$L$777,СВЦЭМ!$A$34:$A$777,$A412,СВЦЭМ!$B$34:$B$777,J$401)+'СЕТ СН'!$F$13</f>
        <v>738.71755870000004</v>
      </c>
      <c r="K412" s="36">
        <f>SUMIFS(СВЦЭМ!$L$34:$L$777,СВЦЭМ!$A$34:$A$777,$A412,СВЦЭМ!$B$34:$B$777,K$401)+'СЕТ СН'!$F$13</f>
        <v>717.37938862999999</v>
      </c>
      <c r="L412" s="36">
        <f>SUMIFS(СВЦЭМ!$L$34:$L$777,СВЦЭМ!$A$34:$A$777,$A412,СВЦЭМ!$B$34:$B$777,L$401)+'СЕТ СН'!$F$13</f>
        <v>707.65038673000004</v>
      </c>
      <c r="M412" s="36">
        <f>SUMIFS(СВЦЭМ!$L$34:$L$777,СВЦЭМ!$A$34:$A$777,$A412,СВЦЭМ!$B$34:$B$777,M$401)+'СЕТ СН'!$F$13</f>
        <v>708.24638795999999</v>
      </c>
      <c r="N412" s="36">
        <f>SUMIFS(СВЦЭМ!$L$34:$L$777,СВЦЭМ!$A$34:$A$777,$A412,СВЦЭМ!$B$34:$B$777,N$401)+'СЕТ СН'!$F$13</f>
        <v>688.89981821000003</v>
      </c>
      <c r="O412" s="36">
        <f>SUMIFS(СВЦЭМ!$L$34:$L$777,СВЦЭМ!$A$34:$A$777,$A412,СВЦЭМ!$B$34:$B$777,O$401)+'СЕТ СН'!$F$13</f>
        <v>646.65165861000003</v>
      </c>
      <c r="P412" s="36">
        <f>SUMIFS(СВЦЭМ!$L$34:$L$777,СВЦЭМ!$A$34:$A$777,$A412,СВЦЭМ!$B$34:$B$777,P$401)+'СЕТ СН'!$F$13</f>
        <v>603.82086230000004</v>
      </c>
      <c r="Q412" s="36">
        <f>SUMIFS(СВЦЭМ!$L$34:$L$777,СВЦЭМ!$A$34:$A$777,$A412,СВЦЭМ!$B$34:$B$777,Q$401)+'СЕТ СН'!$F$13</f>
        <v>595.00809584000001</v>
      </c>
      <c r="R412" s="36">
        <f>SUMIFS(СВЦЭМ!$L$34:$L$777,СВЦЭМ!$A$34:$A$777,$A412,СВЦЭМ!$B$34:$B$777,R$401)+'СЕТ СН'!$F$13</f>
        <v>587.23966589999998</v>
      </c>
      <c r="S412" s="36">
        <f>SUMIFS(СВЦЭМ!$L$34:$L$777,СВЦЭМ!$A$34:$A$777,$A412,СВЦЭМ!$B$34:$B$777,S$401)+'СЕТ СН'!$F$13</f>
        <v>563.24411624000004</v>
      </c>
      <c r="T412" s="36">
        <f>SUMIFS(СВЦЭМ!$L$34:$L$777,СВЦЭМ!$A$34:$A$777,$A412,СВЦЭМ!$B$34:$B$777,T$401)+'СЕТ СН'!$F$13</f>
        <v>539.86950381999998</v>
      </c>
      <c r="U412" s="36">
        <f>SUMIFS(СВЦЭМ!$L$34:$L$777,СВЦЭМ!$A$34:$A$777,$A412,СВЦЭМ!$B$34:$B$777,U$401)+'СЕТ СН'!$F$13</f>
        <v>539.01162140999998</v>
      </c>
      <c r="V412" s="36">
        <f>SUMIFS(СВЦЭМ!$L$34:$L$777,СВЦЭМ!$A$34:$A$777,$A412,СВЦЭМ!$B$34:$B$777,V$401)+'СЕТ СН'!$F$13</f>
        <v>552.95082981999997</v>
      </c>
      <c r="W412" s="36">
        <f>SUMIFS(СВЦЭМ!$L$34:$L$777,СВЦЭМ!$A$34:$A$777,$A412,СВЦЭМ!$B$34:$B$777,W$401)+'СЕТ СН'!$F$13</f>
        <v>571.60272787999997</v>
      </c>
      <c r="X412" s="36">
        <f>SUMIFS(СВЦЭМ!$L$34:$L$777,СВЦЭМ!$A$34:$A$777,$A412,СВЦЭМ!$B$34:$B$777,X$401)+'СЕТ СН'!$F$13</f>
        <v>589.69762244000003</v>
      </c>
      <c r="Y412" s="36">
        <f>SUMIFS(СВЦЭМ!$L$34:$L$777,СВЦЭМ!$A$34:$A$777,$A412,СВЦЭМ!$B$34:$B$777,Y$401)+'СЕТ СН'!$F$13</f>
        <v>664.26023179000003</v>
      </c>
    </row>
    <row r="413" spans="1:27" ht="15.75" x14ac:dyDescent="0.2">
      <c r="A413" s="35">
        <f t="shared" si="11"/>
        <v>43416</v>
      </c>
      <c r="B413" s="36">
        <f>SUMIFS(СВЦЭМ!$L$34:$L$777,СВЦЭМ!$A$34:$A$777,$A413,СВЦЭМ!$B$34:$B$777,B$401)+'СЕТ СН'!$F$13</f>
        <v>714.34245940999995</v>
      </c>
      <c r="C413" s="36">
        <f>SUMIFS(СВЦЭМ!$L$34:$L$777,СВЦЭМ!$A$34:$A$777,$A413,СВЦЭМ!$B$34:$B$777,C$401)+'СЕТ СН'!$F$13</f>
        <v>785.00342375000002</v>
      </c>
      <c r="D413" s="36">
        <f>SUMIFS(СВЦЭМ!$L$34:$L$777,СВЦЭМ!$A$34:$A$777,$A413,СВЦЭМ!$B$34:$B$777,D$401)+'СЕТ СН'!$F$13</f>
        <v>831.26978140999995</v>
      </c>
      <c r="E413" s="36">
        <f>SUMIFS(СВЦЭМ!$L$34:$L$777,СВЦЭМ!$A$34:$A$777,$A413,СВЦЭМ!$B$34:$B$777,E$401)+'СЕТ СН'!$F$13</f>
        <v>829.22716990000004</v>
      </c>
      <c r="F413" s="36">
        <f>SUMIFS(СВЦЭМ!$L$34:$L$777,СВЦЭМ!$A$34:$A$777,$A413,СВЦЭМ!$B$34:$B$777,F$401)+'СЕТ СН'!$F$13</f>
        <v>827.48009965000006</v>
      </c>
      <c r="G413" s="36">
        <f>SUMIFS(СВЦЭМ!$L$34:$L$777,СВЦЭМ!$A$34:$A$777,$A413,СВЦЭМ!$B$34:$B$777,G$401)+'СЕТ СН'!$F$13</f>
        <v>826.35363000999996</v>
      </c>
      <c r="H413" s="36">
        <f>SUMIFS(СВЦЭМ!$L$34:$L$777,СВЦЭМ!$A$34:$A$777,$A413,СВЦЭМ!$B$34:$B$777,H$401)+'СЕТ СН'!$F$13</f>
        <v>796.03636223000001</v>
      </c>
      <c r="I413" s="36">
        <f>SUMIFS(СВЦЭМ!$L$34:$L$777,СВЦЭМ!$A$34:$A$777,$A413,СВЦЭМ!$B$34:$B$777,I$401)+'СЕТ СН'!$F$13</f>
        <v>754.08432445000005</v>
      </c>
      <c r="J413" s="36">
        <f>SUMIFS(СВЦЭМ!$L$34:$L$777,СВЦЭМ!$A$34:$A$777,$A413,СВЦЭМ!$B$34:$B$777,J$401)+'СЕТ СН'!$F$13</f>
        <v>726.25765211999999</v>
      </c>
      <c r="K413" s="36">
        <f>SUMIFS(СВЦЭМ!$L$34:$L$777,СВЦЭМ!$A$34:$A$777,$A413,СВЦЭМ!$B$34:$B$777,K$401)+'СЕТ СН'!$F$13</f>
        <v>725.31277093999995</v>
      </c>
      <c r="L413" s="36">
        <f>SUMIFS(СВЦЭМ!$L$34:$L$777,СВЦЭМ!$A$34:$A$777,$A413,СВЦЭМ!$B$34:$B$777,L$401)+'СЕТ СН'!$F$13</f>
        <v>717.91517511999996</v>
      </c>
      <c r="M413" s="36">
        <f>SUMIFS(СВЦЭМ!$L$34:$L$777,СВЦЭМ!$A$34:$A$777,$A413,СВЦЭМ!$B$34:$B$777,M$401)+'СЕТ СН'!$F$13</f>
        <v>715.07462661</v>
      </c>
      <c r="N413" s="36">
        <f>SUMIFS(СВЦЭМ!$L$34:$L$777,СВЦЭМ!$A$34:$A$777,$A413,СВЦЭМ!$B$34:$B$777,N$401)+'СЕТ СН'!$F$13</f>
        <v>692.45411752999996</v>
      </c>
      <c r="O413" s="36">
        <f>SUMIFS(СВЦЭМ!$L$34:$L$777,СВЦЭМ!$A$34:$A$777,$A413,СВЦЭМ!$B$34:$B$777,O$401)+'СЕТ СН'!$F$13</f>
        <v>661.59528803000001</v>
      </c>
      <c r="P413" s="36">
        <f>SUMIFS(СВЦЭМ!$L$34:$L$777,СВЦЭМ!$A$34:$A$777,$A413,СВЦЭМ!$B$34:$B$777,P$401)+'СЕТ СН'!$F$13</f>
        <v>610.39295930000003</v>
      </c>
      <c r="Q413" s="36">
        <f>SUMIFS(СВЦЭМ!$L$34:$L$777,СВЦЭМ!$A$34:$A$777,$A413,СВЦЭМ!$B$34:$B$777,Q$401)+'СЕТ СН'!$F$13</f>
        <v>602.22876357999996</v>
      </c>
      <c r="R413" s="36">
        <f>SUMIFS(СВЦЭМ!$L$34:$L$777,СВЦЭМ!$A$34:$A$777,$A413,СВЦЭМ!$B$34:$B$777,R$401)+'СЕТ СН'!$F$13</f>
        <v>593.78674058000001</v>
      </c>
      <c r="S413" s="36">
        <f>SUMIFS(СВЦЭМ!$L$34:$L$777,СВЦЭМ!$A$34:$A$777,$A413,СВЦЭМ!$B$34:$B$777,S$401)+'СЕТ СН'!$F$13</f>
        <v>573.80286521000005</v>
      </c>
      <c r="T413" s="36">
        <f>SUMIFS(СВЦЭМ!$L$34:$L$777,СВЦЭМ!$A$34:$A$777,$A413,СВЦЭМ!$B$34:$B$777,T$401)+'СЕТ СН'!$F$13</f>
        <v>562.92415950999998</v>
      </c>
      <c r="U413" s="36">
        <f>SUMIFS(СВЦЭМ!$L$34:$L$777,СВЦЭМ!$A$34:$A$777,$A413,СВЦЭМ!$B$34:$B$777,U$401)+'СЕТ СН'!$F$13</f>
        <v>563.98519432000001</v>
      </c>
      <c r="V413" s="36">
        <f>SUMIFS(СВЦЭМ!$L$34:$L$777,СВЦЭМ!$A$34:$A$777,$A413,СВЦЭМ!$B$34:$B$777,V$401)+'СЕТ СН'!$F$13</f>
        <v>565.16991607</v>
      </c>
      <c r="W413" s="36">
        <f>SUMIFS(СВЦЭМ!$L$34:$L$777,СВЦЭМ!$A$34:$A$777,$A413,СВЦЭМ!$B$34:$B$777,W$401)+'СЕТ СН'!$F$13</f>
        <v>570.59177408999994</v>
      </c>
      <c r="X413" s="36">
        <f>SUMIFS(СВЦЭМ!$L$34:$L$777,СВЦЭМ!$A$34:$A$777,$A413,СВЦЭМ!$B$34:$B$777,X$401)+'СЕТ СН'!$F$13</f>
        <v>594.32862151999996</v>
      </c>
      <c r="Y413" s="36">
        <f>SUMIFS(СВЦЭМ!$L$34:$L$777,СВЦЭМ!$A$34:$A$777,$A413,СВЦЭМ!$B$34:$B$777,Y$401)+'СЕТ СН'!$F$13</f>
        <v>671.30433708999999</v>
      </c>
    </row>
    <row r="414" spans="1:27" ht="15.75" x14ac:dyDescent="0.2">
      <c r="A414" s="35">
        <f t="shared" si="11"/>
        <v>43417</v>
      </c>
      <c r="B414" s="36">
        <f>SUMIFS(СВЦЭМ!$L$34:$L$777,СВЦЭМ!$A$34:$A$777,$A414,СВЦЭМ!$B$34:$B$777,B$401)+'СЕТ СН'!$F$13</f>
        <v>736.96946808999996</v>
      </c>
      <c r="C414" s="36">
        <f>SUMIFS(СВЦЭМ!$L$34:$L$777,СВЦЭМ!$A$34:$A$777,$A414,СВЦЭМ!$B$34:$B$777,C$401)+'СЕТ СН'!$F$13</f>
        <v>792.49531717000002</v>
      </c>
      <c r="D414" s="36">
        <f>SUMIFS(СВЦЭМ!$L$34:$L$777,СВЦЭМ!$A$34:$A$777,$A414,СВЦЭМ!$B$34:$B$777,D$401)+'СЕТ СН'!$F$13</f>
        <v>812.64327470000001</v>
      </c>
      <c r="E414" s="36">
        <f>SUMIFS(СВЦЭМ!$L$34:$L$777,СВЦЭМ!$A$34:$A$777,$A414,СВЦЭМ!$B$34:$B$777,E$401)+'СЕТ СН'!$F$13</f>
        <v>810.72832458000005</v>
      </c>
      <c r="F414" s="36">
        <f>SUMIFS(СВЦЭМ!$L$34:$L$777,СВЦЭМ!$A$34:$A$777,$A414,СВЦЭМ!$B$34:$B$777,F$401)+'СЕТ СН'!$F$13</f>
        <v>811.39328093999995</v>
      </c>
      <c r="G414" s="36">
        <f>SUMIFS(СВЦЭМ!$L$34:$L$777,СВЦЭМ!$A$34:$A$777,$A414,СВЦЭМ!$B$34:$B$777,G$401)+'СЕТ СН'!$F$13</f>
        <v>816.45947806000004</v>
      </c>
      <c r="H414" s="36">
        <f>SUMIFS(СВЦЭМ!$L$34:$L$777,СВЦЭМ!$A$34:$A$777,$A414,СВЦЭМ!$B$34:$B$777,H$401)+'СЕТ СН'!$F$13</f>
        <v>789.83843738999997</v>
      </c>
      <c r="I414" s="36">
        <f>SUMIFS(СВЦЭМ!$L$34:$L$777,СВЦЭМ!$A$34:$A$777,$A414,СВЦЭМ!$B$34:$B$777,I$401)+'СЕТ СН'!$F$13</f>
        <v>740.80406170000003</v>
      </c>
      <c r="J414" s="36">
        <f>SUMIFS(СВЦЭМ!$L$34:$L$777,СВЦЭМ!$A$34:$A$777,$A414,СВЦЭМ!$B$34:$B$777,J$401)+'СЕТ СН'!$F$13</f>
        <v>729.38075999</v>
      </c>
      <c r="K414" s="36">
        <f>SUMIFS(СВЦЭМ!$L$34:$L$777,СВЦЭМ!$A$34:$A$777,$A414,СВЦЭМ!$B$34:$B$777,K$401)+'СЕТ СН'!$F$13</f>
        <v>718.68910132999997</v>
      </c>
      <c r="L414" s="36">
        <f>SUMIFS(СВЦЭМ!$L$34:$L$777,СВЦЭМ!$A$34:$A$777,$A414,СВЦЭМ!$B$34:$B$777,L$401)+'СЕТ СН'!$F$13</f>
        <v>715.39529054000002</v>
      </c>
      <c r="M414" s="36">
        <f>SUMIFS(СВЦЭМ!$L$34:$L$777,СВЦЭМ!$A$34:$A$777,$A414,СВЦЭМ!$B$34:$B$777,M$401)+'СЕТ СН'!$F$13</f>
        <v>714.69139822</v>
      </c>
      <c r="N414" s="36">
        <f>SUMIFS(СВЦЭМ!$L$34:$L$777,СВЦЭМ!$A$34:$A$777,$A414,СВЦЭМ!$B$34:$B$777,N$401)+'СЕТ СН'!$F$13</f>
        <v>689.78716452000003</v>
      </c>
      <c r="O414" s="36">
        <f>SUMIFS(СВЦЭМ!$L$34:$L$777,СВЦЭМ!$A$34:$A$777,$A414,СВЦЭМ!$B$34:$B$777,O$401)+'СЕТ СН'!$F$13</f>
        <v>656.97203463000005</v>
      </c>
      <c r="P414" s="36">
        <f>SUMIFS(СВЦЭМ!$L$34:$L$777,СВЦЭМ!$A$34:$A$777,$A414,СВЦЭМ!$B$34:$B$777,P$401)+'СЕТ СН'!$F$13</f>
        <v>610.40508781999995</v>
      </c>
      <c r="Q414" s="36">
        <f>SUMIFS(СВЦЭМ!$L$34:$L$777,СВЦЭМ!$A$34:$A$777,$A414,СВЦЭМ!$B$34:$B$777,Q$401)+'СЕТ СН'!$F$13</f>
        <v>602.04075947000001</v>
      </c>
      <c r="R414" s="36">
        <f>SUMIFS(СВЦЭМ!$L$34:$L$777,СВЦЭМ!$A$34:$A$777,$A414,СВЦЭМ!$B$34:$B$777,R$401)+'СЕТ СН'!$F$13</f>
        <v>610.28902511000001</v>
      </c>
      <c r="S414" s="36">
        <f>SUMIFS(СВЦЭМ!$L$34:$L$777,СВЦЭМ!$A$34:$A$777,$A414,СВЦЭМ!$B$34:$B$777,S$401)+'СЕТ СН'!$F$13</f>
        <v>592.19870127000002</v>
      </c>
      <c r="T414" s="36">
        <f>SUMIFS(СВЦЭМ!$L$34:$L$777,СВЦЭМ!$A$34:$A$777,$A414,СВЦЭМ!$B$34:$B$777,T$401)+'СЕТ СН'!$F$13</f>
        <v>560.61971143999995</v>
      </c>
      <c r="U414" s="36">
        <f>SUMIFS(СВЦЭМ!$L$34:$L$777,СВЦЭМ!$A$34:$A$777,$A414,СВЦЭМ!$B$34:$B$777,U$401)+'СЕТ СН'!$F$13</f>
        <v>561.48441212</v>
      </c>
      <c r="V414" s="36">
        <f>SUMIFS(СВЦЭМ!$L$34:$L$777,СВЦЭМ!$A$34:$A$777,$A414,СВЦЭМ!$B$34:$B$777,V$401)+'СЕТ СН'!$F$13</f>
        <v>565.47106463</v>
      </c>
      <c r="W414" s="36">
        <f>SUMIFS(СВЦЭМ!$L$34:$L$777,СВЦЭМ!$A$34:$A$777,$A414,СВЦЭМ!$B$34:$B$777,W$401)+'СЕТ СН'!$F$13</f>
        <v>569.88954784999999</v>
      </c>
      <c r="X414" s="36">
        <f>SUMIFS(СВЦЭМ!$L$34:$L$777,СВЦЭМ!$A$34:$A$777,$A414,СВЦЭМ!$B$34:$B$777,X$401)+'СЕТ СН'!$F$13</f>
        <v>595.38266929999998</v>
      </c>
      <c r="Y414" s="36">
        <f>SUMIFS(СВЦЭМ!$L$34:$L$777,СВЦЭМ!$A$34:$A$777,$A414,СВЦЭМ!$B$34:$B$777,Y$401)+'СЕТ СН'!$F$13</f>
        <v>670.45401399000002</v>
      </c>
    </row>
    <row r="415" spans="1:27" ht="15.75" x14ac:dyDescent="0.2">
      <c r="A415" s="35">
        <f t="shared" si="11"/>
        <v>43418</v>
      </c>
      <c r="B415" s="36">
        <f>SUMIFS(СВЦЭМ!$L$34:$L$777,СВЦЭМ!$A$34:$A$777,$A415,СВЦЭМ!$B$34:$B$777,B$401)+'СЕТ СН'!$F$13</f>
        <v>740.07580445999997</v>
      </c>
      <c r="C415" s="36">
        <f>SUMIFS(СВЦЭМ!$L$34:$L$777,СВЦЭМ!$A$34:$A$777,$A415,СВЦЭМ!$B$34:$B$777,C$401)+'СЕТ СН'!$F$13</f>
        <v>798.26096910000001</v>
      </c>
      <c r="D415" s="36">
        <f>SUMIFS(СВЦЭМ!$L$34:$L$777,СВЦЭМ!$A$34:$A$777,$A415,СВЦЭМ!$B$34:$B$777,D$401)+'СЕТ СН'!$F$13</f>
        <v>811.92981802999998</v>
      </c>
      <c r="E415" s="36">
        <f>SUMIFS(СВЦЭМ!$L$34:$L$777,СВЦЭМ!$A$34:$A$777,$A415,СВЦЭМ!$B$34:$B$777,E$401)+'СЕТ СН'!$F$13</f>
        <v>811.18025196999997</v>
      </c>
      <c r="F415" s="36">
        <f>SUMIFS(СВЦЭМ!$L$34:$L$777,СВЦЭМ!$A$34:$A$777,$A415,СВЦЭМ!$B$34:$B$777,F$401)+'СЕТ СН'!$F$13</f>
        <v>811.81228166999995</v>
      </c>
      <c r="G415" s="36">
        <f>SUMIFS(СВЦЭМ!$L$34:$L$777,СВЦЭМ!$A$34:$A$777,$A415,СВЦЭМ!$B$34:$B$777,G$401)+'СЕТ СН'!$F$13</f>
        <v>816.95316312</v>
      </c>
      <c r="H415" s="36">
        <f>SUMIFS(СВЦЭМ!$L$34:$L$777,СВЦЭМ!$A$34:$A$777,$A415,СВЦЭМ!$B$34:$B$777,H$401)+'СЕТ СН'!$F$13</f>
        <v>790.10076075999996</v>
      </c>
      <c r="I415" s="36">
        <f>SUMIFS(СВЦЭМ!$L$34:$L$777,СВЦЭМ!$A$34:$A$777,$A415,СВЦЭМ!$B$34:$B$777,I$401)+'СЕТ СН'!$F$13</f>
        <v>734.14009748000001</v>
      </c>
      <c r="J415" s="36">
        <f>SUMIFS(СВЦЭМ!$L$34:$L$777,СВЦЭМ!$A$34:$A$777,$A415,СВЦЭМ!$B$34:$B$777,J$401)+'СЕТ СН'!$F$13</f>
        <v>729.31913546999999</v>
      </c>
      <c r="K415" s="36">
        <f>SUMIFS(СВЦЭМ!$L$34:$L$777,СВЦЭМ!$A$34:$A$777,$A415,СВЦЭМ!$B$34:$B$777,K$401)+'СЕТ СН'!$F$13</f>
        <v>724.88566088000005</v>
      </c>
      <c r="L415" s="36">
        <f>SUMIFS(СВЦЭМ!$L$34:$L$777,СВЦЭМ!$A$34:$A$777,$A415,СВЦЭМ!$B$34:$B$777,L$401)+'СЕТ СН'!$F$13</f>
        <v>728.49405290000004</v>
      </c>
      <c r="M415" s="36">
        <f>SUMIFS(СВЦЭМ!$L$34:$L$777,СВЦЭМ!$A$34:$A$777,$A415,СВЦЭМ!$B$34:$B$777,M$401)+'СЕТ СН'!$F$13</f>
        <v>732.50712246000001</v>
      </c>
      <c r="N415" s="36">
        <f>SUMIFS(СВЦЭМ!$L$34:$L$777,СВЦЭМ!$A$34:$A$777,$A415,СВЦЭМ!$B$34:$B$777,N$401)+'СЕТ СН'!$F$13</f>
        <v>695.84829952999996</v>
      </c>
      <c r="O415" s="36">
        <f>SUMIFS(СВЦЭМ!$L$34:$L$777,СВЦЭМ!$A$34:$A$777,$A415,СВЦЭМ!$B$34:$B$777,O$401)+'СЕТ СН'!$F$13</f>
        <v>674.81683711000005</v>
      </c>
      <c r="P415" s="36">
        <f>SUMIFS(СВЦЭМ!$L$34:$L$777,СВЦЭМ!$A$34:$A$777,$A415,СВЦЭМ!$B$34:$B$777,P$401)+'СЕТ СН'!$F$13</f>
        <v>628.50429197999995</v>
      </c>
      <c r="Q415" s="36">
        <f>SUMIFS(СВЦЭМ!$L$34:$L$777,СВЦЭМ!$A$34:$A$777,$A415,СВЦЭМ!$B$34:$B$777,Q$401)+'СЕТ СН'!$F$13</f>
        <v>610.32106973999998</v>
      </c>
      <c r="R415" s="36">
        <f>SUMIFS(СВЦЭМ!$L$34:$L$777,СВЦЭМ!$A$34:$A$777,$A415,СВЦЭМ!$B$34:$B$777,R$401)+'СЕТ СН'!$F$13</f>
        <v>612.98577976000001</v>
      </c>
      <c r="S415" s="36">
        <f>SUMIFS(СВЦЭМ!$L$34:$L$777,СВЦЭМ!$A$34:$A$777,$A415,СВЦЭМ!$B$34:$B$777,S$401)+'СЕТ СН'!$F$13</f>
        <v>591.10279783999999</v>
      </c>
      <c r="T415" s="36">
        <f>SUMIFS(СВЦЭМ!$L$34:$L$777,СВЦЭМ!$A$34:$A$777,$A415,СВЦЭМ!$B$34:$B$777,T$401)+'СЕТ СН'!$F$13</f>
        <v>555.68270347999999</v>
      </c>
      <c r="U415" s="36">
        <f>SUMIFS(СВЦЭМ!$L$34:$L$777,СВЦЭМ!$A$34:$A$777,$A415,СВЦЭМ!$B$34:$B$777,U$401)+'СЕТ СН'!$F$13</f>
        <v>567.56782525999995</v>
      </c>
      <c r="V415" s="36">
        <f>SUMIFS(СВЦЭМ!$L$34:$L$777,СВЦЭМ!$A$34:$A$777,$A415,СВЦЭМ!$B$34:$B$777,V$401)+'СЕТ СН'!$F$13</f>
        <v>581.43504896000002</v>
      </c>
      <c r="W415" s="36">
        <f>SUMIFS(СВЦЭМ!$L$34:$L$777,СВЦЭМ!$A$34:$A$777,$A415,СВЦЭМ!$B$34:$B$777,W$401)+'СЕТ СН'!$F$13</f>
        <v>563.17479590000005</v>
      </c>
      <c r="X415" s="36">
        <f>SUMIFS(СВЦЭМ!$L$34:$L$777,СВЦЭМ!$A$34:$A$777,$A415,СВЦЭМ!$B$34:$B$777,X$401)+'СЕТ СН'!$F$13</f>
        <v>580.16409696999995</v>
      </c>
      <c r="Y415" s="36">
        <f>SUMIFS(СВЦЭМ!$L$34:$L$777,СВЦЭМ!$A$34:$A$777,$A415,СВЦЭМ!$B$34:$B$777,Y$401)+'СЕТ СН'!$F$13</f>
        <v>651.73036142000001</v>
      </c>
    </row>
    <row r="416" spans="1:27" ht="15.75" x14ac:dyDescent="0.2">
      <c r="A416" s="35">
        <f t="shared" si="11"/>
        <v>43419</v>
      </c>
      <c r="B416" s="36">
        <f>SUMIFS(СВЦЭМ!$L$34:$L$777,СВЦЭМ!$A$34:$A$777,$A416,СВЦЭМ!$B$34:$B$777,B$401)+'СЕТ СН'!$F$13</f>
        <v>729.13888331999999</v>
      </c>
      <c r="C416" s="36">
        <f>SUMIFS(СВЦЭМ!$L$34:$L$777,СВЦЭМ!$A$34:$A$777,$A416,СВЦЭМ!$B$34:$B$777,C$401)+'СЕТ СН'!$F$13</f>
        <v>797.81832650000001</v>
      </c>
      <c r="D416" s="36">
        <f>SUMIFS(СВЦЭМ!$L$34:$L$777,СВЦЭМ!$A$34:$A$777,$A416,СВЦЭМ!$B$34:$B$777,D$401)+'СЕТ СН'!$F$13</f>
        <v>813.88318100000004</v>
      </c>
      <c r="E416" s="36">
        <f>SUMIFS(СВЦЭМ!$L$34:$L$777,СВЦЭМ!$A$34:$A$777,$A416,СВЦЭМ!$B$34:$B$777,E$401)+'СЕТ СН'!$F$13</f>
        <v>810.66774172999999</v>
      </c>
      <c r="F416" s="36">
        <f>SUMIFS(СВЦЭМ!$L$34:$L$777,СВЦЭМ!$A$34:$A$777,$A416,СВЦЭМ!$B$34:$B$777,F$401)+'СЕТ СН'!$F$13</f>
        <v>810.48518501000001</v>
      </c>
      <c r="G416" s="36">
        <f>SUMIFS(СВЦЭМ!$L$34:$L$777,СВЦЭМ!$A$34:$A$777,$A416,СВЦЭМ!$B$34:$B$777,G$401)+'СЕТ СН'!$F$13</f>
        <v>816.18269801999998</v>
      </c>
      <c r="H416" s="36">
        <f>SUMIFS(СВЦЭМ!$L$34:$L$777,СВЦЭМ!$A$34:$A$777,$A416,СВЦЭМ!$B$34:$B$777,H$401)+'СЕТ СН'!$F$13</f>
        <v>788.88010096999994</v>
      </c>
      <c r="I416" s="36">
        <f>SUMIFS(СВЦЭМ!$L$34:$L$777,СВЦЭМ!$A$34:$A$777,$A416,СВЦЭМ!$B$34:$B$777,I$401)+'СЕТ СН'!$F$13</f>
        <v>730.9707224</v>
      </c>
      <c r="J416" s="36">
        <f>SUMIFS(СВЦЭМ!$L$34:$L$777,СВЦЭМ!$A$34:$A$777,$A416,СВЦЭМ!$B$34:$B$777,J$401)+'СЕТ СН'!$F$13</f>
        <v>724.02068764000001</v>
      </c>
      <c r="K416" s="36">
        <f>SUMIFS(СВЦЭМ!$L$34:$L$777,СВЦЭМ!$A$34:$A$777,$A416,СВЦЭМ!$B$34:$B$777,K$401)+'СЕТ СН'!$F$13</f>
        <v>725.80645762999995</v>
      </c>
      <c r="L416" s="36">
        <f>SUMIFS(СВЦЭМ!$L$34:$L$777,СВЦЭМ!$A$34:$A$777,$A416,СВЦЭМ!$B$34:$B$777,L$401)+'СЕТ СН'!$F$13</f>
        <v>725.52085380000005</v>
      </c>
      <c r="M416" s="36">
        <f>SUMIFS(СВЦЭМ!$L$34:$L$777,СВЦЭМ!$A$34:$A$777,$A416,СВЦЭМ!$B$34:$B$777,M$401)+'СЕТ СН'!$F$13</f>
        <v>729.16358118999995</v>
      </c>
      <c r="N416" s="36">
        <f>SUMIFS(СВЦЭМ!$L$34:$L$777,СВЦЭМ!$A$34:$A$777,$A416,СВЦЭМ!$B$34:$B$777,N$401)+'СЕТ СН'!$F$13</f>
        <v>687.00728933000005</v>
      </c>
      <c r="O416" s="36">
        <f>SUMIFS(СВЦЭМ!$L$34:$L$777,СВЦЭМ!$A$34:$A$777,$A416,СВЦЭМ!$B$34:$B$777,O$401)+'СЕТ СН'!$F$13</f>
        <v>656.64438686999995</v>
      </c>
      <c r="P416" s="36">
        <f>SUMIFS(СВЦЭМ!$L$34:$L$777,СВЦЭМ!$A$34:$A$777,$A416,СВЦЭМ!$B$34:$B$777,P$401)+'СЕТ СН'!$F$13</f>
        <v>610.56203899000002</v>
      </c>
      <c r="Q416" s="36">
        <f>SUMIFS(СВЦЭМ!$L$34:$L$777,СВЦЭМ!$A$34:$A$777,$A416,СВЦЭМ!$B$34:$B$777,Q$401)+'СЕТ СН'!$F$13</f>
        <v>595.02311138000005</v>
      </c>
      <c r="R416" s="36">
        <f>SUMIFS(СВЦЭМ!$L$34:$L$777,СВЦЭМ!$A$34:$A$777,$A416,СВЦЭМ!$B$34:$B$777,R$401)+'СЕТ СН'!$F$13</f>
        <v>601.81628789000001</v>
      </c>
      <c r="S416" s="36">
        <f>SUMIFS(СВЦЭМ!$L$34:$L$777,СВЦЭМ!$A$34:$A$777,$A416,СВЦЭМ!$B$34:$B$777,S$401)+'СЕТ СН'!$F$13</f>
        <v>581.51724230000002</v>
      </c>
      <c r="T416" s="36">
        <f>SUMIFS(СВЦЭМ!$L$34:$L$777,СВЦЭМ!$A$34:$A$777,$A416,СВЦЭМ!$B$34:$B$777,T$401)+'СЕТ СН'!$F$13</f>
        <v>546.82900744999995</v>
      </c>
      <c r="U416" s="36">
        <f>SUMIFS(СВЦЭМ!$L$34:$L$777,СВЦЭМ!$A$34:$A$777,$A416,СВЦЭМ!$B$34:$B$777,U$401)+'СЕТ СН'!$F$13</f>
        <v>547.94273900999997</v>
      </c>
      <c r="V416" s="36">
        <f>SUMIFS(СВЦЭМ!$L$34:$L$777,СВЦЭМ!$A$34:$A$777,$A416,СВЦЭМ!$B$34:$B$777,V$401)+'СЕТ СН'!$F$13</f>
        <v>567.60944588999996</v>
      </c>
      <c r="W416" s="36">
        <f>SUMIFS(СВЦЭМ!$L$34:$L$777,СВЦЭМ!$A$34:$A$777,$A416,СВЦЭМ!$B$34:$B$777,W$401)+'СЕТ СН'!$F$13</f>
        <v>581.26044648000004</v>
      </c>
      <c r="X416" s="36">
        <f>SUMIFS(СВЦЭМ!$L$34:$L$777,СВЦЭМ!$A$34:$A$777,$A416,СВЦЭМ!$B$34:$B$777,X$401)+'СЕТ СН'!$F$13</f>
        <v>598.16075090000004</v>
      </c>
      <c r="Y416" s="36">
        <f>SUMIFS(СВЦЭМ!$L$34:$L$777,СВЦЭМ!$A$34:$A$777,$A416,СВЦЭМ!$B$34:$B$777,Y$401)+'СЕТ СН'!$F$13</f>
        <v>675.54196023999998</v>
      </c>
    </row>
    <row r="417" spans="1:25" ht="15.75" x14ac:dyDescent="0.2">
      <c r="A417" s="35">
        <f t="shared" si="11"/>
        <v>43420</v>
      </c>
      <c r="B417" s="36">
        <f>SUMIFS(СВЦЭМ!$L$34:$L$777,СВЦЭМ!$A$34:$A$777,$A417,СВЦЭМ!$B$34:$B$777,B$401)+'СЕТ СН'!$F$13</f>
        <v>741.44105377000005</v>
      </c>
      <c r="C417" s="36">
        <f>SUMIFS(СВЦЭМ!$L$34:$L$777,СВЦЭМ!$A$34:$A$777,$A417,СВЦЭМ!$B$34:$B$777,C$401)+'СЕТ СН'!$F$13</f>
        <v>763.53983178999999</v>
      </c>
      <c r="D417" s="36">
        <f>SUMIFS(СВЦЭМ!$L$34:$L$777,СВЦЭМ!$A$34:$A$777,$A417,СВЦЭМ!$B$34:$B$777,D$401)+'СЕТ СН'!$F$13</f>
        <v>811.47457636000001</v>
      </c>
      <c r="E417" s="36">
        <f>SUMIFS(СВЦЭМ!$L$34:$L$777,СВЦЭМ!$A$34:$A$777,$A417,СВЦЭМ!$B$34:$B$777,E$401)+'СЕТ СН'!$F$13</f>
        <v>808.72020922000002</v>
      </c>
      <c r="F417" s="36">
        <f>SUMIFS(СВЦЭМ!$L$34:$L$777,СВЦЭМ!$A$34:$A$777,$A417,СВЦЭМ!$B$34:$B$777,F$401)+'СЕТ СН'!$F$13</f>
        <v>810.38232821999998</v>
      </c>
      <c r="G417" s="36">
        <f>SUMIFS(СВЦЭМ!$L$34:$L$777,СВЦЭМ!$A$34:$A$777,$A417,СВЦЭМ!$B$34:$B$777,G$401)+'СЕТ СН'!$F$13</f>
        <v>804.50038131999997</v>
      </c>
      <c r="H417" s="36">
        <f>SUMIFS(СВЦЭМ!$L$34:$L$777,СВЦЭМ!$A$34:$A$777,$A417,СВЦЭМ!$B$34:$B$777,H$401)+'СЕТ СН'!$F$13</f>
        <v>754.90533936999998</v>
      </c>
      <c r="I417" s="36">
        <f>SUMIFS(СВЦЭМ!$L$34:$L$777,СВЦЭМ!$A$34:$A$777,$A417,СВЦЭМ!$B$34:$B$777,I$401)+'СЕТ СН'!$F$13</f>
        <v>750.11929283999996</v>
      </c>
      <c r="J417" s="36">
        <f>SUMIFS(СВЦЭМ!$L$34:$L$777,СВЦЭМ!$A$34:$A$777,$A417,СВЦЭМ!$B$34:$B$777,J$401)+'СЕТ СН'!$F$13</f>
        <v>743.40386049999995</v>
      </c>
      <c r="K417" s="36">
        <f>SUMIFS(СВЦЭМ!$L$34:$L$777,СВЦЭМ!$A$34:$A$777,$A417,СВЦЭМ!$B$34:$B$777,K$401)+'СЕТ СН'!$F$13</f>
        <v>747.12152060999995</v>
      </c>
      <c r="L417" s="36">
        <f>SUMIFS(СВЦЭМ!$L$34:$L$777,СВЦЭМ!$A$34:$A$777,$A417,СВЦЭМ!$B$34:$B$777,L$401)+'СЕТ СН'!$F$13</f>
        <v>746.85681682999996</v>
      </c>
      <c r="M417" s="36">
        <f>SUMIFS(СВЦЭМ!$L$34:$L$777,СВЦЭМ!$A$34:$A$777,$A417,СВЦЭМ!$B$34:$B$777,M$401)+'СЕТ СН'!$F$13</f>
        <v>742.91751275000001</v>
      </c>
      <c r="N417" s="36">
        <f>SUMIFS(СВЦЭМ!$L$34:$L$777,СВЦЭМ!$A$34:$A$777,$A417,СВЦЭМ!$B$34:$B$777,N$401)+'СЕТ СН'!$F$13</f>
        <v>733.02289795000002</v>
      </c>
      <c r="O417" s="36">
        <f>SUMIFS(СВЦЭМ!$L$34:$L$777,СВЦЭМ!$A$34:$A$777,$A417,СВЦЭМ!$B$34:$B$777,O$401)+'СЕТ СН'!$F$13</f>
        <v>677.38197511999999</v>
      </c>
      <c r="P417" s="36">
        <f>SUMIFS(СВЦЭМ!$L$34:$L$777,СВЦЭМ!$A$34:$A$777,$A417,СВЦЭМ!$B$34:$B$777,P$401)+'СЕТ СН'!$F$13</f>
        <v>634.29924517999996</v>
      </c>
      <c r="Q417" s="36">
        <f>SUMIFS(СВЦЭМ!$L$34:$L$777,СВЦЭМ!$A$34:$A$777,$A417,СВЦЭМ!$B$34:$B$777,Q$401)+'СЕТ СН'!$F$13</f>
        <v>629.08338598</v>
      </c>
      <c r="R417" s="36">
        <f>SUMIFS(СВЦЭМ!$L$34:$L$777,СВЦЭМ!$A$34:$A$777,$A417,СВЦЭМ!$B$34:$B$777,R$401)+'СЕТ СН'!$F$13</f>
        <v>635.65206948000002</v>
      </c>
      <c r="S417" s="36">
        <f>SUMIFS(СВЦЭМ!$L$34:$L$777,СВЦЭМ!$A$34:$A$777,$A417,СВЦЭМ!$B$34:$B$777,S$401)+'СЕТ СН'!$F$13</f>
        <v>603.60186191000003</v>
      </c>
      <c r="T417" s="36">
        <f>SUMIFS(СВЦЭМ!$L$34:$L$777,СВЦЭМ!$A$34:$A$777,$A417,СВЦЭМ!$B$34:$B$777,T$401)+'СЕТ СН'!$F$13</f>
        <v>598.02452042000004</v>
      </c>
      <c r="U417" s="36">
        <f>SUMIFS(СВЦЭМ!$L$34:$L$777,СВЦЭМ!$A$34:$A$777,$A417,СВЦЭМ!$B$34:$B$777,U$401)+'СЕТ СН'!$F$13</f>
        <v>593.80498496999996</v>
      </c>
      <c r="V417" s="36">
        <f>SUMIFS(СВЦЭМ!$L$34:$L$777,СВЦЭМ!$A$34:$A$777,$A417,СВЦЭМ!$B$34:$B$777,V$401)+'СЕТ СН'!$F$13</f>
        <v>609.28302350000001</v>
      </c>
      <c r="W417" s="36">
        <f>SUMIFS(СВЦЭМ!$L$34:$L$777,СВЦЭМ!$A$34:$A$777,$A417,СВЦЭМ!$B$34:$B$777,W$401)+'СЕТ СН'!$F$13</f>
        <v>613.25593206999997</v>
      </c>
      <c r="X417" s="36">
        <f>SUMIFS(СВЦЭМ!$L$34:$L$777,СВЦЭМ!$A$34:$A$777,$A417,СВЦЭМ!$B$34:$B$777,X$401)+'СЕТ СН'!$F$13</f>
        <v>619.49638362999997</v>
      </c>
      <c r="Y417" s="36">
        <f>SUMIFS(СВЦЭМ!$L$34:$L$777,СВЦЭМ!$A$34:$A$777,$A417,СВЦЭМ!$B$34:$B$777,Y$401)+'СЕТ СН'!$F$13</f>
        <v>691.23890840000001</v>
      </c>
    </row>
    <row r="418" spans="1:25" ht="15.75" x14ac:dyDescent="0.2">
      <c r="A418" s="35">
        <f t="shared" si="11"/>
        <v>43421</v>
      </c>
      <c r="B418" s="36">
        <f>SUMIFS(СВЦЭМ!$L$34:$L$777,СВЦЭМ!$A$34:$A$777,$A418,СВЦЭМ!$B$34:$B$777,B$401)+'СЕТ СН'!$F$13</f>
        <v>723.76106144000005</v>
      </c>
      <c r="C418" s="36">
        <f>SUMIFS(СВЦЭМ!$L$34:$L$777,СВЦЭМ!$A$34:$A$777,$A418,СВЦЭМ!$B$34:$B$777,C$401)+'СЕТ СН'!$F$13</f>
        <v>778.36171669999999</v>
      </c>
      <c r="D418" s="36">
        <f>SUMIFS(СВЦЭМ!$L$34:$L$777,СВЦЭМ!$A$34:$A$777,$A418,СВЦЭМ!$B$34:$B$777,D$401)+'СЕТ СН'!$F$13</f>
        <v>815.97144466999998</v>
      </c>
      <c r="E418" s="36">
        <f>SUMIFS(СВЦЭМ!$L$34:$L$777,СВЦЭМ!$A$34:$A$777,$A418,СВЦЭМ!$B$34:$B$777,E$401)+'СЕТ СН'!$F$13</f>
        <v>812.96501660000001</v>
      </c>
      <c r="F418" s="36">
        <f>SUMIFS(СВЦЭМ!$L$34:$L$777,СВЦЭМ!$A$34:$A$777,$A418,СВЦЭМ!$B$34:$B$777,F$401)+'СЕТ СН'!$F$13</f>
        <v>811.58071857000004</v>
      </c>
      <c r="G418" s="36">
        <f>SUMIFS(СВЦЭМ!$L$34:$L$777,СВЦЭМ!$A$34:$A$777,$A418,СВЦЭМ!$B$34:$B$777,G$401)+'СЕТ СН'!$F$13</f>
        <v>807.00417602000005</v>
      </c>
      <c r="H418" s="36">
        <f>SUMIFS(СВЦЭМ!$L$34:$L$777,СВЦЭМ!$A$34:$A$777,$A418,СВЦЭМ!$B$34:$B$777,H$401)+'СЕТ СН'!$F$13</f>
        <v>788.38493813000002</v>
      </c>
      <c r="I418" s="36">
        <f>SUMIFS(СВЦЭМ!$L$34:$L$777,СВЦЭМ!$A$34:$A$777,$A418,СВЦЭМ!$B$34:$B$777,I$401)+'СЕТ СН'!$F$13</f>
        <v>762.37681648</v>
      </c>
      <c r="J418" s="36">
        <f>SUMIFS(СВЦЭМ!$L$34:$L$777,СВЦЭМ!$A$34:$A$777,$A418,СВЦЭМ!$B$34:$B$777,J$401)+'СЕТ СН'!$F$13</f>
        <v>737.56486399999994</v>
      </c>
      <c r="K418" s="36">
        <f>SUMIFS(СВЦЭМ!$L$34:$L$777,СВЦЭМ!$A$34:$A$777,$A418,СВЦЭМ!$B$34:$B$777,K$401)+'СЕТ СН'!$F$13</f>
        <v>719.76422371000001</v>
      </c>
      <c r="L418" s="36">
        <f>SUMIFS(СВЦЭМ!$L$34:$L$777,СВЦЭМ!$A$34:$A$777,$A418,СВЦЭМ!$B$34:$B$777,L$401)+'СЕТ СН'!$F$13</f>
        <v>721.69316771000001</v>
      </c>
      <c r="M418" s="36">
        <f>SUMIFS(СВЦЭМ!$L$34:$L$777,СВЦЭМ!$A$34:$A$777,$A418,СВЦЭМ!$B$34:$B$777,M$401)+'СЕТ СН'!$F$13</f>
        <v>721.81059512000002</v>
      </c>
      <c r="N418" s="36">
        <f>SUMIFS(СВЦЭМ!$L$34:$L$777,СВЦЭМ!$A$34:$A$777,$A418,СВЦЭМ!$B$34:$B$777,N$401)+'СЕТ СН'!$F$13</f>
        <v>697.96052798999995</v>
      </c>
      <c r="O418" s="36">
        <f>SUMIFS(СВЦЭМ!$L$34:$L$777,СВЦЭМ!$A$34:$A$777,$A418,СВЦЭМ!$B$34:$B$777,O$401)+'СЕТ СН'!$F$13</f>
        <v>662.16359500999999</v>
      </c>
      <c r="P418" s="36">
        <f>SUMIFS(СВЦЭМ!$L$34:$L$777,СВЦЭМ!$A$34:$A$777,$A418,СВЦЭМ!$B$34:$B$777,P$401)+'СЕТ СН'!$F$13</f>
        <v>603.90006366</v>
      </c>
      <c r="Q418" s="36">
        <f>SUMIFS(СВЦЭМ!$L$34:$L$777,СВЦЭМ!$A$34:$A$777,$A418,СВЦЭМ!$B$34:$B$777,Q$401)+'СЕТ СН'!$F$13</f>
        <v>593.40267742000003</v>
      </c>
      <c r="R418" s="36">
        <f>SUMIFS(СВЦЭМ!$L$34:$L$777,СВЦЭМ!$A$34:$A$777,$A418,СВЦЭМ!$B$34:$B$777,R$401)+'СЕТ СН'!$F$13</f>
        <v>592.85825493000004</v>
      </c>
      <c r="S418" s="36">
        <f>SUMIFS(СВЦЭМ!$L$34:$L$777,СВЦЭМ!$A$34:$A$777,$A418,СВЦЭМ!$B$34:$B$777,S$401)+'СЕТ СН'!$F$13</f>
        <v>566.78288373999999</v>
      </c>
      <c r="T418" s="36">
        <f>SUMIFS(СВЦЭМ!$L$34:$L$777,СВЦЭМ!$A$34:$A$777,$A418,СВЦЭМ!$B$34:$B$777,T$401)+'СЕТ СН'!$F$13</f>
        <v>545.20829094999999</v>
      </c>
      <c r="U418" s="36">
        <f>SUMIFS(СВЦЭМ!$L$34:$L$777,СВЦЭМ!$A$34:$A$777,$A418,СВЦЭМ!$B$34:$B$777,U$401)+'СЕТ СН'!$F$13</f>
        <v>538.56092913999998</v>
      </c>
      <c r="V418" s="36">
        <f>SUMIFS(СВЦЭМ!$L$34:$L$777,СВЦЭМ!$A$34:$A$777,$A418,СВЦЭМ!$B$34:$B$777,V$401)+'СЕТ СН'!$F$13</f>
        <v>557.30767663999995</v>
      </c>
      <c r="W418" s="36">
        <f>SUMIFS(СВЦЭМ!$L$34:$L$777,СВЦЭМ!$A$34:$A$777,$A418,СВЦЭМ!$B$34:$B$777,W$401)+'СЕТ СН'!$F$13</f>
        <v>566.66163979999999</v>
      </c>
      <c r="X418" s="36">
        <f>SUMIFS(СВЦЭМ!$L$34:$L$777,СВЦЭМ!$A$34:$A$777,$A418,СВЦЭМ!$B$34:$B$777,X$401)+'СЕТ СН'!$F$13</f>
        <v>587.95127817000002</v>
      </c>
      <c r="Y418" s="36">
        <f>SUMIFS(СВЦЭМ!$L$34:$L$777,СВЦЭМ!$A$34:$A$777,$A418,СВЦЭМ!$B$34:$B$777,Y$401)+'СЕТ СН'!$F$13</f>
        <v>652.81852050999998</v>
      </c>
    </row>
    <row r="419" spans="1:25" ht="15.75" x14ac:dyDescent="0.2">
      <c r="A419" s="35">
        <f t="shared" si="11"/>
        <v>43422</v>
      </c>
      <c r="B419" s="36">
        <f>SUMIFS(СВЦЭМ!$L$34:$L$777,СВЦЭМ!$A$34:$A$777,$A419,СВЦЭМ!$B$34:$B$777,B$401)+'СЕТ СН'!$F$13</f>
        <v>737.71149424999999</v>
      </c>
      <c r="C419" s="36">
        <f>SUMIFS(СВЦЭМ!$L$34:$L$777,СВЦЭМ!$A$34:$A$777,$A419,СВЦЭМ!$B$34:$B$777,C$401)+'СЕТ СН'!$F$13</f>
        <v>790.75909431000002</v>
      </c>
      <c r="D419" s="36">
        <f>SUMIFS(СВЦЭМ!$L$34:$L$777,СВЦЭМ!$A$34:$A$777,$A419,СВЦЭМ!$B$34:$B$777,D$401)+'СЕТ СН'!$F$13</f>
        <v>837.98393525999995</v>
      </c>
      <c r="E419" s="36">
        <f>SUMIFS(СВЦЭМ!$L$34:$L$777,СВЦЭМ!$A$34:$A$777,$A419,СВЦЭМ!$B$34:$B$777,E$401)+'СЕТ СН'!$F$13</f>
        <v>834.64682597000001</v>
      </c>
      <c r="F419" s="36">
        <f>SUMIFS(СВЦЭМ!$L$34:$L$777,СВЦЭМ!$A$34:$A$777,$A419,СВЦЭМ!$B$34:$B$777,F$401)+'СЕТ СН'!$F$13</f>
        <v>832.67669910999996</v>
      </c>
      <c r="G419" s="36">
        <f>SUMIFS(СВЦЭМ!$L$34:$L$777,СВЦЭМ!$A$34:$A$777,$A419,СВЦЭМ!$B$34:$B$777,G$401)+'СЕТ СН'!$F$13</f>
        <v>829.26691750999998</v>
      </c>
      <c r="H419" s="36">
        <f>SUMIFS(СВЦЭМ!$L$34:$L$777,СВЦЭМ!$A$34:$A$777,$A419,СВЦЭМ!$B$34:$B$777,H$401)+'СЕТ СН'!$F$13</f>
        <v>833.73205007000001</v>
      </c>
      <c r="I419" s="36">
        <f>SUMIFS(СВЦЭМ!$L$34:$L$777,СВЦЭМ!$A$34:$A$777,$A419,СВЦЭМ!$B$34:$B$777,I$401)+'СЕТ СН'!$F$13</f>
        <v>822.21953972999995</v>
      </c>
      <c r="J419" s="36">
        <f>SUMIFS(СВЦЭМ!$L$34:$L$777,СВЦЭМ!$A$34:$A$777,$A419,СВЦЭМ!$B$34:$B$777,J$401)+'СЕТ СН'!$F$13</f>
        <v>777.14992757000005</v>
      </c>
      <c r="K419" s="36">
        <f>SUMIFS(СВЦЭМ!$L$34:$L$777,СВЦЭМ!$A$34:$A$777,$A419,СВЦЭМ!$B$34:$B$777,K$401)+'СЕТ СН'!$F$13</f>
        <v>753.12993098000004</v>
      </c>
      <c r="L419" s="36">
        <f>SUMIFS(СВЦЭМ!$L$34:$L$777,СВЦЭМ!$A$34:$A$777,$A419,СВЦЭМ!$B$34:$B$777,L$401)+'СЕТ СН'!$F$13</f>
        <v>739.84670302999996</v>
      </c>
      <c r="M419" s="36">
        <f>SUMIFS(СВЦЭМ!$L$34:$L$777,СВЦЭМ!$A$34:$A$777,$A419,СВЦЭМ!$B$34:$B$777,M$401)+'СЕТ СН'!$F$13</f>
        <v>732.39605238000001</v>
      </c>
      <c r="N419" s="36">
        <f>SUMIFS(СВЦЭМ!$L$34:$L$777,СВЦЭМ!$A$34:$A$777,$A419,СВЦЭМ!$B$34:$B$777,N$401)+'СЕТ СН'!$F$13</f>
        <v>703.93581537</v>
      </c>
      <c r="O419" s="36">
        <f>SUMIFS(СВЦЭМ!$L$34:$L$777,СВЦЭМ!$A$34:$A$777,$A419,СВЦЭМ!$B$34:$B$777,O$401)+'СЕТ СН'!$F$13</f>
        <v>660.91567280000004</v>
      </c>
      <c r="P419" s="36">
        <f>SUMIFS(СВЦЭМ!$L$34:$L$777,СВЦЭМ!$A$34:$A$777,$A419,СВЦЭМ!$B$34:$B$777,P$401)+'СЕТ СН'!$F$13</f>
        <v>609.41435507000006</v>
      </c>
      <c r="Q419" s="36">
        <f>SUMIFS(СВЦЭМ!$L$34:$L$777,СВЦЭМ!$A$34:$A$777,$A419,СВЦЭМ!$B$34:$B$777,Q$401)+'СЕТ СН'!$F$13</f>
        <v>600.24318434999998</v>
      </c>
      <c r="R419" s="36">
        <f>SUMIFS(СВЦЭМ!$L$34:$L$777,СВЦЭМ!$A$34:$A$777,$A419,СВЦЭМ!$B$34:$B$777,R$401)+'СЕТ СН'!$F$13</f>
        <v>598.51626356999998</v>
      </c>
      <c r="S419" s="36">
        <f>SUMIFS(СВЦЭМ!$L$34:$L$777,СВЦЭМ!$A$34:$A$777,$A419,СВЦЭМ!$B$34:$B$777,S$401)+'СЕТ СН'!$F$13</f>
        <v>567.83396596</v>
      </c>
      <c r="T419" s="36">
        <f>SUMIFS(СВЦЭМ!$L$34:$L$777,СВЦЭМ!$A$34:$A$777,$A419,СВЦЭМ!$B$34:$B$777,T$401)+'СЕТ СН'!$F$13</f>
        <v>546.42957821000005</v>
      </c>
      <c r="U419" s="36">
        <f>SUMIFS(СВЦЭМ!$L$34:$L$777,СВЦЭМ!$A$34:$A$777,$A419,СВЦЭМ!$B$34:$B$777,U$401)+'СЕТ СН'!$F$13</f>
        <v>546.77102463000006</v>
      </c>
      <c r="V419" s="36">
        <f>SUMIFS(СВЦЭМ!$L$34:$L$777,СВЦЭМ!$A$34:$A$777,$A419,СВЦЭМ!$B$34:$B$777,V$401)+'СЕТ СН'!$F$13</f>
        <v>562.84082955999997</v>
      </c>
      <c r="W419" s="36">
        <f>SUMIFS(СВЦЭМ!$L$34:$L$777,СВЦЭМ!$A$34:$A$777,$A419,СВЦЭМ!$B$34:$B$777,W$401)+'СЕТ СН'!$F$13</f>
        <v>577.38263684000003</v>
      </c>
      <c r="X419" s="36">
        <f>SUMIFS(СВЦЭМ!$L$34:$L$777,СВЦЭМ!$A$34:$A$777,$A419,СВЦЭМ!$B$34:$B$777,X$401)+'СЕТ СН'!$F$13</f>
        <v>597.96344798999996</v>
      </c>
      <c r="Y419" s="36">
        <f>SUMIFS(СВЦЭМ!$L$34:$L$777,СВЦЭМ!$A$34:$A$777,$A419,СВЦЭМ!$B$34:$B$777,Y$401)+'СЕТ СН'!$F$13</f>
        <v>682.39262354000005</v>
      </c>
    </row>
    <row r="420" spans="1:25" ht="15.75" x14ac:dyDescent="0.2">
      <c r="A420" s="35">
        <f t="shared" si="11"/>
        <v>43423</v>
      </c>
      <c r="B420" s="36">
        <f>SUMIFS(СВЦЭМ!$L$34:$L$777,СВЦЭМ!$A$34:$A$777,$A420,СВЦЭМ!$B$34:$B$777,B$401)+'СЕТ СН'!$F$13</f>
        <v>723.81172005999997</v>
      </c>
      <c r="C420" s="36">
        <f>SUMIFS(СВЦЭМ!$L$34:$L$777,СВЦЭМ!$A$34:$A$777,$A420,СВЦЭМ!$B$34:$B$777,C$401)+'СЕТ СН'!$F$13</f>
        <v>754.86437538999996</v>
      </c>
      <c r="D420" s="36">
        <f>SUMIFS(СВЦЭМ!$L$34:$L$777,СВЦЭМ!$A$34:$A$777,$A420,СВЦЭМ!$B$34:$B$777,D$401)+'СЕТ СН'!$F$13</f>
        <v>819.69698620999998</v>
      </c>
      <c r="E420" s="36">
        <f>SUMIFS(СВЦЭМ!$L$34:$L$777,СВЦЭМ!$A$34:$A$777,$A420,СВЦЭМ!$B$34:$B$777,E$401)+'СЕТ СН'!$F$13</f>
        <v>822.27755360000003</v>
      </c>
      <c r="F420" s="36">
        <f>SUMIFS(СВЦЭМ!$L$34:$L$777,СВЦЭМ!$A$34:$A$777,$A420,СВЦЭМ!$B$34:$B$777,F$401)+'СЕТ СН'!$F$13</f>
        <v>822.53923050000003</v>
      </c>
      <c r="G420" s="36">
        <f>SUMIFS(СВЦЭМ!$L$34:$L$777,СВЦЭМ!$A$34:$A$777,$A420,СВЦЭМ!$B$34:$B$777,G$401)+'СЕТ СН'!$F$13</f>
        <v>829.55002949000004</v>
      </c>
      <c r="H420" s="36">
        <f>SUMIFS(СВЦЭМ!$L$34:$L$777,СВЦЭМ!$A$34:$A$777,$A420,СВЦЭМ!$B$34:$B$777,H$401)+'СЕТ СН'!$F$13</f>
        <v>812.37173404999999</v>
      </c>
      <c r="I420" s="36">
        <f>SUMIFS(СВЦЭМ!$L$34:$L$777,СВЦЭМ!$A$34:$A$777,$A420,СВЦЭМ!$B$34:$B$777,I$401)+'СЕТ СН'!$F$13</f>
        <v>785.55054214999996</v>
      </c>
      <c r="J420" s="36">
        <f>SUMIFS(СВЦЭМ!$L$34:$L$777,СВЦЭМ!$A$34:$A$777,$A420,СВЦЭМ!$B$34:$B$777,J$401)+'СЕТ СН'!$F$13</f>
        <v>764.96535752</v>
      </c>
      <c r="K420" s="36">
        <f>SUMIFS(СВЦЭМ!$L$34:$L$777,СВЦЭМ!$A$34:$A$777,$A420,СВЦЭМ!$B$34:$B$777,K$401)+'СЕТ СН'!$F$13</f>
        <v>748.01138781999998</v>
      </c>
      <c r="L420" s="36">
        <f>SUMIFS(СВЦЭМ!$L$34:$L$777,СВЦЭМ!$A$34:$A$777,$A420,СВЦЭМ!$B$34:$B$777,L$401)+'СЕТ СН'!$F$13</f>
        <v>749.96395490999998</v>
      </c>
      <c r="M420" s="36">
        <f>SUMIFS(СВЦЭМ!$L$34:$L$777,СВЦЭМ!$A$34:$A$777,$A420,СВЦЭМ!$B$34:$B$777,M$401)+'СЕТ СН'!$F$13</f>
        <v>749.84209492000002</v>
      </c>
      <c r="N420" s="36">
        <f>SUMIFS(СВЦЭМ!$L$34:$L$777,СВЦЭМ!$A$34:$A$777,$A420,СВЦЭМ!$B$34:$B$777,N$401)+'СЕТ СН'!$F$13</f>
        <v>732.18597077000004</v>
      </c>
      <c r="O420" s="36">
        <f>SUMIFS(СВЦЭМ!$L$34:$L$777,СВЦЭМ!$A$34:$A$777,$A420,СВЦЭМ!$B$34:$B$777,O$401)+'СЕТ СН'!$F$13</f>
        <v>676.80332016</v>
      </c>
      <c r="P420" s="36">
        <f>SUMIFS(СВЦЭМ!$L$34:$L$777,СВЦЭМ!$A$34:$A$777,$A420,СВЦЭМ!$B$34:$B$777,P$401)+'СЕТ СН'!$F$13</f>
        <v>625.73276003000001</v>
      </c>
      <c r="Q420" s="36">
        <f>SUMIFS(СВЦЭМ!$L$34:$L$777,СВЦЭМ!$A$34:$A$777,$A420,СВЦЭМ!$B$34:$B$777,Q$401)+'СЕТ СН'!$F$13</f>
        <v>624.04646087000003</v>
      </c>
      <c r="R420" s="36">
        <f>SUMIFS(СВЦЭМ!$L$34:$L$777,СВЦЭМ!$A$34:$A$777,$A420,СВЦЭМ!$B$34:$B$777,R$401)+'СЕТ СН'!$F$13</f>
        <v>635.72291336000001</v>
      </c>
      <c r="S420" s="36">
        <f>SUMIFS(СВЦЭМ!$L$34:$L$777,СВЦЭМ!$A$34:$A$777,$A420,СВЦЭМ!$B$34:$B$777,S$401)+'СЕТ СН'!$F$13</f>
        <v>612.79196334000005</v>
      </c>
      <c r="T420" s="36">
        <f>SUMIFS(СВЦЭМ!$L$34:$L$777,СВЦЭМ!$A$34:$A$777,$A420,СВЦЭМ!$B$34:$B$777,T$401)+'СЕТ СН'!$F$13</f>
        <v>605.49605881000002</v>
      </c>
      <c r="U420" s="36">
        <f>SUMIFS(СВЦЭМ!$L$34:$L$777,СВЦЭМ!$A$34:$A$777,$A420,СВЦЭМ!$B$34:$B$777,U$401)+'СЕТ СН'!$F$13</f>
        <v>595.26379674999998</v>
      </c>
      <c r="V420" s="36">
        <f>SUMIFS(СВЦЭМ!$L$34:$L$777,СВЦЭМ!$A$34:$A$777,$A420,СВЦЭМ!$B$34:$B$777,V$401)+'СЕТ СН'!$F$13</f>
        <v>611.09836904999997</v>
      </c>
      <c r="W420" s="36">
        <f>SUMIFS(СВЦЭМ!$L$34:$L$777,СВЦЭМ!$A$34:$A$777,$A420,СВЦЭМ!$B$34:$B$777,W$401)+'СЕТ СН'!$F$13</f>
        <v>624.96886496000002</v>
      </c>
      <c r="X420" s="36">
        <f>SUMIFS(СВЦЭМ!$L$34:$L$777,СВЦЭМ!$A$34:$A$777,$A420,СВЦЭМ!$B$34:$B$777,X$401)+'СЕТ СН'!$F$13</f>
        <v>643.03482226999995</v>
      </c>
      <c r="Y420" s="36">
        <f>SUMIFS(СВЦЭМ!$L$34:$L$777,СВЦЭМ!$A$34:$A$777,$A420,СВЦЭМ!$B$34:$B$777,Y$401)+'СЕТ СН'!$F$13</f>
        <v>707.01912155000002</v>
      </c>
    </row>
    <row r="421" spans="1:25" ht="15.75" x14ac:dyDescent="0.2">
      <c r="A421" s="35">
        <f t="shared" si="11"/>
        <v>43424</v>
      </c>
      <c r="B421" s="36">
        <f>SUMIFS(СВЦЭМ!$L$34:$L$777,СВЦЭМ!$A$34:$A$777,$A421,СВЦЭМ!$B$34:$B$777,B$401)+'СЕТ СН'!$F$13</f>
        <v>704.34007054000006</v>
      </c>
      <c r="C421" s="36">
        <f>SUMIFS(СВЦЭМ!$L$34:$L$777,СВЦЭМ!$A$34:$A$777,$A421,СВЦЭМ!$B$34:$B$777,C$401)+'СЕТ СН'!$F$13</f>
        <v>768.62299715999995</v>
      </c>
      <c r="D421" s="36">
        <f>SUMIFS(СВЦЭМ!$L$34:$L$777,СВЦЭМ!$A$34:$A$777,$A421,СВЦЭМ!$B$34:$B$777,D$401)+'СЕТ СН'!$F$13</f>
        <v>837.47741203999999</v>
      </c>
      <c r="E421" s="36">
        <f>SUMIFS(СВЦЭМ!$L$34:$L$777,СВЦЭМ!$A$34:$A$777,$A421,СВЦЭМ!$B$34:$B$777,E$401)+'СЕТ СН'!$F$13</f>
        <v>840.98190796999995</v>
      </c>
      <c r="F421" s="36">
        <f>SUMIFS(СВЦЭМ!$L$34:$L$777,СВЦЭМ!$A$34:$A$777,$A421,СВЦЭМ!$B$34:$B$777,F$401)+'СЕТ СН'!$F$13</f>
        <v>841.13172040999996</v>
      </c>
      <c r="G421" s="36">
        <f>SUMIFS(СВЦЭМ!$L$34:$L$777,СВЦЭМ!$A$34:$A$777,$A421,СВЦЭМ!$B$34:$B$777,G$401)+'СЕТ СН'!$F$13</f>
        <v>835.89084089999994</v>
      </c>
      <c r="H421" s="36">
        <f>SUMIFS(СВЦЭМ!$L$34:$L$777,СВЦЭМ!$A$34:$A$777,$A421,СВЦЭМ!$B$34:$B$777,H$401)+'СЕТ СН'!$F$13</f>
        <v>767.83841859999995</v>
      </c>
      <c r="I421" s="36">
        <f>SUMIFS(СВЦЭМ!$L$34:$L$777,СВЦЭМ!$A$34:$A$777,$A421,СВЦЭМ!$B$34:$B$777,I$401)+'СЕТ СН'!$F$13</f>
        <v>731.04137272000003</v>
      </c>
      <c r="J421" s="36">
        <f>SUMIFS(СВЦЭМ!$L$34:$L$777,СВЦЭМ!$A$34:$A$777,$A421,СВЦЭМ!$B$34:$B$777,J$401)+'СЕТ СН'!$F$13</f>
        <v>713.27722167000002</v>
      </c>
      <c r="K421" s="36">
        <f>SUMIFS(СВЦЭМ!$L$34:$L$777,СВЦЭМ!$A$34:$A$777,$A421,СВЦЭМ!$B$34:$B$777,K$401)+'СЕТ СН'!$F$13</f>
        <v>703.69949341999995</v>
      </c>
      <c r="L421" s="36">
        <f>SUMIFS(СВЦЭМ!$L$34:$L$777,СВЦЭМ!$A$34:$A$777,$A421,СВЦЭМ!$B$34:$B$777,L$401)+'СЕТ СН'!$F$13</f>
        <v>708.42482899000004</v>
      </c>
      <c r="M421" s="36">
        <f>SUMIFS(СВЦЭМ!$L$34:$L$777,СВЦЭМ!$A$34:$A$777,$A421,СВЦЭМ!$B$34:$B$777,M$401)+'СЕТ СН'!$F$13</f>
        <v>708.91197920000002</v>
      </c>
      <c r="N421" s="36">
        <f>SUMIFS(СВЦЭМ!$L$34:$L$777,СВЦЭМ!$A$34:$A$777,$A421,СВЦЭМ!$B$34:$B$777,N$401)+'СЕТ СН'!$F$13</f>
        <v>687.15012506000005</v>
      </c>
      <c r="O421" s="36">
        <f>SUMIFS(СВЦЭМ!$L$34:$L$777,СВЦЭМ!$A$34:$A$777,$A421,СВЦЭМ!$B$34:$B$777,O$401)+'СЕТ СН'!$F$13</f>
        <v>673.52407020999999</v>
      </c>
      <c r="P421" s="36">
        <f>SUMIFS(СВЦЭМ!$L$34:$L$777,СВЦЭМ!$A$34:$A$777,$A421,СВЦЭМ!$B$34:$B$777,P$401)+'СЕТ СН'!$F$13</f>
        <v>606.53970440000001</v>
      </c>
      <c r="Q421" s="36">
        <f>SUMIFS(СВЦЭМ!$L$34:$L$777,СВЦЭМ!$A$34:$A$777,$A421,СВЦЭМ!$B$34:$B$777,Q$401)+'СЕТ СН'!$F$13</f>
        <v>595.57907899999998</v>
      </c>
      <c r="R421" s="36">
        <f>SUMIFS(СВЦЭМ!$L$34:$L$777,СВЦЭМ!$A$34:$A$777,$A421,СВЦЭМ!$B$34:$B$777,R$401)+'СЕТ СН'!$F$13</f>
        <v>615.5943714</v>
      </c>
      <c r="S421" s="36">
        <f>SUMIFS(СВЦЭМ!$L$34:$L$777,СВЦЭМ!$A$34:$A$777,$A421,СВЦЭМ!$B$34:$B$777,S$401)+'СЕТ СН'!$F$13</f>
        <v>594.84898244999999</v>
      </c>
      <c r="T421" s="36">
        <f>SUMIFS(СВЦЭМ!$L$34:$L$777,СВЦЭМ!$A$34:$A$777,$A421,СВЦЭМ!$B$34:$B$777,T$401)+'СЕТ СН'!$F$13</f>
        <v>569.02732189999995</v>
      </c>
      <c r="U421" s="36">
        <f>SUMIFS(СВЦЭМ!$L$34:$L$777,СВЦЭМ!$A$34:$A$777,$A421,СВЦЭМ!$B$34:$B$777,U$401)+'СЕТ СН'!$F$13</f>
        <v>572.05791882999995</v>
      </c>
      <c r="V421" s="36">
        <f>SUMIFS(СВЦЭМ!$L$34:$L$777,СВЦЭМ!$A$34:$A$777,$A421,СВЦЭМ!$B$34:$B$777,V$401)+'СЕТ СН'!$F$13</f>
        <v>584.30305874999999</v>
      </c>
      <c r="W421" s="36">
        <f>SUMIFS(СВЦЭМ!$L$34:$L$777,СВЦЭМ!$A$34:$A$777,$A421,СВЦЭМ!$B$34:$B$777,W$401)+'СЕТ СН'!$F$13</f>
        <v>586.77742275000003</v>
      </c>
      <c r="X421" s="36">
        <f>SUMIFS(СВЦЭМ!$L$34:$L$777,СВЦЭМ!$A$34:$A$777,$A421,СВЦЭМ!$B$34:$B$777,X$401)+'СЕТ СН'!$F$13</f>
        <v>594.03390645000002</v>
      </c>
      <c r="Y421" s="36">
        <f>SUMIFS(СВЦЭМ!$L$34:$L$777,СВЦЭМ!$A$34:$A$777,$A421,СВЦЭМ!$B$34:$B$777,Y$401)+'СЕТ СН'!$F$13</f>
        <v>657.48504555</v>
      </c>
    </row>
    <row r="422" spans="1:25" ht="15.75" x14ac:dyDescent="0.2">
      <c r="A422" s="35">
        <f t="shared" si="11"/>
        <v>43425</v>
      </c>
      <c r="B422" s="36">
        <f>SUMIFS(СВЦЭМ!$L$34:$L$777,СВЦЭМ!$A$34:$A$777,$A422,СВЦЭМ!$B$34:$B$777,B$401)+'СЕТ СН'!$F$13</f>
        <v>698.19996759000003</v>
      </c>
      <c r="C422" s="36">
        <f>SUMIFS(СВЦЭМ!$L$34:$L$777,СВЦЭМ!$A$34:$A$777,$A422,СВЦЭМ!$B$34:$B$777,C$401)+'СЕТ СН'!$F$13</f>
        <v>759.20807018000005</v>
      </c>
      <c r="D422" s="36">
        <f>SUMIFS(СВЦЭМ!$L$34:$L$777,СВЦЭМ!$A$34:$A$777,$A422,СВЦЭМ!$B$34:$B$777,D$401)+'СЕТ СН'!$F$13</f>
        <v>832.26174369</v>
      </c>
      <c r="E422" s="36">
        <f>SUMIFS(СВЦЭМ!$L$34:$L$777,СВЦЭМ!$A$34:$A$777,$A422,СВЦЭМ!$B$34:$B$777,E$401)+'СЕТ СН'!$F$13</f>
        <v>832.53680845999997</v>
      </c>
      <c r="F422" s="36">
        <f>SUMIFS(СВЦЭМ!$L$34:$L$777,СВЦЭМ!$A$34:$A$777,$A422,СВЦЭМ!$B$34:$B$777,F$401)+'СЕТ СН'!$F$13</f>
        <v>833.72845963999998</v>
      </c>
      <c r="G422" s="36">
        <f>SUMIFS(СВЦЭМ!$L$34:$L$777,СВЦЭМ!$A$34:$A$777,$A422,СВЦЭМ!$B$34:$B$777,G$401)+'СЕТ СН'!$F$13</f>
        <v>838.80567707</v>
      </c>
      <c r="H422" s="36">
        <f>SUMIFS(СВЦЭМ!$L$34:$L$777,СВЦЭМ!$A$34:$A$777,$A422,СВЦЭМ!$B$34:$B$777,H$401)+'СЕТ СН'!$F$13</f>
        <v>811.36947887999997</v>
      </c>
      <c r="I422" s="36">
        <f>SUMIFS(СВЦЭМ!$L$34:$L$777,СВЦЭМ!$A$34:$A$777,$A422,СВЦЭМ!$B$34:$B$777,I$401)+'СЕТ СН'!$F$13</f>
        <v>767.59525588999998</v>
      </c>
      <c r="J422" s="36">
        <f>SUMIFS(СВЦЭМ!$L$34:$L$777,СВЦЭМ!$A$34:$A$777,$A422,СВЦЭМ!$B$34:$B$777,J$401)+'СЕТ СН'!$F$13</f>
        <v>757.30492344000004</v>
      </c>
      <c r="K422" s="36">
        <f>SUMIFS(СВЦЭМ!$L$34:$L$777,СВЦЭМ!$A$34:$A$777,$A422,СВЦЭМ!$B$34:$B$777,K$401)+'СЕТ СН'!$F$13</f>
        <v>753.94785425999999</v>
      </c>
      <c r="L422" s="36">
        <f>SUMIFS(СВЦЭМ!$L$34:$L$777,СВЦЭМ!$A$34:$A$777,$A422,СВЦЭМ!$B$34:$B$777,L$401)+'СЕТ СН'!$F$13</f>
        <v>753.09084091</v>
      </c>
      <c r="M422" s="36">
        <f>SUMIFS(СВЦЭМ!$L$34:$L$777,СВЦЭМ!$A$34:$A$777,$A422,СВЦЭМ!$B$34:$B$777,M$401)+'СЕТ СН'!$F$13</f>
        <v>746.63425231999997</v>
      </c>
      <c r="N422" s="36">
        <f>SUMIFS(СВЦЭМ!$L$34:$L$777,СВЦЭМ!$A$34:$A$777,$A422,СВЦЭМ!$B$34:$B$777,N$401)+'СЕТ СН'!$F$13</f>
        <v>715.58497645</v>
      </c>
      <c r="O422" s="36">
        <f>SUMIFS(СВЦЭМ!$L$34:$L$777,СВЦЭМ!$A$34:$A$777,$A422,СВЦЭМ!$B$34:$B$777,O$401)+'СЕТ СН'!$F$13</f>
        <v>664.47192513000005</v>
      </c>
      <c r="P422" s="36">
        <f>SUMIFS(СВЦЭМ!$L$34:$L$777,СВЦЭМ!$A$34:$A$777,$A422,СВЦЭМ!$B$34:$B$777,P$401)+'СЕТ СН'!$F$13</f>
        <v>603.04772290999995</v>
      </c>
      <c r="Q422" s="36">
        <f>SUMIFS(СВЦЭМ!$L$34:$L$777,СВЦЭМ!$A$34:$A$777,$A422,СВЦЭМ!$B$34:$B$777,Q$401)+'СЕТ СН'!$F$13</f>
        <v>587.84194319000005</v>
      </c>
      <c r="R422" s="36">
        <f>SUMIFS(СВЦЭМ!$L$34:$L$777,СВЦЭМ!$A$34:$A$777,$A422,СВЦЭМ!$B$34:$B$777,R$401)+'СЕТ СН'!$F$13</f>
        <v>597.55503347000001</v>
      </c>
      <c r="S422" s="36">
        <f>SUMIFS(СВЦЭМ!$L$34:$L$777,СВЦЭМ!$A$34:$A$777,$A422,СВЦЭМ!$B$34:$B$777,S$401)+'СЕТ СН'!$F$13</f>
        <v>583.59753954999996</v>
      </c>
      <c r="T422" s="36">
        <f>SUMIFS(СВЦЭМ!$L$34:$L$777,СВЦЭМ!$A$34:$A$777,$A422,СВЦЭМ!$B$34:$B$777,T$401)+'СЕТ СН'!$F$13</f>
        <v>554.60467466</v>
      </c>
      <c r="U422" s="36">
        <f>SUMIFS(СВЦЭМ!$L$34:$L$777,СВЦЭМ!$A$34:$A$777,$A422,СВЦЭМ!$B$34:$B$777,U$401)+'СЕТ СН'!$F$13</f>
        <v>555.64124088000005</v>
      </c>
      <c r="V422" s="36">
        <f>SUMIFS(СВЦЭМ!$L$34:$L$777,СВЦЭМ!$A$34:$A$777,$A422,СВЦЭМ!$B$34:$B$777,V$401)+'СЕТ СН'!$F$13</f>
        <v>570.79916015000003</v>
      </c>
      <c r="W422" s="36">
        <f>SUMIFS(СВЦЭМ!$L$34:$L$777,СВЦЭМ!$A$34:$A$777,$A422,СВЦЭМ!$B$34:$B$777,W$401)+'СЕТ СН'!$F$13</f>
        <v>578.15341435000005</v>
      </c>
      <c r="X422" s="36">
        <f>SUMIFS(СВЦЭМ!$L$34:$L$777,СВЦЭМ!$A$34:$A$777,$A422,СВЦЭМ!$B$34:$B$777,X$401)+'СЕТ СН'!$F$13</f>
        <v>594.77717682000002</v>
      </c>
      <c r="Y422" s="36">
        <f>SUMIFS(СВЦЭМ!$L$34:$L$777,СВЦЭМ!$A$34:$A$777,$A422,СВЦЭМ!$B$34:$B$777,Y$401)+'СЕТ СН'!$F$13</f>
        <v>663.65624009999999</v>
      </c>
    </row>
    <row r="423" spans="1:25" ht="15.75" x14ac:dyDescent="0.2">
      <c r="A423" s="35">
        <f t="shared" si="11"/>
        <v>43426</v>
      </c>
      <c r="B423" s="36">
        <f>SUMIFS(СВЦЭМ!$L$34:$L$777,СВЦЭМ!$A$34:$A$777,$A423,СВЦЭМ!$B$34:$B$777,B$401)+'СЕТ СН'!$F$13</f>
        <v>742.60017730000004</v>
      </c>
      <c r="C423" s="36">
        <f>SUMIFS(СВЦЭМ!$L$34:$L$777,СВЦЭМ!$A$34:$A$777,$A423,СВЦЭМ!$B$34:$B$777,C$401)+'СЕТ СН'!$F$13</f>
        <v>814.07625694000001</v>
      </c>
      <c r="D423" s="36">
        <f>SUMIFS(СВЦЭМ!$L$34:$L$777,СВЦЭМ!$A$34:$A$777,$A423,СВЦЭМ!$B$34:$B$777,D$401)+'СЕТ СН'!$F$13</f>
        <v>900.34482012000001</v>
      </c>
      <c r="E423" s="36">
        <f>SUMIFS(СВЦЭМ!$L$34:$L$777,СВЦЭМ!$A$34:$A$777,$A423,СВЦЭМ!$B$34:$B$777,E$401)+'СЕТ СН'!$F$13</f>
        <v>908.58571219999999</v>
      </c>
      <c r="F423" s="36">
        <f>SUMIFS(СВЦЭМ!$L$34:$L$777,СВЦЭМ!$A$34:$A$777,$A423,СВЦЭМ!$B$34:$B$777,F$401)+'СЕТ СН'!$F$13</f>
        <v>906.12676858999998</v>
      </c>
      <c r="G423" s="36">
        <f>SUMIFS(СВЦЭМ!$L$34:$L$777,СВЦЭМ!$A$34:$A$777,$A423,СВЦЭМ!$B$34:$B$777,G$401)+'СЕТ СН'!$F$13</f>
        <v>886.78144681000003</v>
      </c>
      <c r="H423" s="36">
        <f>SUMIFS(СВЦЭМ!$L$34:$L$777,СВЦЭМ!$A$34:$A$777,$A423,СВЦЭМ!$B$34:$B$777,H$401)+'СЕТ СН'!$F$13</f>
        <v>818.44383817999994</v>
      </c>
      <c r="I423" s="36">
        <f>SUMIFS(СВЦЭМ!$L$34:$L$777,СВЦЭМ!$A$34:$A$777,$A423,СВЦЭМ!$B$34:$B$777,I$401)+'СЕТ СН'!$F$13</f>
        <v>771.37897960999999</v>
      </c>
      <c r="J423" s="36">
        <f>SUMIFS(СВЦЭМ!$L$34:$L$777,СВЦЭМ!$A$34:$A$777,$A423,СВЦЭМ!$B$34:$B$777,J$401)+'СЕТ СН'!$F$13</f>
        <v>759.14763045999996</v>
      </c>
      <c r="K423" s="36">
        <f>SUMIFS(СВЦЭМ!$L$34:$L$777,СВЦЭМ!$A$34:$A$777,$A423,СВЦЭМ!$B$34:$B$777,K$401)+'СЕТ СН'!$F$13</f>
        <v>759.24704066000004</v>
      </c>
      <c r="L423" s="36">
        <f>SUMIFS(СВЦЭМ!$L$34:$L$777,СВЦЭМ!$A$34:$A$777,$A423,СВЦЭМ!$B$34:$B$777,L$401)+'СЕТ СН'!$F$13</f>
        <v>777.87976698</v>
      </c>
      <c r="M423" s="36">
        <f>SUMIFS(СВЦЭМ!$L$34:$L$777,СВЦЭМ!$A$34:$A$777,$A423,СВЦЭМ!$B$34:$B$777,M$401)+'СЕТ СН'!$F$13</f>
        <v>765.37085099000001</v>
      </c>
      <c r="N423" s="36">
        <f>SUMIFS(СВЦЭМ!$L$34:$L$777,СВЦЭМ!$A$34:$A$777,$A423,СВЦЭМ!$B$34:$B$777,N$401)+'СЕТ СН'!$F$13</f>
        <v>724.33789266999997</v>
      </c>
      <c r="O423" s="36">
        <f>SUMIFS(СВЦЭМ!$L$34:$L$777,СВЦЭМ!$A$34:$A$777,$A423,СВЦЭМ!$B$34:$B$777,O$401)+'СЕТ СН'!$F$13</f>
        <v>645.82466080999995</v>
      </c>
      <c r="P423" s="36">
        <f>SUMIFS(СВЦЭМ!$L$34:$L$777,СВЦЭМ!$A$34:$A$777,$A423,СВЦЭМ!$B$34:$B$777,P$401)+'СЕТ СН'!$F$13</f>
        <v>585.77366119999999</v>
      </c>
      <c r="Q423" s="36">
        <f>SUMIFS(СВЦЭМ!$L$34:$L$777,СВЦЭМ!$A$34:$A$777,$A423,СВЦЭМ!$B$34:$B$777,Q$401)+'СЕТ СН'!$F$13</f>
        <v>576.00230854999995</v>
      </c>
      <c r="R423" s="36">
        <f>SUMIFS(СВЦЭМ!$L$34:$L$777,СВЦЭМ!$A$34:$A$777,$A423,СВЦЭМ!$B$34:$B$777,R$401)+'СЕТ СН'!$F$13</f>
        <v>592.11534928000003</v>
      </c>
      <c r="S423" s="36">
        <f>SUMIFS(СВЦЭМ!$L$34:$L$777,СВЦЭМ!$A$34:$A$777,$A423,СВЦЭМ!$B$34:$B$777,S$401)+'СЕТ СН'!$F$13</f>
        <v>574.26747628999999</v>
      </c>
      <c r="T423" s="36">
        <f>SUMIFS(СВЦЭМ!$L$34:$L$777,СВЦЭМ!$A$34:$A$777,$A423,СВЦЭМ!$B$34:$B$777,T$401)+'СЕТ СН'!$F$13</f>
        <v>546.50173307</v>
      </c>
      <c r="U423" s="36">
        <f>SUMIFS(СВЦЭМ!$L$34:$L$777,СВЦЭМ!$A$34:$A$777,$A423,СВЦЭМ!$B$34:$B$777,U$401)+'СЕТ СН'!$F$13</f>
        <v>542.52859946000001</v>
      </c>
      <c r="V423" s="36">
        <f>SUMIFS(СВЦЭМ!$L$34:$L$777,СВЦЭМ!$A$34:$A$777,$A423,СВЦЭМ!$B$34:$B$777,V$401)+'СЕТ СН'!$F$13</f>
        <v>553.52634942999998</v>
      </c>
      <c r="W423" s="36">
        <f>SUMIFS(СВЦЭМ!$L$34:$L$777,СВЦЭМ!$A$34:$A$777,$A423,СВЦЭМ!$B$34:$B$777,W$401)+'СЕТ СН'!$F$13</f>
        <v>560.06289626</v>
      </c>
      <c r="X423" s="36">
        <f>SUMIFS(СВЦЭМ!$L$34:$L$777,СВЦЭМ!$A$34:$A$777,$A423,СВЦЭМ!$B$34:$B$777,X$401)+'СЕТ СН'!$F$13</f>
        <v>572.00935347999996</v>
      </c>
      <c r="Y423" s="36">
        <f>SUMIFS(СВЦЭМ!$L$34:$L$777,СВЦЭМ!$A$34:$A$777,$A423,СВЦЭМ!$B$34:$B$777,Y$401)+'СЕТ СН'!$F$13</f>
        <v>637.07419812000001</v>
      </c>
    </row>
    <row r="424" spans="1:25" ht="15.75" x14ac:dyDescent="0.2">
      <c r="A424" s="35">
        <f t="shared" si="11"/>
        <v>43427</v>
      </c>
      <c r="B424" s="36">
        <f>SUMIFS(СВЦЭМ!$L$34:$L$777,СВЦЭМ!$A$34:$A$777,$A424,СВЦЭМ!$B$34:$B$777,B$401)+'СЕТ СН'!$F$13</f>
        <v>752.12911006000002</v>
      </c>
      <c r="C424" s="36">
        <f>SUMIFS(СВЦЭМ!$L$34:$L$777,СВЦЭМ!$A$34:$A$777,$A424,СВЦЭМ!$B$34:$B$777,C$401)+'СЕТ СН'!$F$13</f>
        <v>793.49766010999997</v>
      </c>
      <c r="D424" s="36">
        <f>SUMIFS(СВЦЭМ!$L$34:$L$777,СВЦЭМ!$A$34:$A$777,$A424,СВЦЭМ!$B$34:$B$777,D$401)+'СЕТ СН'!$F$13</f>
        <v>824.59922603999996</v>
      </c>
      <c r="E424" s="36">
        <f>SUMIFS(СВЦЭМ!$L$34:$L$777,СВЦЭМ!$A$34:$A$777,$A424,СВЦЭМ!$B$34:$B$777,E$401)+'СЕТ СН'!$F$13</f>
        <v>828.42763185000001</v>
      </c>
      <c r="F424" s="36">
        <f>SUMIFS(СВЦЭМ!$L$34:$L$777,СВЦЭМ!$A$34:$A$777,$A424,СВЦЭМ!$B$34:$B$777,F$401)+'СЕТ СН'!$F$13</f>
        <v>826.49426072999995</v>
      </c>
      <c r="G424" s="36">
        <f>SUMIFS(СВЦЭМ!$L$34:$L$777,СВЦЭМ!$A$34:$A$777,$A424,СВЦЭМ!$B$34:$B$777,G$401)+'СЕТ СН'!$F$13</f>
        <v>804.63066733999995</v>
      </c>
      <c r="H424" s="36">
        <f>SUMIFS(СВЦЭМ!$L$34:$L$777,СВЦЭМ!$A$34:$A$777,$A424,СВЦЭМ!$B$34:$B$777,H$401)+'СЕТ СН'!$F$13</f>
        <v>752.39938315999996</v>
      </c>
      <c r="I424" s="36">
        <f>SUMIFS(СВЦЭМ!$L$34:$L$777,СВЦЭМ!$A$34:$A$777,$A424,СВЦЭМ!$B$34:$B$777,I$401)+'СЕТ СН'!$F$13</f>
        <v>708.46493902999998</v>
      </c>
      <c r="J424" s="36">
        <f>SUMIFS(СВЦЭМ!$L$34:$L$777,СВЦЭМ!$A$34:$A$777,$A424,СВЦЭМ!$B$34:$B$777,J$401)+'СЕТ СН'!$F$13</f>
        <v>692.85469535000004</v>
      </c>
      <c r="K424" s="36">
        <f>SUMIFS(СВЦЭМ!$L$34:$L$777,СВЦЭМ!$A$34:$A$777,$A424,СВЦЭМ!$B$34:$B$777,K$401)+'СЕТ СН'!$F$13</f>
        <v>682.28183038999998</v>
      </c>
      <c r="L424" s="36">
        <f>SUMIFS(СВЦЭМ!$L$34:$L$777,СВЦЭМ!$A$34:$A$777,$A424,СВЦЭМ!$B$34:$B$777,L$401)+'СЕТ СН'!$F$13</f>
        <v>675.72133340000005</v>
      </c>
      <c r="M424" s="36">
        <f>SUMIFS(СВЦЭМ!$L$34:$L$777,СВЦЭМ!$A$34:$A$777,$A424,СВЦЭМ!$B$34:$B$777,M$401)+'СЕТ СН'!$F$13</f>
        <v>678.51341119999995</v>
      </c>
      <c r="N424" s="36">
        <f>SUMIFS(СВЦЭМ!$L$34:$L$777,СВЦЭМ!$A$34:$A$777,$A424,СВЦЭМ!$B$34:$B$777,N$401)+'СЕТ СН'!$F$13</f>
        <v>688.34552199999996</v>
      </c>
      <c r="O424" s="36">
        <f>SUMIFS(СВЦЭМ!$L$34:$L$777,СВЦЭМ!$A$34:$A$777,$A424,СВЦЭМ!$B$34:$B$777,O$401)+'СЕТ СН'!$F$13</f>
        <v>697.13656893999996</v>
      </c>
      <c r="P424" s="36">
        <f>SUMIFS(СВЦЭМ!$L$34:$L$777,СВЦЭМ!$A$34:$A$777,$A424,СВЦЭМ!$B$34:$B$777,P$401)+'СЕТ СН'!$F$13</f>
        <v>706.78019534999999</v>
      </c>
      <c r="Q424" s="36">
        <f>SUMIFS(СВЦЭМ!$L$34:$L$777,СВЦЭМ!$A$34:$A$777,$A424,СВЦЭМ!$B$34:$B$777,Q$401)+'СЕТ СН'!$F$13</f>
        <v>706.53585115999999</v>
      </c>
      <c r="R424" s="36">
        <f>SUMIFS(СВЦЭМ!$L$34:$L$777,СВЦЭМ!$A$34:$A$777,$A424,СВЦЭМ!$B$34:$B$777,R$401)+'СЕТ СН'!$F$13</f>
        <v>721.73124867000001</v>
      </c>
      <c r="S424" s="36">
        <f>SUMIFS(СВЦЭМ!$L$34:$L$777,СВЦЭМ!$A$34:$A$777,$A424,СВЦЭМ!$B$34:$B$777,S$401)+'СЕТ СН'!$F$13</f>
        <v>689.76204504999998</v>
      </c>
      <c r="T424" s="36">
        <f>SUMIFS(СВЦЭМ!$L$34:$L$777,СВЦЭМ!$A$34:$A$777,$A424,СВЦЭМ!$B$34:$B$777,T$401)+'СЕТ СН'!$F$13</f>
        <v>659.37142233999998</v>
      </c>
      <c r="U424" s="36">
        <f>SUMIFS(СВЦЭМ!$L$34:$L$777,СВЦЭМ!$A$34:$A$777,$A424,СВЦЭМ!$B$34:$B$777,U$401)+'СЕТ СН'!$F$13</f>
        <v>657.47404039000003</v>
      </c>
      <c r="V424" s="36">
        <f>SUMIFS(СВЦЭМ!$L$34:$L$777,СВЦЭМ!$A$34:$A$777,$A424,СВЦЭМ!$B$34:$B$777,V$401)+'СЕТ СН'!$F$13</f>
        <v>673.42903951000005</v>
      </c>
      <c r="W424" s="36">
        <f>SUMIFS(СВЦЭМ!$L$34:$L$777,СВЦЭМ!$A$34:$A$777,$A424,СВЦЭМ!$B$34:$B$777,W$401)+'СЕТ СН'!$F$13</f>
        <v>678.24612997999998</v>
      </c>
      <c r="X424" s="36">
        <f>SUMIFS(СВЦЭМ!$L$34:$L$777,СВЦЭМ!$A$34:$A$777,$A424,СВЦЭМ!$B$34:$B$777,X$401)+'СЕТ СН'!$F$13</f>
        <v>695.24299583000004</v>
      </c>
      <c r="Y424" s="36">
        <f>SUMIFS(СВЦЭМ!$L$34:$L$777,СВЦЭМ!$A$34:$A$777,$A424,СВЦЭМ!$B$34:$B$777,Y$401)+'СЕТ СН'!$F$13</f>
        <v>712.75861771999996</v>
      </c>
    </row>
    <row r="425" spans="1:25" ht="15.75" x14ac:dyDescent="0.2">
      <c r="A425" s="35">
        <f t="shared" si="11"/>
        <v>43428</v>
      </c>
      <c r="B425" s="36">
        <f>SUMIFS(СВЦЭМ!$L$34:$L$777,СВЦЭМ!$A$34:$A$777,$A425,СВЦЭМ!$B$34:$B$777,B$401)+'СЕТ СН'!$F$13</f>
        <v>732.66000646999998</v>
      </c>
      <c r="C425" s="36">
        <f>SUMIFS(СВЦЭМ!$L$34:$L$777,СВЦЭМ!$A$34:$A$777,$A425,СВЦЭМ!$B$34:$B$777,C$401)+'СЕТ СН'!$F$13</f>
        <v>730.06818034000003</v>
      </c>
      <c r="D425" s="36">
        <f>SUMIFS(СВЦЭМ!$L$34:$L$777,СВЦЭМ!$A$34:$A$777,$A425,СВЦЭМ!$B$34:$B$777,D$401)+'СЕТ СН'!$F$13</f>
        <v>727.56430903</v>
      </c>
      <c r="E425" s="36">
        <f>SUMIFS(СВЦЭМ!$L$34:$L$777,СВЦЭМ!$A$34:$A$777,$A425,СВЦЭМ!$B$34:$B$777,E$401)+'СЕТ СН'!$F$13</f>
        <v>728.21404305999999</v>
      </c>
      <c r="F425" s="36">
        <f>SUMIFS(СВЦЭМ!$L$34:$L$777,СВЦЭМ!$A$34:$A$777,$A425,СВЦЭМ!$B$34:$B$777,F$401)+'СЕТ СН'!$F$13</f>
        <v>734.69191265999996</v>
      </c>
      <c r="G425" s="36">
        <f>SUMIFS(СВЦЭМ!$L$34:$L$777,СВЦЭМ!$A$34:$A$777,$A425,СВЦЭМ!$B$34:$B$777,G$401)+'СЕТ СН'!$F$13</f>
        <v>725.10583475999999</v>
      </c>
      <c r="H425" s="36">
        <f>SUMIFS(СВЦЭМ!$L$34:$L$777,СВЦЭМ!$A$34:$A$777,$A425,СВЦЭМ!$B$34:$B$777,H$401)+'СЕТ СН'!$F$13</f>
        <v>741.74326311000004</v>
      </c>
      <c r="I425" s="36">
        <f>SUMIFS(СВЦЭМ!$L$34:$L$777,СВЦЭМ!$A$34:$A$777,$A425,СВЦЭМ!$B$34:$B$777,I$401)+'СЕТ СН'!$F$13</f>
        <v>716.92187171</v>
      </c>
      <c r="J425" s="36">
        <f>SUMIFS(СВЦЭМ!$L$34:$L$777,СВЦЭМ!$A$34:$A$777,$A425,СВЦЭМ!$B$34:$B$777,J$401)+'СЕТ СН'!$F$13</f>
        <v>682.34119277000002</v>
      </c>
      <c r="K425" s="36">
        <f>SUMIFS(СВЦЭМ!$L$34:$L$777,СВЦЭМ!$A$34:$A$777,$A425,СВЦЭМ!$B$34:$B$777,K$401)+'СЕТ СН'!$F$13</f>
        <v>668.71705383999995</v>
      </c>
      <c r="L425" s="36">
        <f>SUMIFS(СВЦЭМ!$L$34:$L$777,СВЦЭМ!$A$34:$A$777,$A425,СВЦЭМ!$B$34:$B$777,L$401)+'СЕТ СН'!$F$13</f>
        <v>659.64557892000005</v>
      </c>
      <c r="M425" s="36">
        <f>SUMIFS(СВЦЭМ!$L$34:$L$777,СВЦЭМ!$A$34:$A$777,$A425,СВЦЭМ!$B$34:$B$777,M$401)+'СЕТ СН'!$F$13</f>
        <v>670.83074710999995</v>
      </c>
      <c r="N425" s="36">
        <f>SUMIFS(СВЦЭМ!$L$34:$L$777,СВЦЭМ!$A$34:$A$777,$A425,СВЦЭМ!$B$34:$B$777,N$401)+'СЕТ СН'!$F$13</f>
        <v>686.26828669999998</v>
      </c>
      <c r="O425" s="36">
        <f>SUMIFS(СВЦЭМ!$L$34:$L$777,СВЦЭМ!$A$34:$A$777,$A425,СВЦЭМ!$B$34:$B$777,O$401)+'СЕТ СН'!$F$13</f>
        <v>706.10587960999999</v>
      </c>
      <c r="P425" s="36">
        <f>SUMIFS(СВЦЭМ!$L$34:$L$777,СВЦЭМ!$A$34:$A$777,$A425,СВЦЭМ!$B$34:$B$777,P$401)+'СЕТ СН'!$F$13</f>
        <v>718.56711080000002</v>
      </c>
      <c r="Q425" s="36">
        <f>SUMIFS(СВЦЭМ!$L$34:$L$777,СВЦЭМ!$A$34:$A$777,$A425,СВЦЭМ!$B$34:$B$777,Q$401)+'СЕТ СН'!$F$13</f>
        <v>722.44488307999995</v>
      </c>
      <c r="R425" s="36">
        <f>SUMIFS(СВЦЭМ!$L$34:$L$777,СВЦЭМ!$A$34:$A$777,$A425,СВЦЭМ!$B$34:$B$777,R$401)+'СЕТ СН'!$F$13</f>
        <v>714.23872385000004</v>
      </c>
      <c r="S425" s="36">
        <f>SUMIFS(СВЦЭМ!$L$34:$L$777,СВЦЭМ!$A$34:$A$777,$A425,СВЦЭМ!$B$34:$B$777,S$401)+'СЕТ СН'!$F$13</f>
        <v>681.66517022000005</v>
      </c>
      <c r="T425" s="36">
        <f>SUMIFS(СВЦЭМ!$L$34:$L$777,СВЦЭМ!$A$34:$A$777,$A425,СВЦЭМ!$B$34:$B$777,T$401)+'СЕТ СН'!$F$13</f>
        <v>654.45772508000005</v>
      </c>
      <c r="U425" s="36">
        <f>SUMIFS(СВЦЭМ!$L$34:$L$777,СВЦЭМ!$A$34:$A$777,$A425,СВЦЭМ!$B$34:$B$777,U$401)+'СЕТ СН'!$F$13</f>
        <v>654.78651914</v>
      </c>
      <c r="V425" s="36">
        <f>SUMIFS(СВЦЭМ!$L$34:$L$777,СВЦЭМ!$A$34:$A$777,$A425,СВЦЭМ!$B$34:$B$777,V$401)+'СЕТ СН'!$F$13</f>
        <v>667.61956683000005</v>
      </c>
      <c r="W425" s="36">
        <f>SUMIFS(СВЦЭМ!$L$34:$L$777,СВЦЭМ!$A$34:$A$777,$A425,СВЦЭМ!$B$34:$B$777,W$401)+'СЕТ СН'!$F$13</f>
        <v>690.63564509000003</v>
      </c>
      <c r="X425" s="36">
        <f>SUMIFS(СВЦЭМ!$L$34:$L$777,СВЦЭМ!$A$34:$A$777,$A425,СВЦЭМ!$B$34:$B$777,X$401)+'СЕТ СН'!$F$13</f>
        <v>712.18387577999999</v>
      </c>
      <c r="Y425" s="36">
        <f>SUMIFS(СВЦЭМ!$L$34:$L$777,СВЦЭМ!$A$34:$A$777,$A425,СВЦЭМ!$B$34:$B$777,Y$401)+'СЕТ СН'!$F$13</f>
        <v>730.59432598000001</v>
      </c>
    </row>
    <row r="426" spans="1:25" ht="15.75" x14ac:dyDescent="0.2">
      <c r="A426" s="35">
        <f t="shared" si="11"/>
        <v>43429</v>
      </c>
      <c r="B426" s="36">
        <f>SUMIFS(СВЦЭМ!$L$34:$L$777,СВЦЭМ!$A$34:$A$777,$A426,СВЦЭМ!$B$34:$B$777,B$401)+'СЕТ СН'!$F$13</f>
        <v>743.65561869999999</v>
      </c>
      <c r="C426" s="36">
        <f>SUMIFS(СВЦЭМ!$L$34:$L$777,СВЦЭМ!$A$34:$A$777,$A426,СВЦЭМ!$B$34:$B$777,C$401)+'СЕТ СН'!$F$13</f>
        <v>790.97053991999996</v>
      </c>
      <c r="D426" s="36">
        <f>SUMIFS(СВЦЭМ!$L$34:$L$777,СВЦЭМ!$A$34:$A$777,$A426,СВЦЭМ!$B$34:$B$777,D$401)+'СЕТ СН'!$F$13</f>
        <v>848.28869699999996</v>
      </c>
      <c r="E426" s="36">
        <f>SUMIFS(СВЦЭМ!$L$34:$L$777,СВЦЭМ!$A$34:$A$777,$A426,СВЦЭМ!$B$34:$B$777,E$401)+'СЕТ СН'!$F$13</f>
        <v>845.71451834000004</v>
      </c>
      <c r="F426" s="36">
        <f>SUMIFS(СВЦЭМ!$L$34:$L$777,СВЦЭМ!$A$34:$A$777,$A426,СВЦЭМ!$B$34:$B$777,F$401)+'СЕТ СН'!$F$13</f>
        <v>844.98833557</v>
      </c>
      <c r="G426" s="36">
        <f>SUMIFS(СВЦЭМ!$L$34:$L$777,СВЦЭМ!$A$34:$A$777,$A426,СВЦЭМ!$B$34:$B$777,G$401)+'СЕТ СН'!$F$13</f>
        <v>848.62986271</v>
      </c>
      <c r="H426" s="36">
        <f>SUMIFS(СВЦЭМ!$L$34:$L$777,СВЦЭМ!$A$34:$A$777,$A426,СВЦЭМ!$B$34:$B$777,H$401)+'СЕТ СН'!$F$13</f>
        <v>831.44083475000002</v>
      </c>
      <c r="I426" s="36">
        <f>SUMIFS(СВЦЭМ!$L$34:$L$777,СВЦЭМ!$A$34:$A$777,$A426,СВЦЭМ!$B$34:$B$777,I$401)+'СЕТ СН'!$F$13</f>
        <v>781.63321963999999</v>
      </c>
      <c r="J426" s="36">
        <f>SUMIFS(СВЦЭМ!$L$34:$L$777,СВЦЭМ!$A$34:$A$777,$A426,СВЦЭМ!$B$34:$B$777,J$401)+'СЕТ СН'!$F$13</f>
        <v>766.07698367</v>
      </c>
      <c r="K426" s="36">
        <f>SUMIFS(СВЦЭМ!$L$34:$L$777,СВЦЭМ!$A$34:$A$777,$A426,СВЦЭМ!$B$34:$B$777,K$401)+'СЕТ СН'!$F$13</f>
        <v>718.38082856999995</v>
      </c>
      <c r="L426" s="36">
        <f>SUMIFS(СВЦЭМ!$L$34:$L$777,СВЦЭМ!$A$34:$A$777,$A426,СВЦЭМ!$B$34:$B$777,L$401)+'СЕТ СН'!$F$13</f>
        <v>723.76536066000006</v>
      </c>
      <c r="M426" s="36">
        <f>SUMIFS(СВЦЭМ!$L$34:$L$777,СВЦЭМ!$A$34:$A$777,$A426,СВЦЭМ!$B$34:$B$777,M$401)+'СЕТ СН'!$F$13</f>
        <v>720.43542150999997</v>
      </c>
      <c r="N426" s="36">
        <f>SUMIFS(СВЦЭМ!$L$34:$L$777,СВЦЭМ!$A$34:$A$777,$A426,СВЦЭМ!$B$34:$B$777,N$401)+'СЕТ СН'!$F$13</f>
        <v>729.29573067000001</v>
      </c>
      <c r="O426" s="36">
        <f>SUMIFS(СВЦЭМ!$L$34:$L$777,СВЦЭМ!$A$34:$A$777,$A426,СВЦЭМ!$B$34:$B$777,O$401)+'СЕТ СН'!$F$13</f>
        <v>701.55494893000002</v>
      </c>
      <c r="P426" s="36">
        <f>SUMIFS(СВЦЭМ!$L$34:$L$777,СВЦЭМ!$A$34:$A$777,$A426,СВЦЭМ!$B$34:$B$777,P$401)+'СЕТ СН'!$F$13</f>
        <v>659.94020268999998</v>
      </c>
      <c r="Q426" s="36">
        <f>SUMIFS(СВЦЭМ!$L$34:$L$777,СВЦЭМ!$A$34:$A$777,$A426,СВЦЭМ!$B$34:$B$777,Q$401)+'СЕТ СН'!$F$13</f>
        <v>650.58083310999996</v>
      </c>
      <c r="R426" s="36">
        <f>SUMIFS(СВЦЭМ!$L$34:$L$777,СВЦЭМ!$A$34:$A$777,$A426,СВЦЭМ!$B$34:$B$777,R$401)+'СЕТ СН'!$F$13</f>
        <v>647.80259626999998</v>
      </c>
      <c r="S426" s="36">
        <f>SUMIFS(СВЦЭМ!$L$34:$L$777,СВЦЭМ!$A$34:$A$777,$A426,СВЦЭМ!$B$34:$B$777,S$401)+'СЕТ СН'!$F$13</f>
        <v>619.79543203000003</v>
      </c>
      <c r="T426" s="36">
        <f>SUMIFS(СВЦЭМ!$L$34:$L$777,СВЦЭМ!$A$34:$A$777,$A426,СВЦЭМ!$B$34:$B$777,T$401)+'СЕТ СН'!$F$13</f>
        <v>584.54177734999996</v>
      </c>
      <c r="U426" s="36">
        <f>SUMIFS(СВЦЭМ!$L$34:$L$777,СВЦЭМ!$A$34:$A$777,$A426,СВЦЭМ!$B$34:$B$777,U$401)+'СЕТ СН'!$F$13</f>
        <v>588.42040398999995</v>
      </c>
      <c r="V426" s="36">
        <f>SUMIFS(СВЦЭМ!$L$34:$L$777,СВЦЭМ!$A$34:$A$777,$A426,СВЦЭМ!$B$34:$B$777,V$401)+'СЕТ СН'!$F$13</f>
        <v>600.48395786000003</v>
      </c>
      <c r="W426" s="36">
        <f>SUMIFS(СВЦЭМ!$L$34:$L$777,СВЦЭМ!$A$34:$A$777,$A426,СВЦЭМ!$B$34:$B$777,W$401)+'СЕТ СН'!$F$13</f>
        <v>611.41523543999995</v>
      </c>
      <c r="X426" s="36">
        <f>SUMIFS(СВЦЭМ!$L$34:$L$777,СВЦЭМ!$A$34:$A$777,$A426,СВЦЭМ!$B$34:$B$777,X$401)+'СЕТ СН'!$F$13</f>
        <v>633.32260982000003</v>
      </c>
      <c r="Y426" s="36">
        <f>SUMIFS(СВЦЭМ!$L$34:$L$777,СВЦЭМ!$A$34:$A$777,$A426,СВЦЭМ!$B$34:$B$777,Y$401)+'СЕТ СН'!$F$13</f>
        <v>703.29252826000004</v>
      </c>
    </row>
    <row r="427" spans="1:25" ht="15.75" x14ac:dyDescent="0.2">
      <c r="A427" s="35">
        <f t="shared" si="11"/>
        <v>43430</v>
      </c>
      <c r="B427" s="36">
        <f>SUMIFS(СВЦЭМ!$L$34:$L$777,СВЦЭМ!$A$34:$A$777,$A427,СВЦЭМ!$B$34:$B$777,B$401)+'СЕТ СН'!$F$13</f>
        <v>746.31075977</v>
      </c>
      <c r="C427" s="36">
        <f>SUMIFS(СВЦЭМ!$L$34:$L$777,СВЦЭМ!$A$34:$A$777,$A427,СВЦЭМ!$B$34:$B$777,C$401)+'СЕТ СН'!$F$13</f>
        <v>808.05601772</v>
      </c>
      <c r="D427" s="36">
        <f>SUMIFS(СВЦЭМ!$L$34:$L$777,СВЦЭМ!$A$34:$A$777,$A427,СВЦЭМ!$B$34:$B$777,D$401)+'СЕТ СН'!$F$13</f>
        <v>850.19064394999998</v>
      </c>
      <c r="E427" s="36">
        <f>SUMIFS(СВЦЭМ!$L$34:$L$777,СВЦЭМ!$A$34:$A$777,$A427,СВЦЭМ!$B$34:$B$777,E$401)+'СЕТ СН'!$F$13</f>
        <v>848.76377346000004</v>
      </c>
      <c r="F427" s="36">
        <f>SUMIFS(СВЦЭМ!$L$34:$L$777,СВЦЭМ!$A$34:$A$777,$A427,СВЦЭМ!$B$34:$B$777,F$401)+'СЕТ СН'!$F$13</f>
        <v>849.76499311999999</v>
      </c>
      <c r="G427" s="36">
        <f>SUMIFS(СВЦЭМ!$L$34:$L$777,СВЦЭМ!$A$34:$A$777,$A427,СВЦЭМ!$B$34:$B$777,G$401)+'СЕТ СН'!$F$13</f>
        <v>853.00982025999997</v>
      </c>
      <c r="H427" s="36">
        <f>SUMIFS(СВЦЭМ!$L$34:$L$777,СВЦЭМ!$A$34:$A$777,$A427,СВЦЭМ!$B$34:$B$777,H$401)+'СЕТ СН'!$F$13</f>
        <v>810.01258104999999</v>
      </c>
      <c r="I427" s="36">
        <f>SUMIFS(СВЦЭМ!$L$34:$L$777,СВЦЭМ!$A$34:$A$777,$A427,СВЦЭМ!$B$34:$B$777,I$401)+'СЕТ СН'!$F$13</f>
        <v>774.07295822000003</v>
      </c>
      <c r="J427" s="36">
        <f>SUMIFS(СВЦЭМ!$L$34:$L$777,СВЦЭМ!$A$34:$A$777,$A427,СВЦЭМ!$B$34:$B$777,J$401)+'СЕТ СН'!$F$13</f>
        <v>751.07849298999997</v>
      </c>
      <c r="K427" s="36">
        <f>SUMIFS(СВЦЭМ!$L$34:$L$777,СВЦЭМ!$A$34:$A$777,$A427,СВЦЭМ!$B$34:$B$777,K$401)+'СЕТ СН'!$F$13</f>
        <v>733.30201166999996</v>
      </c>
      <c r="L427" s="36">
        <f>SUMIFS(СВЦЭМ!$L$34:$L$777,СВЦЭМ!$A$34:$A$777,$A427,СВЦЭМ!$B$34:$B$777,L$401)+'СЕТ СН'!$F$13</f>
        <v>729.56706265000003</v>
      </c>
      <c r="M427" s="36">
        <f>SUMIFS(СВЦЭМ!$L$34:$L$777,СВЦЭМ!$A$34:$A$777,$A427,СВЦЭМ!$B$34:$B$777,M$401)+'СЕТ СН'!$F$13</f>
        <v>730.14608153999995</v>
      </c>
      <c r="N427" s="36">
        <f>SUMIFS(СВЦЭМ!$L$34:$L$777,СВЦЭМ!$A$34:$A$777,$A427,СВЦЭМ!$B$34:$B$777,N$401)+'СЕТ СН'!$F$13</f>
        <v>725.76624760000004</v>
      </c>
      <c r="O427" s="36">
        <f>SUMIFS(СВЦЭМ!$L$34:$L$777,СВЦЭМ!$A$34:$A$777,$A427,СВЦЭМ!$B$34:$B$777,O$401)+'СЕТ СН'!$F$13</f>
        <v>705.04780344000005</v>
      </c>
      <c r="P427" s="36">
        <f>SUMIFS(СВЦЭМ!$L$34:$L$777,СВЦЭМ!$A$34:$A$777,$A427,СВЦЭМ!$B$34:$B$777,P$401)+'СЕТ СН'!$F$13</f>
        <v>667.26785059999997</v>
      </c>
      <c r="Q427" s="36">
        <f>SUMIFS(СВЦЭМ!$L$34:$L$777,СВЦЭМ!$A$34:$A$777,$A427,СВЦЭМ!$B$34:$B$777,Q$401)+'СЕТ СН'!$F$13</f>
        <v>659.17341520000002</v>
      </c>
      <c r="R427" s="36">
        <f>SUMIFS(СВЦЭМ!$L$34:$L$777,СВЦЭМ!$A$34:$A$777,$A427,СВЦЭМ!$B$34:$B$777,R$401)+'СЕТ СН'!$F$13</f>
        <v>647.64707209000005</v>
      </c>
      <c r="S427" s="36">
        <f>SUMIFS(СВЦЭМ!$L$34:$L$777,СВЦЭМ!$A$34:$A$777,$A427,СВЦЭМ!$B$34:$B$777,S$401)+'СЕТ СН'!$F$13</f>
        <v>628.39302086999999</v>
      </c>
      <c r="T427" s="36">
        <f>SUMIFS(СВЦЭМ!$L$34:$L$777,СВЦЭМ!$A$34:$A$777,$A427,СВЦЭМ!$B$34:$B$777,T$401)+'СЕТ СН'!$F$13</f>
        <v>613.09170281000002</v>
      </c>
      <c r="U427" s="36">
        <f>SUMIFS(СВЦЭМ!$L$34:$L$777,СВЦЭМ!$A$34:$A$777,$A427,СВЦЭМ!$B$34:$B$777,U$401)+'СЕТ СН'!$F$13</f>
        <v>606.75838188</v>
      </c>
      <c r="V427" s="36">
        <f>SUMIFS(СВЦЭМ!$L$34:$L$777,СВЦЭМ!$A$34:$A$777,$A427,СВЦЭМ!$B$34:$B$777,V$401)+'СЕТ СН'!$F$13</f>
        <v>616.06669351000005</v>
      </c>
      <c r="W427" s="36">
        <f>SUMIFS(СВЦЭМ!$L$34:$L$777,СВЦЭМ!$A$34:$A$777,$A427,СВЦЭМ!$B$34:$B$777,W$401)+'СЕТ СН'!$F$13</f>
        <v>636.31118833000005</v>
      </c>
      <c r="X427" s="36">
        <f>SUMIFS(СВЦЭМ!$L$34:$L$777,СВЦЭМ!$A$34:$A$777,$A427,СВЦЭМ!$B$34:$B$777,X$401)+'СЕТ СН'!$F$13</f>
        <v>658.18736718000002</v>
      </c>
      <c r="Y427" s="36">
        <f>SUMIFS(СВЦЭМ!$L$34:$L$777,СВЦЭМ!$A$34:$A$777,$A427,СВЦЭМ!$B$34:$B$777,Y$401)+'СЕТ СН'!$F$13</f>
        <v>730.48801930000002</v>
      </c>
    </row>
    <row r="428" spans="1:25" ht="15.75" x14ac:dyDescent="0.2">
      <c r="A428" s="35">
        <f t="shared" si="11"/>
        <v>43431</v>
      </c>
      <c r="B428" s="36">
        <f>SUMIFS(СВЦЭМ!$L$34:$L$777,СВЦЭМ!$A$34:$A$777,$A428,СВЦЭМ!$B$34:$B$777,B$401)+'СЕТ СН'!$F$13</f>
        <v>776.24250258999996</v>
      </c>
      <c r="C428" s="36">
        <f>SUMIFS(СВЦЭМ!$L$34:$L$777,СВЦЭМ!$A$34:$A$777,$A428,СВЦЭМ!$B$34:$B$777,C$401)+'СЕТ СН'!$F$13</f>
        <v>811.67375387000004</v>
      </c>
      <c r="D428" s="36">
        <f>SUMIFS(СВЦЭМ!$L$34:$L$777,СВЦЭМ!$A$34:$A$777,$A428,СВЦЭМ!$B$34:$B$777,D$401)+'СЕТ СН'!$F$13</f>
        <v>849.87566376999996</v>
      </c>
      <c r="E428" s="36">
        <f>SUMIFS(СВЦЭМ!$L$34:$L$777,СВЦЭМ!$A$34:$A$777,$A428,СВЦЭМ!$B$34:$B$777,E$401)+'СЕТ СН'!$F$13</f>
        <v>848.34743457000002</v>
      </c>
      <c r="F428" s="36">
        <f>SUMIFS(СВЦЭМ!$L$34:$L$777,СВЦЭМ!$A$34:$A$777,$A428,СВЦЭМ!$B$34:$B$777,F$401)+'СЕТ СН'!$F$13</f>
        <v>848.90589577000003</v>
      </c>
      <c r="G428" s="36">
        <f>SUMIFS(СВЦЭМ!$L$34:$L$777,СВЦЭМ!$A$34:$A$777,$A428,СВЦЭМ!$B$34:$B$777,G$401)+'СЕТ СН'!$F$13</f>
        <v>849.29965854</v>
      </c>
      <c r="H428" s="36">
        <f>SUMIFS(СВЦЭМ!$L$34:$L$777,СВЦЭМ!$A$34:$A$777,$A428,СВЦЭМ!$B$34:$B$777,H$401)+'СЕТ СН'!$F$13</f>
        <v>809.91941752000002</v>
      </c>
      <c r="I428" s="36">
        <f>SUMIFS(СВЦЭМ!$L$34:$L$777,СВЦЭМ!$A$34:$A$777,$A428,СВЦЭМ!$B$34:$B$777,I$401)+'СЕТ СН'!$F$13</f>
        <v>799.23911129999999</v>
      </c>
      <c r="J428" s="36">
        <f>SUMIFS(СВЦЭМ!$L$34:$L$777,СВЦЭМ!$A$34:$A$777,$A428,СВЦЭМ!$B$34:$B$777,J$401)+'СЕТ СН'!$F$13</f>
        <v>768.07668248000004</v>
      </c>
      <c r="K428" s="36">
        <f>SUMIFS(СВЦЭМ!$L$34:$L$777,СВЦЭМ!$A$34:$A$777,$A428,СВЦЭМ!$B$34:$B$777,K$401)+'СЕТ СН'!$F$13</f>
        <v>756.92076856999995</v>
      </c>
      <c r="L428" s="36">
        <f>SUMIFS(СВЦЭМ!$L$34:$L$777,СВЦЭМ!$A$34:$A$777,$A428,СВЦЭМ!$B$34:$B$777,L$401)+'СЕТ СН'!$F$13</f>
        <v>758.99011714999995</v>
      </c>
      <c r="M428" s="36">
        <f>SUMIFS(СВЦЭМ!$L$34:$L$777,СВЦЭМ!$A$34:$A$777,$A428,СВЦЭМ!$B$34:$B$777,M$401)+'СЕТ СН'!$F$13</f>
        <v>768.27499862000002</v>
      </c>
      <c r="N428" s="36">
        <f>SUMIFS(СВЦЭМ!$L$34:$L$777,СВЦЭМ!$A$34:$A$777,$A428,СВЦЭМ!$B$34:$B$777,N$401)+'СЕТ СН'!$F$13</f>
        <v>743.98812746999999</v>
      </c>
      <c r="O428" s="36">
        <f>SUMIFS(СВЦЭМ!$L$34:$L$777,СВЦЭМ!$A$34:$A$777,$A428,СВЦЭМ!$B$34:$B$777,O$401)+'СЕТ СН'!$F$13</f>
        <v>702.08720434999998</v>
      </c>
      <c r="P428" s="36">
        <f>SUMIFS(СВЦЭМ!$L$34:$L$777,СВЦЭМ!$A$34:$A$777,$A428,СВЦЭМ!$B$34:$B$777,P$401)+'СЕТ СН'!$F$13</f>
        <v>657.78761241999996</v>
      </c>
      <c r="Q428" s="36">
        <f>SUMIFS(СВЦЭМ!$L$34:$L$777,СВЦЭМ!$A$34:$A$777,$A428,СВЦЭМ!$B$34:$B$777,Q$401)+'СЕТ СН'!$F$13</f>
        <v>647.15269216000002</v>
      </c>
      <c r="R428" s="36">
        <f>SUMIFS(СВЦЭМ!$L$34:$L$777,СВЦЭМ!$A$34:$A$777,$A428,СВЦЭМ!$B$34:$B$777,R$401)+'СЕТ СН'!$F$13</f>
        <v>652.00113127999998</v>
      </c>
      <c r="S428" s="36">
        <f>SUMIFS(СВЦЭМ!$L$34:$L$777,СВЦЭМ!$A$34:$A$777,$A428,СВЦЭМ!$B$34:$B$777,S$401)+'СЕТ СН'!$F$13</f>
        <v>634.11271262000002</v>
      </c>
      <c r="T428" s="36">
        <f>SUMIFS(СВЦЭМ!$L$34:$L$777,СВЦЭМ!$A$34:$A$777,$A428,СВЦЭМ!$B$34:$B$777,T$401)+'СЕТ СН'!$F$13</f>
        <v>601.69630656000004</v>
      </c>
      <c r="U428" s="36">
        <f>SUMIFS(СВЦЭМ!$L$34:$L$777,СВЦЭМ!$A$34:$A$777,$A428,СВЦЭМ!$B$34:$B$777,U$401)+'СЕТ СН'!$F$13</f>
        <v>608.29834597000001</v>
      </c>
      <c r="V428" s="36">
        <f>SUMIFS(СВЦЭМ!$L$34:$L$777,СВЦЭМ!$A$34:$A$777,$A428,СВЦЭМ!$B$34:$B$777,V$401)+'СЕТ СН'!$F$13</f>
        <v>620.21072812</v>
      </c>
      <c r="W428" s="36">
        <f>SUMIFS(СВЦЭМ!$L$34:$L$777,СВЦЭМ!$A$34:$A$777,$A428,СВЦЭМ!$B$34:$B$777,W$401)+'СЕТ СН'!$F$13</f>
        <v>628.69742111999994</v>
      </c>
      <c r="X428" s="36">
        <f>SUMIFS(СВЦЭМ!$L$34:$L$777,СВЦЭМ!$A$34:$A$777,$A428,СВЦЭМ!$B$34:$B$777,X$401)+'СЕТ СН'!$F$13</f>
        <v>646.48351651999997</v>
      </c>
      <c r="Y428" s="36">
        <f>SUMIFS(СВЦЭМ!$L$34:$L$777,СВЦЭМ!$A$34:$A$777,$A428,СВЦЭМ!$B$34:$B$777,Y$401)+'СЕТ СН'!$F$13</f>
        <v>708.50353093000001</v>
      </c>
    </row>
    <row r="429" spans="1:25" ht="15.75" x14ac:dyDescent="0.2">
      <c r="A429" s="35">
        <f t="shared" si="11"/>
        <v>43432</v>
      </c>
      <c r="B429" s="36">
        <f>SUMIFS(СВЦЭМ!$L$34:$L$777,СВЦЭМ!$A$34:$A$777,$A429,СВЦЭМ!$B$34:$B$777,B$401)+'СЕТ СН'!$F$13</f>
        <v>792.19919592999997</v>
      </c>
      <c r="C429" s="36">
        <f>SUMIFS(СВЦЭМ!$L$34:$L$777,СВЦЭМ!$A$34:$A$777,$A429,СВЦЭМ!$B$34:$B$777,C$401)+'СЕТ СН'!$F$13</f>
        <v>837.13689722000004</v>
      </c>
      <c r="D429" s="36">
        <f>SUMIFS(СВЦЭМ!$L$34:$L$777,СВЦЭМ!$A$34:$A$777,$A429,СВЦЭМ!$B$34:$B$777,D$401)+'СЕТ СН'!$F$13</f>
        <v>858.86592387999997</v>
      </c>
      <c r="E429" s="36">
        <f>SUMIFS(СВЦЭМ!$L$34:$L$777,СВЦЭМ!$A$34:$A$777,$A429,СВЦЭМ!$B$34:$B$777,E$401)+'СЕТ СН'!$F$13</f>
        <v>892.47342641</v>
      </c>
      <c r="F429" s="36">
        <f>SUMIFS(СВЦЭМ!$L$34:$L$777,СВЦЭМ!$A$34:$A$777,$A429,СВЦЭМ!$B$34:$B$777,F$401)+'СЕТ СН'!$F$13</f>
        <v>928.80919084000004</v>
      </c>
      <c r="G429" s="36">
        <f>SUMIFS(СВЦЭМ!$L$34:$L$777,СВЦЭМ!$A$34:$A$777,$A429,СВЦЭМ!$B$34:$B$777,G$401)+'СЕТ СН'!$F$13</f>
        <v>905.21479961</v>
      </c>
      <c r="H429" s="36">
        <f>SUMIFS(СВЦЭМ!$L$34:$L$777,СВЦЭМ!$A$34:$A$777,$A429,СВЦЭМ!$B$34:$B$777,H$401)+'СЕТ СН'!$F$13</f>
        <v>839.51871044999996</v>
      </c>
      <c r="I429" s="36">
        <f>SUMIFS(СВЦЭМ!$L$34:$L$777,СВЦЭМ!$A$34:$A$777,$A429,СВЦЭМ!$B$34:$B$777,I$401)+'СЕТ СН'!$F$13</f>
        <v>789.45772399999998</v>
      </c>
      <c r="J429" s="36">
        <f>SUMIFS(СВЦЭМ!$L$34:$L$777,СВЦЭМ!$A$34:$A$777,$A429,СВЦЭМ!$B$34:$B$777,J$401)+'СЕТ СН'!$F$13</f>
        <v>774.65196266999999</v>
      </c>
      <c r="K429" s="36">
        <f>SUMIFS(СВЦЭМ!$L$34:$L$777,СВЦЭМ!$A$34:$A$777,$A429,СВЦЭМ!$B$34:$B$777,K$401)+'СЕТ СН'!$F$13</f>
        <v>770.53863210999998</v>
      </c>
      <c r="L429" s="36">
        <f>SUMIFS(СВЦЭМ!$L$34:$L$777,СВЦЭМ!$A$34:$A$777,$A429,СВЦЭМ!$B$34:$B$777,L$401)+'СЕТ СН'!$F$13</f>
        <v>768.25973281999995</v>
      </c>
      <c r="M429" s="36">
        <f>SUMIFS(СВЦЭМ!$L$34:$L$777,СВЦЭМ!$A$34:$A$777,$A429,СВЦЭМ!$B$34:$B$777,M$401)+'СЕТ СН'!$F$13</f>
        <v>765.36682900999995</v>
      </c>
      <c r="N429" s="36">
        <f>SUMIFS(СВЦЭМ!$L$34:$L$777,СВЦЭМ!$A$34:$A$777,$A429,СВЦЭМ!$B$34:$B$777,N$401)+'СЕТ СН'!$F$13</f>
        <v>741.44318998999995</v>
      </c>
      <c r="O429" s="36">
        <f>SUMIFS(СВЦЭМ!$L$34:$L$777,СВЦЭМ!$A$34:$A$777,$A429,СВЦЭМ!$B$34:$B$777,O$401)+'СЕТ СН'!$F$13</f>
        <v>715.71651660999999</v>
      </c>
      <c r="P429" s="36">
        <f>SUMIFS(СВЦЭМ!$L$34:$L$777,СВЦЭМ!$A$34:$A$777,$A429,СВЦЭМ!$B$34:$B$777,P$401)+'СЕТ СН'!$F$13</f>
        <v>667.50077068999997</v>
      </c>
      <c r="Q429" s="36">
        <f>SUMIFS(СВЦЭМ!$L$34:$L$777,СВЦЭМ!$A$34:$A$777,$A429,СВЦЭМ!$B$34:$B$777,Q$401)+'СЕТ СН'!$F$13</f>
        <v>657.66620926999997</v>
      </c>
      <c r="R429" s="36">
        <f>SUMIFS(СВЦЭМ!$L$34:$L$777,СВЦЭМ!$A$34:$A$777,$A429,СВЦЭМ!$B$34:$B$777,R$401)+'СЕТ СН'!$F$13</f>
        <v>647.86079702999996</v>
      </c>
      <c r="S429" s="36">
        <f>SUMIFS(СВЦЭМ!$L$34:$L$777,СВЦЭМ!$A$34:$A$777,$A429,СВЦЭМ!$B$34:$B$777,S$401)+'СЕТ СН'!$F$13</f>
        <v>624.07576028999995</v>
      </c>
      <c r="T429" s="36">
        <f>SUMIFS(СВЦЭМ!$L$34:$L$777,СВЦЭМ!$A$34:$A$777,$A429,СВЦЭМ!$B$34:$B$777,T$401)+'СЕТ СН'!$F$13</f>
        <v>600.25277389999997</v>
      </c>
      <c r="U429" s="36">
        <f>SUMIFS(СВЦЭМ!$L$34:$L$777,СВЦЭМ!$A$34:$A$777,$A429,СВЦЭМ!$B$34:$B$777,U$401)+'СЕТ СН'!$F$13</f>
        <v>598.49253841999996</v>
      </c>
      <c r="V429" s="36">
        <f>SUMIFS(СВЦЭМ!$L$34:$L$777,СВЦЭМ!$A$34:$A$777,$A429,СВЦЭМ!$B$34:$B$777,V$401)+'СЕТ СН'!$F$13</f>
        <v>614.68440041999997</v>
      </c>
      <c r="W429" s="36">
        <f>SUMIFS(СВЦЭМ!$L$34:$L$777,СВЦЭМ!$A$34:$A$777,$A429,СВЦЭМ!$B$34:$B$777,W$401)+'СЕТ СН'!$F$13</f>
        <v>638.21226225999999</v>
      </c>
      <c r="X429" s="36">
        <f>SUMIFS(СВЦЭМ!$L$34:$L$777,СВЦЭМ!$A$34:$A$777,$A429,СВЦЭМ!$B$34:$B$777,X$401)+'СЕТ СН'!$F$13</f>
        <v>660.99018923000006</v>
      </c>
      <c r="Y429" s="36">
        <f>SUMIFS(СВЦЭМ!$L$34:$L$777,СВЦЭМ!$A$34:$A$777,$A429,СВЦЭМ!$B$34:$B$777,Y$401)+'СЕТ СН'!$F$13</f>
        <v>724.50158537000004</v>
      </c>
    </row>
    <row r="430" spans="1:25" ht="15.75" x14ac:dyDescent="0.2">
      <c r="A430" s="35">
        <f t="shared" si="11"/>
        <v>43433</v>
      </c>
      <c r="B430" s="36">
        <f>SUMIFS(СВЦЭМ!$L$34:$L$777,СВЦЭМ!$A$34:$A$777,$A430,СВЦЭМ!$B$34:$B$777,B$401)+'СЕТ СН'!$F$13</f>
        <v>786.66541136000001</v>
      </c>
      <c r="C430" s="36">
        <f>SUMIFS(СВЦЭМ!$L$34:$L$777,СВЦЭМ!$A$34:$A$777,$A430,СВЦЭМ!$B$34:$B$777,C$401)+'СЕТ СН'!$F$13</f>
        <v>860.98717349000003</v>
      </c>
      <c r="D430" s="36">
        <f>SUMIFS(СВЦЭМ!$L$34:$L$777,СВЦЭМ!$A$34:$A$777,$A430,СВЦЭМ!$B$34:$B$777,D$401)+'СЕТ СН'!$F$13</f>
        <v>910.22604245000002</v>
      </c>
      <c r="E430" s="36">
        <f>SUMIFS(СВЦЭМ!$L$34:$L$777,СВЦЭМ!$A$34:$A$777,$A430,СВЦЭМ!$B$34:$B$777,E$401)+'СЕТ СН'!$F$13</f>
        <v>913.78394851999997</v>
      </c>
      <c r="F430" s="36">
        <f>SUMIFS(СВЦЭМ!$L$34:$L$777,СВЦЭМ!$A$34:$A$777,$A430,СВЦЭМ!$B$34:$B$777,F$401)+'СЕТ СН'!$F$13</f>
        <v>911.15937989999998</v>
      </c>
      <c r="G430" s="36">
        <f>SUMIFS(СВЦЭМ!$L$34:$L$777,СВЦЭМ!$A$34:$A$777,$A430,СВЦЭМ!$B$34:$B$777,G$401)+'СЕТ СН'!$F$13</f>
        <v>892.44981488999997</v>
      </c>
      <c r="H430" s="36">
        <f>SUMIFS(СВЦЭМ!$L$34:$L$777,СВЦЭМ!$A$34:$A$777,$A430,СВЦЭМ!$B$34:$B$777,H$401)+'СЕТ СН'!$F$13</f>
        <v>832.71119816999999</v>
      </c>
      <c r="I430" s="36">
        <f>SUMIFS(СВЦЭМ!$L$34:$L$777,СВЦЭМ!$A$34:$A$777,$A430,СВЦЭМ!$B$34:$B$777,I$401)+'СЕТ СН'!$F$13</f>
        <v>795.91977775999999</v>
      </c>
      <c r="J430" s="36">
        <f>SUMIFS(СВЦЭМ!$L$34:$L$777,СВЦЭМ!$A$34:$A$777,$A430,СВЦЭМ!$B$34:$B$777,J$401)+'СЕТ СН'!$F$13</f>
        <v>757.64757340999995</v>
      </c>
      <c r="K430" s="36">
        <f>SUMIFS(СВЦЭМ!$L$34:$L$777,СВЦЭМ!$A$34:$A$777,$A430,СВЦЭМ!$B$34:$B$777,K$401)+'СЕТ СН'!$F$13</f>
        <v>741.50569963999999</v>
      </c>
      <c r="L430" s="36">
        <f>SUMIFS(СВЦЭМ!$L$34:$L$777,СВЦЭМ!$A$34:$A$777,$A430,СВЦЭМ!$B$34:$B$777,L$401)+'СЕТ СН'!$F$13</f>
        <v>739.67460849999998</v>
      </c>
      <c r="M430" s="36">
        <f>SUMIFS(СВЦЭМ!$L$34:$L$777,СВЦЭМ!$A$34:$A$777,$A430,СВЦЭМ!$B$34:$B$777,M$401)+'СЕТ СН'!$F$13</f>
        <v>743.76435307999998</v>
      </c>
      <c r="N430" s="36">
        <f>SUMIFS(СВЦЭМ!$L$34:$L$777,СВЦЭМ!$A$34:$A$777,$A430,СВЦЭМ!$B$34:$B$777,N$401)+'СЕТ СН'!$F$13</f>
        <v>724.15641167000001</v>
      </c>
      <c r="O430" s="36">
        <f>SUMIFS(СВЦЭМ!$L$34:$L$777,СВЦЭМ!$A$34:$A$777,$A430,СВЦЭМ!$B$34:$B$777,O$401)+'СЕТ СН'!$F$13</f>
        <v>701.6944317</v>
      </c>
      <c r="P430" s="36">
        <f>SUMIFS(СВЦЭМ!$L$34:$L$777,СВЦЭМ!$A$34:$A$777,$A430,СВЦЭМ!$B$34:$B$777,P$401)+'СЕТ СН'!$F$13</f>
        <v>664.68359548000001</v>
      </c>
      <c r="Q430" s="36">
        <f>SUMIFS(СВЦЭМ!$L$34:$L$777,СВЦЭМ!$A$34:$A$777,$A430,СВЦЭМ!$B$34:$B$777,Q$401)+'СЕТ СН'!$F$13</f>
        <v>651.78079620999995</v>
      </c>
      <c r="R430" s="36">
        <f>SUMIFS(СВЦЭМ!$L$34:$L$777,СВЦЭМ!$A$34:$A$777,$A430,СВЦЭМ!$B$34:$B$777,R$401)+'СЕТ СН'!$F$13</f>
        <v>648.49215704999995</v>
      </c>
      <c r="S430" s="36">
        <f>SUMIFS(СВЦЭМ!$L$34:$L$777,СВЦЭМ!$A$34:$A$777,$A430,СВЦЭМ!$B$34:$B$777,S$401)+'СЕТ СН'!$F$13</f>
        <v>619.27884732999996</v>
      </c>
      <c r="T430" s="36">
        <f>SUMIFS(СВЦЭМ!$L$34:$L$777,СВЦЭМ!$A$34:$A$777,$A430,СВЦЭМ!$B$34:$B$777,T$401)+'СЕТ СН'!$F$13</f>
        <v>593.83331860999999</v>
      </c>
      <c r="U430" s="36">
        <f>SUMIFS(СВЦЭМ!$L$34:$L$777,СВЦЭМ!$A$34:$A$777,$A430,СВЦЭМ!$B$34:$B$777,U$401)+'СЕТ СН'!$F$13</f>
        <v>606.40668147999997</v>
      </c>
      <c r="V430" s="36">
        <f>SUMIFS(СВЦЭМ!$L$34:$L$777,СВЦЭМ!$A$34:$A$777,$A430,СВЦЭМ!$B$34:$B$777,V$401)+'СЕТ СН'!$F$13</f>
        <v>618.72828612000001</v>
      </c>
      <c r="W430" s="36">
        <f>SUMIFS(СВЦЭМ!$L$34:$L$777,СВЦЭМ!$A$34:$A$777,$A430,СВЦЭМ!$B$34:$B$777,W$401)+'СЕТ СН'!$F$13</f>
        <v>638.28196806999995</v>
      </c>
      <c r="X430" s="36">
        <f>SUMIFS(СВЦЭМ!$L$34:$L$777,СВЦЭМ!$A$34:$A$777,$A430,СВЦЭМ!$B$34:$B$777,X$401)+'СЕТ СН'!$F$13</f>
        <v>663.60233031999996</v>
      </c>
      <c r="Y430" s="36">
        <f>SUMIFS(СВЦЭМ!$L$34:$L$777,СВЦЭМ!$A$34:$A$777,$A430,СВЦЭМ!$B$34:$B$777,Y$401)+'СЕТ СН'!$F$13</f>
        <v>722.20840521000002</v>
      </c>
    </row>
    <row r="431" spans="1:25" ht="15.75" x14ac:dyDescent="0.2">
      <c r="A431" s="35">
        <f t="shared" si="11"/>
        <v>43434</v>
      </c>
      <c r="B431" s="36">
        <f>SUMIFS(СВЦЭМ!$L$34:$L$777,СВЦЭМ!$A$34:$A$777,$A431,СВЦЭМ!$B$34:$B$777,B$401)+'СЕТ СН'!$F$13</f>
        <v>771.35878363999996</v>
      </c>
      <c r="C431" s="36">
        <f>SUMIFS(СВЦЭМ!$L$34:$L$777,СВЦЭМ!$A$34:$A$777,$A431,СВЦЭМ!$B$34:$B$777,C$401)+'СЕТ СН'!$F$13</f>
        <v>828.09770919000005</v>
      </c>
      <c r="D431" s="36">
        <f>SUMIFS(СВЦЭМ!$L$34:$L$777,СВЦЭМ!$A$34:$A$777,$A431,СВЦЭМ!$B$34:$B$777,D$401)+'СЕТ СН'!$F$13</f>
        <v>857.98060688999999</v>
      </c>
      <c r="E431" s="36">
        <f>SUMIFS(СВЦЭМ!$L$34:$L$777,СВЦЭМ!$A$34:$A$777,$A431,СВЦЭМ!$B$34:$B$777,E$401)+'СЕТ СН'!$F$13</f>
        <v>917.05145359999995</v>
      </c>
      <c r="F431" s="36">
        <f>SUMIFS(СВЦЭМ!$L$34:$L$777,СВЦЭМ!$A$34:$A$777,$A431,СВЦЭМ!$B$34:$B$777,F$401)+'СЕТ СН'!$F$13</f>
        <v>890.50153932000001</v>
      </c>
      <c r="G431" s="36">
        <f>SUMIFS(СВЦЭМ!$L$34:$L$777,СВЦЭМ!$A$34:$A$777,$A431,СВЦЭМ!$B$34:$B$777,G$401)+'СЕТ СН'!$F$13</f>
        <v>850.03324426999995</v>
      </c>
      <c r="H431" s="36">
        <f>SUMIFS(СВЦЭМ!$L$34:$L$777,СВЦЭМ!$A$34:$A$777,$A431,СВЦЭМ!$B$34:$B$777,H$401)+'СЕТ СН'!$F$13</f>
        <v>826.48008073000005</v>
      </c>
      <c r="I431" s="36">
        <f>SUMIFS(СВЦЭМ!$L$34:$L$777,СВЦЭМ!$A$34:$A$777,$A431,СВЦЭМ!$B$34:$B$777,I$401)+'СЕТ СН'!$F$13</f>
        <v>794.82438162999995</v>
      </c>
      <c r="J431" s="36">
        <f>SUMIFS(СВЦЭМ!$L$34:$L$777,СВЦЭМ!$A$34:$A$777,$A431,СВЦЭМ!$B$34:$B$777,J$401)+'СЕТ СН'!$F$13</f>
        <v>767.17402550999998</v>
      </c>
      <c r="K431" s="36">
        <f>SUMIFS(СВЦЭМ!$L$34:$L$777,СВЦЭМ!$A$34:$A$777,$A431,СВЦЭМ!$B$34:$B$777,K$401)+'СЕТ СН'!$F$13</f>
        <v>759.90913334000004</v>
      </c>
      <c r="L431" s="36">
        <f>SUMIFS(СВЦЭМ!$L$34:$L$777,СВЦЭМ!$A$34:$A$777,$A431,СВЦЭМ!$B$34:$B$777,L$401)+'СЕТ СН'!$F$13</f>
        <v>763.64851079000005</v>
      </c>
      <c r="M431" s="36">
        <f>SUMIFS(СВЦЭМ!$L$34:$L$777,СВЦЭМ!$A$34:$A$777,$A431,СВЦЭМ!$B$34:$B$777,M$401)+'СЕТ СН'!$F$13</f>
        <v>775.04303889000005</v>
      </c>
      <c r="N431" s="36">
        <f>SUMIFS(СВЦЭМ!$L$34:$L$777,СВЦЭМ!$A$34:$A$777,$A431,СВЦЭМ!$B$34:$B$777,N$401)+'СЕТ СН'!$F$13</f>
        <v>744.65173787000003</v>
      </c>
      <c r="O431" s="36">
        <f>SUMIFS(СВЦЭМ!$L$34:$L$777,СВЦЭМ!$A$34:$A$777,$A431,СВЦЭМ!$B$34:$B$777,O$401)+'СЕТ СН'!$F$13</f>
        <v>724.78887802999998</v>
      </c>
      <c r="P431" s="36">
        <f>SUMIFS(СВЦЭМ!$L$34:$L$777,СВЦЭМ!$A$34:$A$777,$A431,СВЦЭМ!$B$34:$B$777,P$401)+'СЕТ СН'!$F$13</f>
        <v>681.65465336</v>
      </c>
      <c r="Q431" s="36">
        <f>SUMIFS(СВЦЭМ!$L$34:$L$777,СВЦЭМ!$A$34:$A$777,$A431,СВЦЭМ!$B$34:$B$777,Q$401)+'СЕТ СН'!$F$13</f>
        <v>670.59716577999995</v>
      </c>
      <c r="R431" s="36">
        <f>SUMIFS(СВЦЭМ!$L$34:$L$777,СВЦЭМ!$A$34:$A$777,$A431,СВЦЭМ!$B$34:$B$777,R$401)+'СЕТ СН'!$F$13</f>
        <v>668.89088320999997</v>
      </c>
      <c r="S431" s="36">
        <f>SUMIFS(СВЦЭМ!$L$34:$L$777,СВЦЭМ!$A$34:$A$777,$A431,СВЦЭМ!$B$34:$B$777,S$401)+'СЕТ СН'!$F$13</f>
        <v>656.37203273</v>
      </c>
      <c r="T431" s="36">
        <f>SUMIFS(СВЦЭМ!$L$34:$L$777,СВЦЭМ!$A$34:$A$777,$A431,СВЦЭМ!$B$34:$B$777,T$401)+'СЕТ СН'!$F$13</f>
        <v>604.17357577999996</v>
      </c>
      <c r="U431" s="36">
        <f>SUMIFS(СВЦЭМ!$L$34:$L$777,СВЦЭМ!$A$34:$A$777,$A431,СВЦЭМ!$B$34:$B$777,U$401)+'СЕТ СН'!$F$13</f>
        <v>619.94108329999995</v>
      </c>
      <c r="V431" s="36">
        <f>SUMIFS(СВЦЭМ!$L$34:$L$777,СВЦЭМ!$A$34:$A$777,$A431,СВЦЭМ!$B$34:$B$777,V$401)+'СЕТ СН'!$F$13</f>
        <v>626.88015596000002</v>
      </c>
      <c r="W431" s="36">
        <f>SUMIFS(СВЦЭМ!$L$34:$L$777,СВЦЭМ!$A$34:$A$777,$A431,СВЦЭМ!$B$34:$B$777,W$401)+'СЕТ СН'!$F$13</f>
        <v>618.85725778000005</v>
      </c>
      <c r="X431" s="36">
        <f>SUMIFS(СВЦЭМ!$L$34:$L$777,СВЦЭМ!$A$34:$A$777,$A431,СВЦЭМ!$B$34:$B$777,X$401)+'СЕТ СН'!$F$13</f>
        <v>625.47295079000003</v>
      </c>
      <c r="Y431" s="36">
        <f>SUMIFS(СВЦЭМ!$L$34:$L$777,СВЦЭМ!$A$34:$A$777,$A431,СВЦЭМ!$B$34:$B$777,Y$401)+'СЕТ СН'!$F$13</f>
        <v>685.73680919000003</v>
      </c>
    </row>
    <row r="432" spans="1:25" ht="15.75" hidden="1" x14ac:dyDescent="0.2">
      <c r="A432" s="35">
        <f t="shared" si="11"/>
        <v>43435</v>
      </c>
      <c r="B432" s="36">
        <f>SUMIFS(СВЦЭМ!$L$34:$L$777,СВЦЭМ!$A$34:$A$777,$A432,СВЦЭМ!$B$34:$B$777,B$401)+'СЕТ СН'!$F$13</f>
        <v>0</v>
      </c>
      <c r="C432" s="36">
        <f>SUMIFS(СВЦЭМ!$L$34:$L$777,СВЦЭМ!$A$34:$A$777,$A432,СВЦЭМ!$B$34:$B$777,C$401)+'СЕТ СН'!$F$13</f>
        <v>0</v>
      </c>
      <c r="D432" s="36">
        <f>SUMIFS(СВЦЭМ!$L$34:$L$777,СВЦЭМ!$A$34:$A$777,$A432,СВЦЭМ!$B$34:$B$777,D$401)+'СЕТ СН'!$F$13</f>
        <v>0</v>
      </c>
      <c r="E432" s="36">
        <f>SUMIFS(СВЦЭМ!$L$34:$L$777,СВЦЭМ!$A$34:$A$777,$A432,СВЦЭМ!$B$34:$B$777,E$401)+'СЕТ СН'!$F$13</f>
        <v>0</v>
      </c>
      <c r="F432" s="36">
        <f>SUMIFS(СВЦЭМ!$L$34:$L$777,СВЦЭМ!$A$34:$A$777,$A432,СВЦЭМ!$B$34:$B$777,F$401)+'СЕТ СН'!$F$13</f>
        <v>0</v>
      </c>
      <c r="G432" s="36">
        <f>SUMIFS(СВЦЭМ!$L$34:$L$777,СВЦЭМ!$A$34:$A$777,$A432,СВЦЭМ!$B$34:$B$777,G$401)+'СЕТ СН'!$F$13</f>
        <v>0</v>
      </c>
      <c r="H432" s="36">
        <f>SUMIFS(СВЦЭМ!$L$34:$L$777,СВЦЭМ!$A$34:$A$777,$A432,СВЦЭМ!$B$34:$B$777,H$401)+'СЕТ СН'!$F$13</f>
        <v>0</v>
      </c>
      <c r="I432" s="36">
        <f>SUMIFS(СВЦЭМ!$L$34:$L$777,СВЦЭМ!$A$34:$A$777,$A432,СВЦЭМ!$B$34:$B$777,I$401)+'СЕТ СН'!$F$13</f>
        <v>0</v>
      </c>
      <c r="J432" s="36">
        <f>SUMIFS(СВЦЭМ!$L$34:$L$777,СВЦЭМ!$A$34:$A$777,$A432,СВЦЭМ!$B$34:$B$777,J$401)+'СЕТ СН'!$F$13</f>
        <v>0</v>
      </c>
      <c r="K432" s="36">
        <f>SUMIFS(СВЦЭМ!$L$34:$L$777,СВЦЭМ!$A$34:$A$777,$A432,СВЦЭМ!$B$34:$B$777,K$401)+'СЕТ СН'!$F$13</f>
        <v>0</v>
      </c>
      <c r="L432" s="36">
        <f>SUMIFS(СВЦЭМ!$L$34:$L$777,СВЦЭМ!$A$34:$A$777,$A432,СВЦЭМ!$B$34:$B$777,L$401)+'СЕТ СН'!$F$13</f>
        <v>0</v>
      </c>
      <c r="M432" s="36">
        <f>SUMIFS(СВЦЭМ!$L$34:$L$777,СВЦЭМ!$A$34:$A$777,$A432,СВЦЭМ!$B$34:$B$777,M$401)+'СЕТ СН'!$F$13</f>
        <v>0</v>
      </c>
      <c r="N432" s="36">
        <f>SUMIFS(СВЦЭМ!$L$34:$L$777,СВЦЭМ!$A$34:$A$777,$A432,СВЦЭМ!$B$34:$B$777,N$401)+'СЕТ СН'!$F$13</f>
        <v>0</v>
      </c>
      <c r="O432" s="36">
        <f>SUMIFS(СВЦЭМ!$L$34:$L$777,СВЦЭМ!$A$34:$A$777,$A432,СВЦЭМ!$B$34:$B$777,O$401)+'СЕТ СН'!$F$13</f>
        <v>0</v>
      </c>
      <c r="P432" s="36">
        <f>SUMIFS(СВЦЭМ!$L$34:$L$777,СВЦЭМ!$A$34:$A$777,$A432,СВЦЭМ!$B$34:$B$777,P$401)+'СЕТ СН'!$F$13</f>
        <v>0</v>
      </c>
      <c r="Q432" s="36">
        <f>SUMIFS(СВЦЭМ!$L$34:$L$777,СВЦЭМ!$A$34:$A$777,$A432,СВЦЭМ!$B$34:$B$777,Q$401)+'СЕТ СН'!$F$13</f>
        <v>0</v>
      </c>
      <c r="R432" s="36">
        <f>SUMIFS(СВЦЭМ!$L$34:$L$777,СВЦЭМ!$A$34:$A$777,$A432,СВЦЭМ!$B$34:$B$777,R$401)+'СЕТ СН'!$F$13</f>
        <v>0</v>
      </c>
      <c r="S432" s="36">
        <f>SUMIFS(СВЦЭМ!$L$34:$L$777,СВЦЭМ!$A$34:$A$777,$A432,СВЦЭМ!$B$34:$B$777,S$401)+'СЕТ СН'!$F$13</f>
        <v>0</v>
      </c>
      <c r="T432" s="36">
        <f>SUMIFS(СВЦЭМ!$L$34:$L$777,СВЦЭМ!$A$34:$A$777,$A432,СВЦЭМ!$B$34:$B$777,T$401)+'СЕТ СН'!$F$13</f>
        <v>0</v>
      </c>
      <c r="U432" s="36">
        <f>SUMIFS(СВЦЭМ!$L$34:$L$777,СВЦЭМ!$A$34:$A$777,$A432,СВЦЭМ!$B$34:$B$777,U$401)+'СЕТ СН'!$F$13</f>
        <v>0</v>
      </c>
      <c r="V432" s="36">
        <f>SUMIFS(СВЦЭМ!$L$34:$L$777,СВЦЭМ!$A$34:$A$777,$A432,СВЦЭМ!$B$34:$B$777,V$401)+'СЕТ СН'!$F$13</f>
        <v>0</v>
      </c>
      <c r="W432" s="36">
        <f>SUMIFS(СВЦЭМ!$L$34:$L$777,СВЦЭМ!$A$34:$A$777,$A432,СВЦЭМ!$B$34:$B$777,W$401)+'СЕТ СН'!$F$13</f>
        <v>0</v>
      </c>
      <c r="X432" s="36">
        <f>SUMIFS(СВЦЭМ!$L$34:$L$777,СВЦЭМ!$A$34:$A$777,$A432,СВЦЭМ!$B$34:$B$777,X$401)+'СЕТ СН'!$F$13</f>
        <v>0</v>
      </c>
      <c r="Y432" s="36">
        <f>SUMIFS(СВЦЭМ!$L$34:$L$777,СВЦЭМ!$A$34:$A$777,$A432,СВЦЭМ!$B$34:$B$777,Y$401)+'СЕТ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46" t="s">
        <v>136</v>
      </c>
      <c r="B435" s="146"/>
      <c r="C435" s="146"/>
      <c r="D435" s="146"/>
      <c r="E435" s="146"/>
      <c r="F435" s="146"/>
      <c r="G435" s="146"/>
      <c r="H435" s="146"/>
      <c r="I435" s="146"/>
      <c r="J435" s="146"/>
      <c r="K435" s="146"/>
      <c r="L435" s="147">
        <f>СВЦЭМ!$D$18+'СЕТ СН'!$F$14</f>
        <v>0</v>
      </c>
      <c r="M435" s="14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8" t="s">
        <v>77</v>
      </c>
      <c r="B437" s="128"/>
      <c r="C437" s="128"/>
      <c r="D437" s="128"/>
      <c r="E437" s="128"/>
      <c r="F437" s="128"/>
      <c r="G437" s="128"/>
      <c r="H437" s="128"/>
      <c r="I437" s="128"/>
      <c r="J437" s="128"/>
      <c r="K437" s="128"/>
      <c r="L437" s="128"/>
      <c r="M437" s="128"/>
      <c r="N437" s="129" t="s">
        <v>29</v>
      </c>
      <c r="O437" s="129"/>
      <c r="P437" s="129"/>
      <c r="Q437" s="129"/>
      <c r="R437" s="129"/>
      <c r="S437" s="129"/>
      <c r="T437" s="129"/>
      <c r="U437" s="129"/>
      <c r="V437" s="47"/>
      <c r="W437" s="47"/>
      <c r="X437" s="47"/>
      <c r="Y437" s="47"/>
    </row>
    <row r="438" spans="1:26" ht="15.75" x14ac:dyDescent="0.2">
      <c r="A438" s="128"/>
      <c r="B438" s="128"/>
      <c r="C438" s="128"/>
      <c r="D438" s="128"/>
      <c r="E438" s="128"/>
      <c r="F438" s="128"/>
      <c r="G438" s="128"/>
      <c r="H438" s="128"/>
      <c r="I438" s="128"/>
      <c r="J438" s="128"/>
      <c r="K438" s="128"/>
      <c r="L438" s="128"/>
      <c r="M438" s="128"/>
      <c r="N438" s="130" t="s">
        <v>0</v>
      </c>
      <c r="O438" s="130"/>
      <c r="P438" s="130" t="s">
        <v>1</v>
      </c>
      <c r="Q438" s="130"/>
      <c r="R438" s="130" t="s">
        <v>2</v>
      </c>
      <c r="S438" s="130"/>
      <c r="T438" s="130" t="s">
        <v>3</v>
      </c>
      <c r="U438" s="130"/>
      <c r="V438" s="47"/>
      <c r="W438" s="47"/>
      <c r="X438" s="47"/>
      <c r="Y438" s="47"/>
    </row>
    <row r="439" spans="1:26" ht="15.75" x14ac:dyDescent="0.2">
      <c r="A439" s="128"/>
      <c r="B439" s="128"/>
      <c r="C439" s="128"/>
      <c r="D439" s="128"/>
      <c r="E439" s="128"/>
      <c r="F439" s="128"/>
      <c r="G439" s="128"/>
      <c r="H439" s="128"/>
      <c r="I439" s="128"/>
      <c r="J439" s="128"/>
      <c r="K439" s="128"/>
      <c r="L439" s="128"/>
      <c r="M439" s="128"/>
      <c r="N439" s="131">
        <f>СВЦЭМ!$D$12+'СЕТ СН'!$F$10-'СЕТ СН'!$F$24</f>
        <v>271436.16582351382</v>
      </c>
      <c r="O439" s="132"/>
      <c r="P439" s="131">
        <f>СВЦЭМ!$D$12+'СЕТ СН'!$F$10-'СЕТ СН'!$G$24</f>
        <v>253325.05582351383</v>
      </c>
      <c r="Q439" s="132"/>
      <c r="R439" s="131">
        <f>СВЦЭМ!$D$12+'СЕТ СН'!$F$10-'СЕТ СН'!$H$24</f>
        <v>234670.61582351383</v>
      </c>
      <c r="S439" s="132"/>
      <c r="T439" s="131">
        <f>СВЦЭМ!$D$12+'СЕТ СН'!$F$10-'СЕТ СН'!$I$24</f>
        <v>215456.53582351381</v>
      </c>
      <c r="U439" s="132"/>
      <c r="V439" s="47"/>
      <c r="W439" s="47"/>
      <c r="X439" s="47"/>
      <c r="Y439" s="47"/>
    </row>
    <row r="440" spans="1:26" ht="30" customHeight="1" x14ac:dyDescent="0.25"/>
    <row r="441" spans="1:26" ht="15.75" x14ac:dyDescent="0.25">
      <c r="A441" s="137" t="s">
        <v>78</v>
      </c>
      <c r="B441" s="138"/>
      <c r="C441" s="138"/>
      <c r="D441" s="138"/>
      <c r="E441" s="138"/>
      <c r="F441" s="138"/>
      <c r="G441" s="138"/>
      <c r="H441" s="138"/>
      <c r="I441" s="138"/>
      <c r="J441" s="138"/>
      <c r="K441" s="138"/>
      <c r="L441" s="138"/>
      <c r="M441" s="139"/>
      <c r="N441" s="129" t="s">
        <v>29</v>
      </c>
      <c r="O441" s="129"/>
      <c r="P441" s="129"/>
      <c r="Q441" s="129"/>
      <c r="R441" s="129"/>
      <c r="S441" s="129"/>
      <c r="T441" s="129"/>
      <c r="U441" s="129"/>
    </row>
    <row r="442" spans="1:26" ht="15.75" x14ac:dyDescent="0.25">
      <c r="A442" s="140"/>
      <c r="B442" s="141"/>
      <c r="C442" s="141"/>
      <c r="D442" s="141"/>
      <c r="E442" s="141"/>
      <c r="F442" s="141"/>
      <c r="G442" s="141"/>
      <c r="H442" s="141"/>
      <c r="I442" s="141"/>
      <c r="J442" s="141"/>
      <c r="K442" s="141"/>
      <c r="L442" s="141"/>
      <c r="M442" s="142"/>
      <c r="N442" s="130" t="s">
        <v>0</v>
      </c>
      <c r="O442" s="130"/>
      <c r="P442" s="130" t="s">
        <v>1</v>
      </c>
      <c r="Q442" s="130"/>
      <c r="R442" s="130" t="s">
        <v>2</v>
      </c>
      <c r="S442" s="130"/>
      <c r="T442" s="130" t="s">
        <v>3</v>
      </c>
      <c r="U442" s="130"/>
    </row>
    <row r="443" spans="1:26" ht="15.75" x14ac:dyDescent="0.25">
      <c r="A443" s="143"/>
      <c r="B443" s="144"/>
      <c r="C443" s="144"/>
      <c r="D443" s="144"/>
      <c r="E443" s="144"/>
      <c r="F443" s="144"/>
      <c r="G443" s="144"/>
      <c r="H443" s="144"/>
      <c r="I443" s="144"/>
      <c r="J443" s="144"/>
      <c r="K443" s="144"/>
      <c r="L443" s="144"/>
      <c r="M443" s="145"/>
      <c r="N443" s="136">
        <f>'СЕТ СН'!$F$7</f>
        <v>1548395.65</v>
      </c>
      <c r="O443" s="136"/>
      <c r="P443" s="136">
        <f>'СЕТ СН'!$G$7</f>
        <v>1254072</v>
      </c>
      <c r="Q443" s="136"/>
      <c r="R443" s="136">
        <f>'СЕТ СН'!$H$7</f>
        <v>1469777.75</v>
      </c>
      <c r="S443" s="136"/>
      <c r="T443" s="136">
        <f>'СЕТ СН'!$I$7</f>
        <v>1217417.1100000001</v>
      </c>
      <c r="U443" s="136"/>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13" sqref="D13"/>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2" t="s">
        <v>43</v>
      </c>
      <c r="B1" s="152"/>
      <c r="C1" s="152"/>
      <c r="D1" s="152"/>
      <c r="E1" s="152"/>
      <c r="F1" s="152"/>
      <c r="G1" s="152"/>
      <c r="H1" s="152"/>
      <c r="I1" s="152"/>
    </row>
    <row r="2" spans="1:9" x14ac:dyDescent="0.25">
      <c r="A2" s="51"/>
      <c r="B2" s="51"/>
      <c r="C2" s="51"/>
      <c r="D2" s="51"/>
      <c r="E2" s="51"/>
      <c r="F2" s="51"/>
      <c r="G2" s="51"/>
      <c r="H2" s="51"/>
      <c r="I2" s="51"/>
    </row>
    <row r="3" spans="1:9" ht="39" customHeight="1" x14ac:dyDescent="0.2">
      <c r="A3" s="153" t="s">
        <v>15</v>
      </c>
      <c r="B3" s="154" t="s">
        <v>16</v>
      </c>
      <c r="C3" s="154" t="s">
        <v>17</v>
      </c>
      <c r="D3" s="154" t="s">
        <v>18</v>
      </c>
      <c r="E3" s="154" t="s">
        <v>11</v>
      </c>
      <c r="F3" s="154" t="s">
        <v>19</v>
      </c>
      <c r="G3" s="154"/>
      <c r="H3" s="154"/>
      <c r="I3" s="154"/>
    </row>
    <row r="4" spans="1:9" x14ac:dyDescent="0.2">
      <c r="A4" s="153"/>
      <c r="B4" s="154"/>
      <c r="C4" s="154"/>
      <c r="D4" s="154"/>
      <c r="E4" s="154"/>
      <c r="F4" s="52" t="s">
        <v>0</v>
      </c>
      <c r="G4" s="52" t="s">
        <v>1</v>
      </c>
      <c r="H4" s="52" t="s">
        <v>2</v>
      </c>
      <c r="I4" s="52" t="s">
        <v>3</v>
      </c>
    </row>
    <row r="5" spans="1:9" ht="75" x14ac:dyDescent="0.2">
      <c r="A5" s="53" t="s">
        <v>44</v>
      </c>
      <c r="B5" s="52" t="s">
        <v>148</v>
      </c>
      <c r="C5" s="54">
        <v>43282</v>
      </c>
      <c r="D5" s="54">
        <v>43465</v>
      </c>
      <c r="E5" s="52" t="s">
        <v>20</v>
      </c>
      <c r="F5" s="52">
        <v>3361.55</v>
      </c>
      <c r="G5" s="52">
        <v>3751.31</v>
      </c>
      <c r="H5" s="52">
        <v>4187.91</v>
      </c>
      <c r="I5" s="52">
        <v>4293.6499999999996</v>
      </c>
    </row>
    <row r="6" spans="1:9" ht="75" x14ac:dyDescent="0.2">
      <c r="A6" s="53" t="s">
        <v>45</v>
      </c>
      <c r="B6" s="91" t="s">
        <v>148</v>
      </c>
      <c r="C6" s="54">
        <v>43282</v>
      </c>
      <c r="D6" s="54">
        <v>43465</v>
      </c>
      <c r="E6" s="52" t="s">
        <v>20</v>
      </c>
      <c r="F6" s="52">
        <v>442.33</v>
      </c>
      <c r="G6" s="52">
        <v>800.49</v>
      </c>
      <c r="H6" s="52">
        <v>846.21</v>
      </c>
      <c r="I6" s="52">
        <v>1484.72</v>
      </c>
    </row>
    <row r="7" spans="1:9" ht="75" x14ac:dyDescent="0.2">
      <c r="A7" s="53" t="s">
        <v>46</v>
      </c>
      <c r="B7" s="91" t="s">
        <v>148</v>
      </c>
      <c r="C7" s="54">
        <v>43282</v>
      </c>
      <c r="D7" s="54">
        <v>43465</v>
      </c>
      <c r="E7" s="52" t="s">
        <v>21</v>
      </c>
      <c r="F7" s="52">
        <v>1548395.65</v>
      </c>
      <c r="G7" s="52">
        <v>1254072</v>
      </c>
      <c r="H7" s="52">
        <v>1469777.75</v>
      </c>
      <c r="I7" s="52">
        <v>1217417.1100000001</v>
      </c>
    </row>
    <row r="8" spans="1:9" ht="30" x14ac:dyDescent="0.2">
      <c r="A8" s="53" t="s">
        <v>125</v>
      </c>
      <c r="B8" s="87"/>
      <c r="C8" s="54"/>
      <c r="D8" s="54"/>
      <c r="E8" s="52" t="s">
        <v>20</v>
      </c>
      <c r="F8" s="52">
        <v>302.89999999999998</v>
      </c>
      <c r="G8" s="91">
        <v>302.89999999999998</v>
      </c>
      <c r="H8" s="91">
        <v>302.89999999999998</v>
      </c>
      <c r="I8" s="91">
        <v>302.89999999999998</v>
      </c>
    </row>
    <row r="9" spans="1:9" ht="30" x14ac:dyDescent="0.2">
      <c r="A9" s="53" t="s">
        <v>126</v>
      </c>
      <c r="B9" s="52"/>
      <c r="C9" s="54"/>
      <c r="D9" s="54"/>
      <c r="E9" s="52" t="s">
        <v>20</v>
      </c>
      <c r="F9" s="52">
        <v>128.44999999999999</v>
      </c>
      <c r="G9" s="91">
        <v>128.44999999999999</v>
      </c>
      <c r="H9" s="91">
        <v>128.44999999999999</v>
      </c>
      <c r="I9" s="91">
        <v>128.44999999999999</v>
      </c>
    </row>
    <row r="10" spans="1:9" ht="30" x14ac:dyDescent="0.2">
      <c r="A10" s="53" t="s">
        <v>83</v>
      </c>
      <c r="B10" s="52"/>
      <c r="C10" s="54"/>
      <c r="D10" s="54"/>
      <c r="E10" s="52" t="s">
        <v>127</v>
      </c>
      <c r="F10" s="91">
        <v>44091.15</v>
      </c>
      <c r="G10" s="91">
        <v>44091.15</v>
      </c>
      <c r="H10" s="91">
        <v>44091.15</v>
      </c>
      <c r="I10" s="91">
        <v>44091.15</v>
      </c>
    </row>
    <row r="11" spans="1:9" ht="30" x14ac:dyDescent="0.2">
      <c r="A11" s="53" t="s">
        <v>79</v>
      </c>
      <c r="B11" s="52"/>
      <c r="C11" s="54"/>
      <c r="D11" s="54"/>
      <c r="E11" s="52" t="s">
        <v>20</v>
      </c>
      <c r="F11" s="91">
        <v>128.44999999999999</v>
      </c>
      <c r="G11" s="91">
        <v>128.44999999999999</v>
      </c>
      <c r="H11" s="91">
        <v>128.44999999999999</v>
      </c>
      <c r="I11" s="91">
        <v>128.44999999999999</v>
      </c>
    </row>
    <row r="12" spans="1:9" ht="30" x14ac:dyDescent="0.2">
      <c r="A12" s="53" t="s">
        <v>80</v>
      </c>
      <c r="B12" s="52"/>
      <c r="C12" s="54"/>
      <c r="D12" s="54"/>
      <c r="E12" s="52" t="s">
        <v>20</v>
      </c>
      <c r="F12" s="149">
        <v>0</v>
      </c>
      <c r="G12" s="150"/>
      <c r="H12" s="150"/>
      <c r="I12" s="151"/>
    </row>
    <row r="13" spans="1:9" ht="30" x14ac:dyDescent="0.2">
      <c r="A13" s="53" t="s">
        <v>81</v>
      </c>
      <c r="B13" s="52"/>
      <c r="C13" s="54"/>
      <c r="D13" s="54"/>
      <c r="E13" s="52" t="s">
        <v>20</v>
      </c>
      <c r="F13" s="149">
        <v>0</v>
      </c>
      <c r="G13" s="150"/>
      <c r="H13" s="150"/>
      <c r="I13" s="151"/>
    </row>
    <row r="14" spans="1:9" ht="30" x14ac:dyDescent="0.2">
      <c r="A14" s="53" t="s">
        <v>82</v>
      </c>
      <c r="B14" s="52"/>
      <c r="C14" s="54"/>
      <c r="D14" s="54"/>
      <c r="E14" s="52" t="s">
        <v>20</v>
      </c>
      <c r="F14" s="149">
        <v>0</v>
      </c>
      <c r="G14" s="150"/>
      <c r="H14" s="150"/>
      <c r="I14" s="151"/>
    </row>
    <row r="15" spans="1:9" ht="75" x14ac:dyDescent="0.2">
      <c r="A15" s="53" t="s">
        <v>137</v>
      </c>
      <c r="B15" s="91" t="s">
        <v>147</v>
      </c>
      <c r="C15" s="54">
        <v>43282</v>
      </c>
      <c r="D15" s="54">
        <v>43465</v>
      </c>
      <c r="E15" s="89" t="s">
        <v>20</v>
      </c>
      <c r="F15" s="89">
        <v>894.11</v>
      </c>
      <c r="G15" s="89">
        <v>920.93</v>
      </c>
      <c r="H15" s="89">
        <v>948.56</v>
      </c>
      <c r="I15" s="89">
        <v>977.02</v>
      </c>
    </row>
    <row r="16" spans="1:9" ht="75" x14ac:dyDescent="0.2">
      <c r="A16" s="53" t="s">
        <v>138</v>
      </c>
      <c r="B16" s="91" t="s">
        <v>147</v>
      </c>
      <c r="C16" s="54">
        <v>43282</v>
      </c>
      <c r="D16" s="54">
        <v>43465</v>
      </c>
      <c r="E16" s="90" t="s">
        <v>20</v>
      </c>
      <c r="F16" s="90">
        <v>894.11</v>
      </c>
      <c r="G16" s="91">
        <v>920.93</v>
      </c>
      <c r="H16" s="91">
        <v>948.56</v>
      </c>
      <c r="I16" s="91">
        <v>977.02</v>
      </c>
    </row>
    <row r="17" spans="1:9" ht="75" x14ac:dyDescent="0.2">
      <c r="A17" s="53" t="s">
        <v>139</v>
      </c>
      <c r="B17" s="91" t="s">
        <v>147</v>
      </c>
      <c r="C17" s="54">
        <v>43282</v>
      </c>
      <c r="D17" s="54">
        <v>43465</v>
      </c>
      <c r="E17" s="89" t="s">
        <v>20</v>
      </c>
      <c r="F17" s="89">
        <v>447.21</v>
      </c>
      <c r="G17" s="91">
        <v>447.21</v>
      </c>
      <c r="H17" s="91">
        <v>447.21</v>
      </c>
      <c r="I17" s="91">
        <v>447.21</v>
      </c>
    </row>
    <row r="18" spans="1:9" ht="75" x14ac:dyDescent="0.2">
      <c r="A18" s="53" t="s">
        <v>140</v>
      </c>
      <c r="B18" s="91" t="s">
        <v>147</v>
      </c>
      <c r="C18" s="54">
        <v>43282</v>
      </c>
      <c r="D18" s="54">
        <v>43465</v>
      </c>
      <c r="E18" s="89" t="s">
        <v>127</v>
      </c>
      <c r="F18" s="89">
        <v>301747.20000000001</v>
      </c>
      <c r="G18" s="89">
        <v>319858.31</v>
      </c>
      <c r="H18" s="89">
        <v>338512.75</v>
      </c>
      <c r="I18" s="89">
        <v>357726.83</v>
      </c>
    </row>
    <row r="19" spans="1:9" ht="75" x14ac:dyDescent="0.2">
      <c r="A19" s="53" t="s">
        <v>141</v>
      </c>
      <c r="B19" s="91" t="s">
        <v>147</v>
      </c>
      <c r="C19" s="54">
        <v>43282</v>
      </c>
      <c r="D19" s="54">
        <v>43465</v>
      </c>
      <c r="E19" s="90" t="s">
        <v>20</v>
      </c>
      <c r="F19" s="91">
        <v>447.21</v>
      </c>
      <c r="G19" s="91">
        <v>447.21</v>
      </c>
      <c r="H19" s="91">
        <v>447.21</v>
      </c>
      <c r="I19" s="91">
        <v>447.21</v>
      </c>
    </row>
    <row r="20" spans="1:9" ht="75" x14ac:dyDescent="0.2">
      <c r="A20" s="53" t="s">
        <v>142</v>
      </c>
      <c r="B20" s="91" t="s">
        <v>147</v>
      </c>
      <c r="C20" s="54">
        <v>43282</v>
      </c>
      <c r="D20" s="54">
        <v>43465</v>
      </c>
      <c r="E20" s="90" t="s">
        <v>127</v>
      </c>
      <c r="F20" s="91">
        <v>301747.20000000001</v>
      </c>
      <c r="G20" s="91">
        <v>319858.31</v>
      </c>
      <c r="H20" s="91">
        <v>338512.75</v>
      </c>
      <c r="I20" s="91">
        <v>357726.83</v>
      </c>
    </row>
    <row r="21" spans="1:9" ht="75" x14ac:dyDescent="0.2">
      <c r="A21" s="53" t="s">
        <v>144</v>
      </c>
      <c r="B21" s="91" t="s">
        <v>147</v>
      </c>
      <c r="C21" s="54">
        <v>43282</v>
      </c>
      <c r="D21" s="54">
        <v>43465</v>
      </c>
      <c r="E21" s="91" t="s">
        <v>20</v>
      </c>
      <c r="F21" s="91">
        <v>447.21</v>
      </c>
      <c r="G21" s="91">
        <v>447.21</v>
      </c>
      <c r="H21" s="91">
        <v>447.21</v>
      </c>
      <c r="I21" s="91">
        <v>447.21</v>
      </c>
    </row>
    <row r="22" spans="1:9" ht="75" x14ac:dyDescent="0.2">
      <c r="A22" s="53" t="s">
        <v>143</v>
      </c>
      <c r="B22" s="91" t="s">
        <v>147</v>
      </c>
      <c r="C22" s="54">
        <v>43282</v>
      </c>
      <c r="D22" s="54">
        <v>43465</v>
      </c>
      <c r="E22" s="91" t="s">
        <v>127</v>
      </c>
      <c r="F22" s="91">
        <v>301747.20000000001</v>
      </c>
      <c r="G22" s="91">
        <v>319858.31</v>
      </c>
      <c r="H22" s="91">
        <v>338512.75</v>
      </c>
      <c r="I22" s="91">
        <v>357726.83</v>
      </c>
    </row>
    <row r="23" spans="1:9" ht="75" x14ac:dyDescent="0.2">
      <c r="A23" s="53" t="s">
        <v>145</v>
      </c>
      <c r="B23" s="91" t="s">
        <v>147</v>
      </c>
      <c r="C23" s="54">
        <v>43282</v>
      </c>
      <c r="D23" s="54">
        <v>43465</v>
      </c>
      <c r="E23" s="91" t="s">
        <v>20</v>
      </c>
      <c r="F23" s="91">
        <v>447.21</v>
      </c>
      <c r="G23" s="91">
        <v>447.21</v>
      </c>
      <c r="H23" s="91">
        <v>447.21</v>
      </c>
      <c r="I23" s="91">
        <v>447.21</v>
      </c>
    </row>
    <row r="24" spans="1:9" ht="75" x14ac:dyDescent="0.2">
      <c r="A24" s="53" t="s">
        <v>146</v>
      </c>
      <c r="B24" s="91" t="s">
        <v>147</v>
      </c>
      <c r="C24" s="54">
        <v>43282</v>
      </c>
      <c r="D24" s="54">
        <v>43465</v>
      </c>
      <c r="E24" s="91" t="s">
        <v>127</v>
      </c>
      <c r="F24" s="91">
        <v>301747.20000000001</v>
      </c>
      <c r="G24" s="91">
        <v>319858.31</v>
      </c>
      <c r="H24" s="91">
        <v>338512.75</v>
      </c>
      <c r="I24" s="91">
        <v>357726.83</v>
      </c>
    </row>
  </sheetData>
  <sheetProtection password="FD97" sheet="1" objects="1" scenarios="1" formatCells="0" formatColumns="0" formatRows="0" insertColumns="0" insertRows="0" insertHyperlinks="0" deleteColumns="0" deleteRows="0" sort="0" autoFilter="0" pivotTables="0"/>
  <mergeCells count="10">
    <mergeCell ref="F14:I14"/>
    <mergeCell ref="A1:I1"/>
    <mergeCell ref="A3:A4"/>
    <mergeCell ref="B3:B4"/>
    <mergeCell ref="C3:C4"/>
    <mergeCell ref="D3:D4"/>
    <mergeCell ref="E3:E4"/>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54"/>
  <sheetViews>
    <sheetView tabSelected="1" zoomScale="70" zoomScaleNormal="70" workbookViewId="0">
      <selection activeCell="F19" sqref="F19"/>
    </sheetView>
  </sheetViews>
  <sheetFormatPr defaultRowHeight="12.75" x14ac:dyDescent="0.2"/>
  <cols>
    <col min="1" max="1" width="39.375" style="63" customWidth="1"/>
    <col min="2" max="2" width="39.5" style="63" customWidth="1"/>
    <col min="3" max="4" width="21.25" style="63" customWidth="1"/>
    <col min="5" max="13" width="13.75" style="63" customWidth="1"/>
    <col min="14" max="256" width="9" style="63"/>
    <col min="257" max="257" width="39.375" style="63" customWidth="1"/>
    <col min="258" max="258" width="39.5" style="63" customWidth="1"/>
    <col min="259" max="260" width="21.25" style="63" customWidth="1"/>
    <col min="261" max="269" width="13.75" style="63" customWidth="1"/>
    <col min="270" max="512" width="9" style="63"/>
    <col min="513" max="513" width="39.375" style="63" customWidth="1"/>
    <col min="514" max="514" width="39.5" style="63" customWidth="1"/>
    <col min="515" max="516" width="21.25" style="63" customWidth="1"/>
    <col min="517" max="525" width="13.75" style="63" customWidth="1"/>
    <col min="526" max="768" width="9" style="63"/>
    <col min="769" max="769" width="39.375" style="63" customWidth="1"/>
    <col min="770" max="770" width="39.5" style="63" customWidth="1"/>
    <col min="771" max="772" width="21.25" style="63" customWidth="1"/>
    <col min="773" max="781" width="13.75" style="63" customWidth="1"/>
    <col min="782" max="1024" width="9" style="63"/>
    <col min="1025" max="1025" width="39.375" style="63" customWidth="1"/>
    <col min="1026" max="1026" width="39.5" style="63" customWidth="1"/>
    <col min="1027" max="1028" width="21.25" style="63" customWidth="1"/>
    <col min="1029" max="1037" width="13.75" style="63" customWidth="1"/>
    <col min="1038" max="1280" width="9" style="63"/>
    <col min="1281" max="1281" width="39.375" style="63" customWidth="1"/>
    <col min="1282" max="1282" width="39.5" style="63" customWidth="1"/>
    <col min="1283" max="1284" width="21.25" style="63" customWidth="1"/>
    <col min="1285" max="1293" width="13.75" style="63" customWidth="1"/>
    <col min="1294" max="1536" width="9" style="63"/>
    <col min="1537" max="1537" width="39.375" style="63" customWidth="1"/>
    <col min="1538" max="1538" width="39.5" style="63" customWidth="1"/>
    <col min="1539" max="1540" width="21.25" style="63" customWidth="1"/>
    <col min="1541" max="1549" width="13.75" style="63" customWidth="1"/>
    <col min="1550" max="1792" width="9" style="63"/>
    <col min="1793" max="1793" width="39.375" style="63" customWidth="1"/>
    <col min="1794" max="1794" width="39.5" style="63" customWidth="1"/>
    <col min="1795" max="1796" width="21.25" style="63" customWidth="1"/>
    <col min="1797" max="1805" width="13.75" style="63" customWidth="1"/>
    <col min="1806" max="2048" width="9" style="63"/>
    <col min="2049" max="2049" width="39.375" style="63" customWidth="1"/>
    <col min="2050" max="2050" width="39.5" style="63" customWidth="1"/>
    <col min="2051" max="2052" width="21.25" style="63" customWidth="1"/>
    <col min="2053" max="2061" width="13.75" style="63" customWidth="1"/>
    <col min="2062" max="2304" width="9" style="63"/>
    <col min="2305" max="2305" width="39.375" style="63" customWidth="1"/>
    <col min="2306" max="2306" width="39.5" style="63" customWidth="1"/>
    <col min="2307" max="2308" width="21.25" style="63" customWidth="1"/>
    <col min="2309" max="2317" width="13.75" style="63" customWidth="1"/>
    <col min="2318" max="2560" width="9" style="63"/>
    <col min="2561" max="2561" width="39.375" style="63" customWidth="1"/>
    <col min="2562" max="2562" width="39.5" style="63" customWidth="1"/>
    <col min="2563" max="2564" width="21.25" style="63" customWidth="1"/>
    <col min="2565" max="2573" width="13.75" style="63" customWidth="1"/>
    <col min="2574" max="2816" width="9" style="63"/>
    <col min="2817" max="2817" width="39.375" style="63" customWidth="1"/>
    <col min="2818" max="2818" width="39.5" style="63" customWidth="1"/>
    <col min="2819" max="2820" width="21.25" style="63" customWidth="1"/>
    <col min="2821" max="2829" width="13.75" style="63" customWidth="1"/>
    <col min="2830" max="3072" width="9" style="63"/>
    <col min="3073" max="3073" width="39.375" style="63" customWidth="1"/>
    <col min="3074" max="3074" width="39.5" style="63" customWidth="1"/>
    <col min="3075" max="3076" width="21.25" style="63" customWidth="1"/>
    <col min="3077" max="3085" width="13.75" style="63" customWidth="1"/>
    <col min="3086" max="3328" width="9" style="63"/>
    <col min="3329" max="3329" width="39.375" style="63" customWidth="1"/>
    <col min="3330" max="3330" width="39.5" style="63" customWidth="1"/>
    <col min="3331" max="3332" width="21.25" style="63" customWidth="1"/>
    <col min="3333" max="3341" width="13.75" style="63" customWidth="1"/>
    <col min="3342" max="3584" width="9" style="63"/>
    <col min="3585" max="3585" width="39.375" style="63" customWidth="1"/>
    <col min="3586" max="3586" width="39.5" style="63" customWidth="1"/>
    <col min="3587" max="3588" width="21.25" style="63" customWidth="1"/>
    <col min="3589" max="3597" width="13.75" style="63" customWidth="1"/>
    <col min="3598" max="3840" width="9" style="63"/>
    <col min="3841" max="3841" width="39.375" style="63" customWidth="1"/>
    <col min="3842" max="3842" width="39.5" style="63" customWidth="1"/>
    <col min="3843" max="3844" width="21.25" style="63" customWidth="1"/>
    <col min="3845" max="3853" width="13.75" style="63" customWidth="1"/>
    <col min="3854" max="4096" width="9" style="63"/>
    <col min="4097" max="4097" width="39.375" style="63" customWidth="1"/>
    <col min="4098" max="4098" width="39.5" style="63" customWidth="1"/>
    <col min="4099" max="4100" width="21.25" style="63" customWidth="1"/>
    <col min="4101" max="4109" width="13.75" style="63" customWidth="1"/>
    <col min="4110" max="4352" width="9" style="63"/>
    <col min="4353" max="4353" width="39.375" style="63" customWidth="1"/>
    <col min="4354" max="4354" width="39.5" style="63" customWidth="1"/>
    <col min="4355" max="4356" width="21.25" style="63" customWidth="1"/>
    <col min="4357" max="4365" width="13.75" style="63" customWidth="1"/>
    <col min="4366" max="4608" width="9" style="63"/>
    <col min="4609" max="4609" width="39.375" style="63" customWidth="1"/>
    <col min="4610" max="4610" width="39.5" style="63" customWidth="1"/>
    <col min="4611" max="4612" width="21.25" style="63" customWidth="1"/>
    <col min="4613" max="4621" width="13.75" style="63" customWidth="1"/>
    <col min="4622" max="4864" width="9" style="63"/>
    <col min="4865" max="4865" width="39.375" style="63" customWidth="1"/>
    <col min="4866" max="4866" width="39.5" style="63" customWidth="1"/>
    <col min="4867" max="4868" width="21.25" style="63" customWidth="1"/>
    <col min="4869" max="4877" width="13.75" style="63" customWidth="1"/>
    <col min="4878" max="5120" width="9" style="63"/>
    <col min="5121" max="5121" width="39.375" style="63" customWidth="1"/>
    <col min="5122" max="5122" width="39.5" style="63" customWidth="1"/>
    <col min="5123" max="5124" width="21.25" style="63" customWidth="1"/>
    <col min="5125" max="5133" width="13.75" style="63" customWidth="1"/>
    <col min="5134" max="5376" width="9" style="63"/>
    <col min="5377" max="5377" width="39.375" style="63" customWidth="1"/>
    <col min="5378" max="5378" width="39.5" style="63" customWidth="1"/>
    <col min="5379" max="5380" width="21.25" style="63" customWidth="1"/>
    <col min="5381" max="5389" width="13.75" style="63" customWidth="1"/>
    <col min="5390" max="5632" width="9" style="63"/>
    <col min="5633" max="5633" width="39.375" style="63" customWidth="1"/>
    <col min="5634" max="5634" width="39.5" style="63" customWidth="1"/>
    <col min="5635" max="5636" width="21.25" style="63" customWidth="1"/>
    <col min="5637" max="5645" width="13.75" style="63" customWidth="1"/>
    <col min="5646" max="5888" width="9" style="63"/>
    <col min="5889" max="5889" width="39.375" style="63" customWidth="1"/>
    <col min="5890" max="5890" width="39.5" style="63" customWidth="1"/>
    <col min="5891" max="5892" width="21.25" style="63" customWidth="1"/>
    <col min="5893" max="5901" width="13.75" style="63" customWidth="1"/>
    <col min="5902" max="6144" width="9" style="63"/>
    <col min="6145" max="6145" width="39.375" style="63" customWidth="1"/>
    <col min="6146" max="6146" width="39.5" style="63" customWidth="1"/>
    <col min="6147" max="6148" width="21.25" style="63" customWidth="1"/>
    <col min="6149" max="6157" width="13.75" style="63" customWidth="1"/>
    <col min="6158" max="6400" width="9" style="63"/>
    <col min="6401" max="6401" width="39.375" style="63" customWidth="1"/>
    <col min="6402" max="6402" width="39.5" style="63" customWidth="1"/>
    <col min="6403" max="6404" width="21.25" style="63" customWidth="1"/>
    <col min="6405" max="6413" width="13.75" style="63" customWidth="1"/>
    <col min="6414" max="6656" width="9" style="63"/>
    <col min="6657" max="6657" width="39.375" style="63" customWidth="1"/>
    <col min="6658" max="6658" width="39.5" style="63" customWidth="1"/>
    <col min="6659" max="6660" width="21.25" style="63" customWidth="1"/>
    <col min="6661" max="6669" width="13.75" style="63" customWidth="1"/>
    <col min="6670" max="6912" width="9" style="63"/>
    <col min="6913" max="6913" width="39.375" style="63" customWidth="1"/>
    <col min="6914" max="6914" width="39.5" style="63" customWidth="1"/>
    <col min="6915" max="6916" width="21.25" style="63" customWidth="1"/>
    <col min="6917" max="6925" width="13.75" style="63" customWidth="1"/>
    <col min="6926" max="7168" width="9" style="63"/>
    <col min="7169" max="7169" width="39.375" style="63" customWidth="1"/>
    <col min="7170" max="7170" width="39.5" style="63" customWidth="1"/>
    <col min="7171" max="7172" width="21.25" style="63" customWidth="1"/>
    <col min="7173" max="7181" width="13.75" style="63" customWidth="1"/>
    <col min="7182" max="7424" width="9" style="63"/>
    <col min="7425" max="7425" width="39.375" style="63" customWidth="1"/>
    <col min="7426" max="7426" width="39.5" style="63" customWidth="1"/>
    <col min="7427" max="7428" width="21.25" style="63" customWidth="1"/>
    <col min="7429" max="7437" width="13.75" style="63" customWidth="1"/>
    <col min="7438" max="7680" width="9" style="63"/>
    <col min="7681" max="7681" width="39.375" style="63" customWidth="1"/>
    <col min="7682" max="7682" width="39.5" style="63" customWidth="1"/>
    <col min="7683" max="7684" width="21.25" style="63" customWidth="1"/>
    <col min="7685" max="7693" width="13.75" style="63" customWidth="1"/>
    <col min="7694" max="7936" width="9" style="63"/>
    <col min="7937" max="7937" width="39.375" style="63" customWidth="1"/>
    <col min="7938" max="7938" width="39.5" style="63" customWidth="1"/>
    <col min="7939" max="7940" width="21.25" style="63" customWidth="1"/>
    <col min="7941" max="7949" width="13.75" style="63" customWidth="1"/>
    <col min="7950" max="8192" width="9" style="63"/>
    <col min="8193" max="8193" width="39.375" style="63" customWidth="1"/>
    <col min="8194" max="8194" width="39.5" style="63" customWidth="1"/>
    <col min="8195" max="8196" width="21.25" style="63" customWidth="1"/>
    <col min="8197" max="8205" width="13.75" style="63" customWidth="1"/>
    <col min="8206" max="8448" width="9" style="63"/>
    <col min="8449" max="8449" width="39.375" style="63" customWidth="1"/>
    <col min="8450" max="8450" width="39.5" style="63" customWidth="1"/>
    <col min="8451" max="8452" width="21.25" style="63" customWidth="1"/>
    <col min="8453" max="8461" width="13.75" style="63" customWidth="1"/>
    <col min="8462" max="8704" width="9" style="63"/>
    <col min="8705" max="8705" width="39.375" style="63" customWidth="1"/>
    <col min="8706" max="8706" width="39.5" style="63" customWidth="1"/>
    <col min="8707" max="8708" width="21.25" style="63" customWidth="1"/>
    <col min="8709" max="8717" width="13.75" style="63" customWidth="1"/>
    <col min="8718" max="8960" width="9" style="63"/>
    <col min="8961" max="8961" width="39.375" style="63" customWidth="1"/>
    <col min="8962" max="8962" width="39.5" style="63" customWidth="1"/>
    <col min="8963" max="8964" width="21.25" style="63" customWidth="1"/>
    <col min="8965" max="8973" width="13.75" style="63" customWidth="1"/>
    <col min="8974" max="9216" width="9" style="63"/>
    <col min="9217" max="9217" width="39.375" style="63" customWidth="1"/>
    <col min="9218" max="9218" width="39.5" style="63" customWidth="1"/>
    <col min="9219" max="9220" width="21.25" style="63" customWidth="1"/>
    <col min="9221" max="9229" width="13.75" style="63" customWidth="1"/>
    <col min="9230" max="9472" width="9" style="63"/>
    <col min="9473" max="9473" width="39.375" style="63" customWidth="1"/>
    <col min="9474" max="9474" width="39.5" style="63" customWidth="1"/>
    <col min="9475" max="9476" width="21.25" style="63" customWidth="1"/>
    <col min="9477" max="9485" width="13.75" style="63" customWidth="1"/>
    <col min="9486" max="9728" width="9" style="63"/>
    <col min="9729" max="9729" width="39.375" style="63" customWidth="1"/>
    <col min="9730" max="9730" width="39.5" style="63" customWidth="1"/>
    <col min="9731" max="9732" width="21.25" style="63" customWidth="1"/>
    <col min="9733" max="9741" width="13.75" style="63" customWidth="1"/>
    <col min="9742" max="9984" width="9" style="63"/>
    <col min="9985" max="9985" width="39.375" style="63" customWidth="1"/>
    <col min="9986" max="9986" width="39.5" style="63" customWidth="1"/>
    <col min="9987" max="9988" width="21.25" style="63" customWidth="1"/>
    <col min="9989" max="9997" width="13.75" style="63" customWidth="1"/>
    <col min="9998" max="10240" width="9" style="63"/>
    <col min="10241" max="10241" width="39.375" style="63" customWidth="1"/>
    <col min="10242" max="10242" width="39.5" style="63" customWidth="1"/>
    <col min="10243" max="10244" width="21.25" style="63" customWidth="1"/>
    <col min="10245" max="10253" width="13.75" style="63" customWidth="1"/>
    <col min="10254" max="10496" width="9" style="63"/>
    <col min="10497" max="10497" width="39.375" style="63" customWidth="1"/>
    <col min="10498" max="10498" width="39.5" style="63" customWidth="1"/>
    <col min="10499" max="10500" width="21.25" style="63" customWidth="1"/>
    <col min="10501" max="10509" width="13.75" style="63" customWidth="1"/>
    <col min="10510" max="10752" width="9" style="63"/>
    <col min="10753" max="10753" width="39.375" style="63" customWidth="1"/>
    <col min="10754" max="10754" width="39.5" style="63" customWidth="1"/>
    <col min="10755" max="10756" width="21.25" style="63" customWidth="1"/>
    <col min="10757" max="10765" width="13.75" style="63" customWidth="1"/>
    <col min="10766" max="11008" width="9" style="63"/>
    <col min="11009" max="11009" width="39.375" style="63" customWidth="1"/>
    <col min="11010" max="11010" width="39.5" style="63" customWidth="1"/>
    <col min="11011" max="11012" width="21.25" style="63" customWidth="1"/>
    <col min="11013" max="11021" width="13.75" style="63" customWidth="1"/>
    <col min="11022" max="11264" width="9" style="63"/>
    <col min="11265" max="11265" width="39.375" style="63" customWidth="1"/>
    <col min="11266" max="11266" width="39.5" style="63" customWidth="1"/>
    <col min="11267" max="11268" width="21.25" style="63" customWidth="1"/>
    <col min="11269" max="11277" width="13.75" style="63" customWidth="1"/>
    <col min="11278" max="11520" width="9" style="63"/>
    <col min="11521" max="11521" width="39.375" style="63" customWidth="1"/>
    <col min="11522" max="11522" width="39.5" style="63" customWidth="1"/>
    <col min="11523" max="11524" width="21.25" style="63" customWidth="1"/>
    <col min="11525" max="11533" width="13.75" style="63" customWidth="1"/>
    <col min="11534" max="11776" width="9" style="63"/>
    <col min="11777" max="11777" width="39.375" style="63" customWidth="1"/>
    <col min="11778" max="11778" width="39.5" style="63" customWidth="1"/>
    <col min="11779" max="11780" width="21.25" style="63" customWidth="1"/>
    <col min="11781" max="11789" width="13.75" style="63" customWidth="1"/>
    <col min="11790" max="12032" width="9" style="63"/>
    <col min="12033" max="12033" width="39.375" style="63" customWidth="1"/>
    <col min="12034" max="12034" width="39.5" style="63" customWidth="1"/>
    <col min="12035" max="12036" width="21.25" style="63" customWidth="1"/>
    <col min="12037" max="12045" width="13.75" style="63" customWidth="1"/>
    <col min="12046" max="12288" width="9" style="63"/>
    <col min="12289" max="12289" width="39.375" style="63" customWidth="1"/>
    <col min="12290" max="12290" width="39.5" style="63" customWidth="1"/>
    <col min="12291" max="12292" width="21.25" style="63" customWidth="1"/>
    <col min="12293" max="12301" width="13.75" style="63" customWidth="1"/>
    <col min="12302" max="12544" width="9" style="63"/>
    <col min="12545" max="12545" width="39.375" style="63" customWidth="1"/>
    <col min="12546" max="12546" width="39.5" style="63" customWidth="1"/>
    <col min="12547" max="12548" width="21.25" style="63" customWidth="1"/>
    <col min="12549" max="12557" width="13.75" style="63" customWidth="1"/>
    <col min="12558" max="12800" width="9" style="63"/>
    <col min="12801" max="12801" width="39.375" style="63" customWidth="1"/>
    <col min="12802" max="12802" width="39.5" style="63" customWidth="1"/>
    <col min="12803" max="12804" width="21.25" style="63" customWidth="1"/>
    <col min="12805" max="12813" width="13.75" style="63" customWidth="1"/>
    <col min="12814" max="13056" width="9" style="63"/>
    <col min="13057" max="13057" width="39.375" style="63" customWidth="1"/>
    <col min="13058" max="13058" width="39.5" style="63" customWidth="1"/>
    <col min="13059" max="13060" width="21.25" style="63" customWidth="1"/>
    <col min="13061" max="13069" width="13.75" style="63" customWidth="1"/>
    <col min="13070" max="13312" width="9" style="63"/>
    <col min="13313" max="13313" width="39.375" style="63" customWidth="1"/>
    <col min="13314" max="13314" width="39.5" style="63" customWidth="1"/>
    <col min="13315" max="13316" width="21.25" style="63" customWidth="1"/>
    <col min="13317" max="13325" width="13.75" style="63" customWidth="1"/>
    <col min="13326" max="13568" width="9" style="63"/>
    <col min="13569" max="13569" width="39.375" style="63" customWidth="1"/>
    <col min="13570" max="13570" width="39.5" style="63" customWidth="1"/>
    <col min="13571" max="13572" width="21.25" style="63" customWidth="1"/>
    <col min="13573" max="13581" width="13.75" style="63" customWidth="1"/>
    <col min="13582" max="13824" width="9" style="63"/>
    <col min="13825" max="13825" width="39.375" style="63" customWidth="1"/>
    <col min="13826" max="13826" width="39.5" style="63" customWidth="1"/>
    <col min="13827" max="13828" width="21.25" style="63" customWidth="1"/>
    <col min="13829" max="13837" width="13.75" style="63" customWidth="1"/>
    <col min="13838" max="14080" width="9" style="63"/>
    <col min="14081" max="14081" width="39.375" style="63" customWidth="1"/>
    <col min="14082" max="14082" width="39.5" style="63" customWidth="1"/>
    <col min="14083" max="14084" width="21.25" style="63" customWidth="1"/>
    <col min="14085" max="14093" width="13.75" style="63" customWidth="1"/>
    <col min="14094" max="14336" width="9" style="63"/>
    <col min="14337" max="14337" width="39.375" style="63" customWidth="1"/>
    <col min="14338" max="14338" width="39.5" style="63" customWidth="1"/>
    <col min="14339" max="14340" width="21.25" style="63" customWidth="1"/>
    <col min="14341" max="14349" width="13.75" style="63" customWidth="1"/>
    <col min="14350" max="14592" width="9" style="63"/>
    <col min="14593" max="14593" width="39.375" style="63" customWidth="1"/>
    <col min="14594" max="14594" width="39.5" style="63" customWidth="1"/>
    <col min="14595" max="14596" width="21.25" style="63" customWidth="1"/>
    <col min="14597" max="14605" width="13.75" style="63" customWidth="1"/>
    <col min="14606" max="14848" width="9" style="63"/>
    <col min="14849" max="14849" width="39.375" style="63" customWidth="1"/>
    <col min="14850" max="14850" width="39.5" style="63" customWidth="1"/>
    <col min="14851" max="14852" width="21.25" style="63" customWidth="1"/>
    <col min="14853" max="14861" width="13.75" style="63" customWidth="1"/>
    <col min="14862" max="15104" width="9" style="63"/>
    <col min="15105" max="15105" width="39.375" style="63" customWidth="1"/>
    <col min="15106" max="15106" width="39.5" style="63" customWidth="1"/>
    <col min="15107" max="15108" width="21.25" style="63" customWidth="1"/>
    <col min="15109" max="15117" width="13.75" style="63" customWidth="1"/>
    <col min="15118" max="15360" width="9" style="63"/>
    <col min="15361" max="15361" width="39.375" style="63" customWidth="1"/>
    <col min="15362" max="15362" width="39.5" style="63" customWidth="1"/>
    <col min="15363" max="15364" width="21.25" style="63" customWidth="1"/>
    <col min="15365" max="15373" width="13.75" style="63" customWidth="1"/>
    <col min="15374" max="15616" width="9" style="63"/>
    <col min="15617" max="15617" width="39.375" style="63" customWidth="1"/>
    <col min="15618" max="15618" width="39.5" style="63" customWidth="1"/>
    <col min="15619" max="15620" width="21.25" style="63" customWidth="1"/>
    <col min="15621" max="15629" width="13.75" style="63" customWidth="1"/>
    <col min="15630" max="15872" width="9" style="63"/>
    <col min="15873" max="15873" width="39.375" style="63" customWidth="1"/>
    <col min="15874" max="15874" width="39.5" style="63" customWidth="1"/>
    <col min="15875" max="15876" width="21.25" style="63" customWidth="1"/>
    <col min="15877" max="15885" width="13.75" style="63" customWidth="1"/>
    <col min="15886" max="16128" width="9" style="63"/>
    <col min="16129" max="16129" width="39.375" style="63" customWidth="1"/>
    <col min="16130" max="16130" width="39.5" style="63" customWidth="1"/>
    <col min="16131" max="16132" width="21.25" style="63" customWidth="1"/>
    <col min="16133" max="16141" width="13.75" style="63" customWidth="1"/>
    <col min="16142" max="16384" width="9" style="63"/>
  </cols>
  <sheetData>
    <row r="1" spans="1:4" x14ac:dyDescent="0.2">
      <c r="A1" s="62" t="s">
        <v>85</v>
      </c>
      <c r="B1" s="62"/>
    </row>
    <row r="2" spans="1:4" ht="15" customHeight="1" x14ac:dyDescent="0.2">
      <c r="A2" s="62" t="s">
        <v>86</v>
      </c>
      <c r="B2" s="62"/>
    </row>
    <row r="3" spans="1:4" ht="15" customHeight="1" x14ac:dyDescent="0.2">
      <c r="A3" s="62"/>
      <c r="B3" s="62"/>
    </row>
    <row r="4" spans="1:4" ht="15" customHeight="1" x14ac:dyDescent="0.2">
      <c r="A4" s="158" t="s">
        <v>87</v>
      </c>
      <c r="B4" s="159"/>
      <c r="C4" s="64"/>
      <c r="D4" s="65" t="s">
        <v>88</v>
      </c>
    </row>
    <row r="5" spans="1:4" ht="15" customHeight="1" x14ac:dyDescent="0.2">
      <c r="A5" s="161" t="s">
        <v>89</v>
      </c>
      <c r="B5" s="162"/>
      <c r="C5" s="66"/>
      <c r="D5" s="67" t="s">
        <v>90</v>
      </c>
    </row>
    <row r="6" spans="1:4" ht="15" customHeight="1" x14ac:dyDescent="0.2">
      <c r="A6" s="158" t="s">
        <v>91</v>
      </c>
      <c r="B6" s="159"/>
      <c r="C6" s="68"/>
      <c r="D6" s="65" t="s">
        <v>92</v>
      </c>
    </row>
    <row r="7" spans="1:4" ht="15" customHeight="1" x14ac:dyDescent="0.2">
      <c r="A7" s="158" t="s">
        <v>93</v>
      </c>
      <c r="B7" s="159"/>
      <c r="C7" s="68"/>
      <c r="D7" s="65" t="s">
        <v>150</v>
      </c>
    </row>
    <row r="8" spans="1:4" ht="15" customHeight="1" x14ac:dyDescent="0.2">
      <c r="A8" s="160" t="s">
        <v>94</v>
      </c>
      <c r="B8" s="160"/>
      <c r="C8" s="92"/>
      <c r="D8" s="69"/>
    </row>
    <row r="9" spans="1:4" ht="15" customHeight="1" x14ac:dyDescent="0.2">
      <c r="A9" s="70" t="s">
        <v>95</v>
      </c>
      <c r="B9" s="71"/>
      <c r="C9" s="72"/>
      <c r="D9" s="73"/>
    </row>
    <row r="10" spans="1:4" ht="30" customHeight="1" x14ac:dyDescent="0.2">
      <c r="A10" s="163" t="s">
        <v>96</v>
      </c>
      <c r="B10" s="164"/>
      <c r="C10" s="74"/>
      <c r="D10" s="75">
        <v>2.6996039199999999</v>
      </c>
    </row>
    <row r="11" spans="1:4" ht="66" customHeight="1" x14ac:dyDescent="0.2">
      <c r="A11" s="163" t="s">
        <v>97</v>
      </c>
      <c r="B11" s="164"/>
      <c r="C11" s="74"/>
      <c r="D11" s="75">
        <v>951.53664493999997</v>
      </c>
    </row>
    <row r="12" spans="1:4" ht="30" customHeight="1" x14ac:dyDescent="0.2">
      <c r="A12" s="163" t="s">
        <v>98</v>
      </c>
      <c r="B12" s="164"/>
      <c r="C12" s="74"/>
      <c r="D12" s="76">
        <v>529092.2158235138</v>
      </c>
    </row>
    <row r="13" spans="1:4" ht="30" customHeight="1" x14ac:dyDescent="0.2">
      <c r="A13" s="163" t="s">
        <v>99</v>
      </c>
      <c r="B13" s="164"/>
      <c r="C13" s="74"/>
      <c r="D13" s="77"/>
    </row>
    <row r="14" spans="1:4" ht="15" customHeight="1" x14ac:dyDescent="0.2">
      <c r="A14" s="165" t="s">
        <v>100</v>
      </c>
      <c r="B14" s="166"/>
      <c r="C14" s="74"/>
      <c r="D14" s="75">
        <v>1092.7101880499999</v>
      </c>
    </row>
    <row r="15" spans="1:4" ht="15" customHeight="1" x14ac:dyDescent="0.2">
      <c r="A15" s="165" t="s">
        <v>101</v>
      </c>
      <c r="B15" s="166"/>
      <c r="C15" s="74"/>
      <c r="D15" s="75">
        <v>1617.9317956899999</v>
      </c>
    </row>
    <row r="16" spans="1:4" ht="15" customHeight="1" x14ac:dyDescent="0.2">
      <c r="A16" s="165" t="s">
        <v>102</v>
      </c>
      <c r="B16" s="166"/>
      <c r="C16" s="74"/>
      <c r="D16" s="75">
        <v>2711.52836471</v>
      </c>
    </row>
    <row r="17" spans="1:12" ht="15" customHeight="1" x14ac:dyDescent="0.2">
      <c r="A17" s="165" t="s">
        <v>103</v>
      </c>
      <c r="B17" s="166"/>
      <c r="C17" s="74"/>
      <c r="D17" s="75">
        <v>2027.34323767</v>
      </c>
    </row>
    <row r="18" spans="1:12" ht="52.5" customHeight="1" x14ac:dyDescent="0.2">
      <c r="A18" s="163" t="s">
        <v>104</v>
      </c>
      <c r="B18" s="164"/>
      <c r="C18" s="74"/>
      <c r="D18" s="75">
        <v>0</v>
      </c>
    </row>
    <row r="19" spans="1:12" ht="15" customHeight="1" x14ac:dyDescent="0.2">
      <c r="A19" s="70" t="s">
        <v>105</v>
      </c>
      <c r="B19" s="71"/>
      <c r="C19" s="78"/>
      <c r="D19" s="79"/>
    </row>
    <row r="20" spans="1:12" ht="30" customHeight="1" x14ac:dyDescent="0.2">
      <c r="A20" s="163" t="s">
        <v>106</v>
      </c>
      <c r="B20" s="164"/>
      <c r="C20" s="74"/>
      <c r="D20" s="80">
        <v>23694.55</v>
      </c>
    </row>
    <row r="21" spans="1:12" ht="30" customHeight="1" x14ac:dyDescent="0.2">
      <c r="A21" s="163" t="s">
        <v>107</v>
      </c>
      <c r="B21" s="164"/>
      <c r="C21" s="81"/>
      <c r="D21" s="80">
        <v>33.860999999999997</v>
      </c>
    </row>
    <row r="22" spans="1:12" ht="15" customHeight="1" x14ac:dyDescent="0.2">
      <c r="A22" s="70" t="s">
        <v>108</v>
      </c>
      <c r="B22" s="71"/>
      <c r="C22" s="78"/>
      <c r="D22" s="79"/>
    </row>
    <row r="23" spans="1:12" ht="15" customHeight="1" x14ac:dyDescent="0.25">
      <c r="A23" s="163" t="s">
        <v>109</v>
      </c>
      <c r="B23" s="164"/>
      <c r="C23" s="82"/>
      <c r="D23" s="77"/>
    </row>
    <row r="24" spans="1:12" ht="15" customHeight="1" x14ac:dyDescent="0.25">
      <c r="A24" s="165" t="s">
        <v>100</v>
      </c>
      <c r="B24" s="166"/>
      <c r="C24" s="82"/>
      <c r="D24" s="83">
        <v>0</v>
      </c>
    </row>
    <row r="25" spans="1:12" ht="15" customHeight="1" x14ac:dyDescent="0.25">
      <c r="A25" s="165" t="s">
        <v>101</v>
      </c>
      <c r="B25" s="166"/>
      <c r="C25" s="82"/>
      <c r="D25" s="83">
        <v>1.435359274966E-3</v>
      </c>
    </row>
    <row r="26" spans="1:12" ht="15" customHeight="1" x14ac:dyDescent="0.25">
      <c r="A26" s="165" t="s">
        <v>102</v>
      </c>
      <c r="B26" s="166"/>
      <c r="C26" s="82"/>
      <c r="D26" s="83">
        <v>3.4013958279850002E-3</v>
      </c>
    </row>
    <row r="27" spans="1:12" ht="15" customHeight="1" x14ac:dyDescent="0.25">
      <c r="A27" s="165" t="s">
        <v>103</v>
      </c>
      <c r="B27" s="166"/>
      <c r="C27" s="82"/>
      <c r="D27" s="83">
        <v>2.1715991059119998E-3</v>
      </c>
    </row>
    <row r="29" spans="1:12" x14ac:dyDescent="0.2">
      <c r="A29" s="58" t="s">
        <v>110</v>
      </c>
      <c r="B29" s="59"/>
      <c r="C29" s="59"/>
      <c r="D29" s="56"/>
      <c r="E29" s="56"/>
      <c r="F29" s="60"/>
      <c r="G29" s="60"/>
      <c r="H29" s="60"/>
      <c r="I29" s="61"/>
      <c r="J29" s="60"/>
      <c r="K29" s="60"/>
      <c r="L29" s="60"/>
    </row>
    <row r="30" spans="1:12" ht="280.5" x14ac:dyDescent="0.2">
      <c r="A30" s="167" t="s">
        <v>7</v>
      </c>
      <c r="B30" s="167" t="s">
        <v>111</v>
      </c>
      <c r="C30" s="57" t="s">
        <v>112</v>
      </c>
      <c r="D30" s="57" t="s">
        <v>113</v>
      </c>
      <c r="E30" s="155" t="s">
        <v>114</v>
      </c>
      <c r="F30" s="156"/>
      <c r="G30" s="156"/>
      <c r="H30" s="157"/>
      <c r="I30" s="155" t="s">
        <v>115</v>
      </c>
      <c r="J30" s="156"/>
      <c r="K30" s="156"/>
      <c r="L30" s="157"/>
    </row>
    <row r="31" spans="1:12" x14ac:dyDescent="0.2">
      <c r="A31" s="168"/>
      <c r="B31" s="168"/>
      <c r="C31" s="57" t="s">
        <v>116</v>
      </c>
      <c r="D31" s="57" t="s">
        <v>116</v>
      </c>
      <c r="E31" s="155" t="s">
        <v>116</v>
      </c>
      <c r="F31" s="156"/>
      <c r="G31" s="156"/>
      <c r="H31" s="157"/>
      <c r="I31" s="155" t="s">
        <v>116</v>
      </c>
      <c r="J31" s="156"/>
      <c r="K31" s="156"/>
      <c r="L31" s="157"/>
    </row>
    <row r="32" spans="1:12" x14ac:dyDescent="0.2">
      <c r="A32" s="172"/>
      <c r="B32" s="172"/>
      <c r="C32" s="174"/>
      <c r="D32" s="174"/>
      <c r="E32" s="169"/>
      <c r="F32" s="170"/>
      <c r="G32" s="170"/>
      <c r="H32" s="171"/>
      <c r="I32" s="169"/>
      <c r="J32" s="170"/>
      <c r="K32" s="170"/>
      <c r="L32" s="171"/>
    </row>
    <row r="33" spans="1:12" ht="15" customHeight="1" x14ac:dyDescent="0.2">
      <c r="A33" s="173"/>
      <c r="B33" s="173"/>
      <c r="C33" s="173"/>
      <c r="D33" s="173"/>
      <c r="E33" s="84" t="s">
        <v>117</v>
      </c>
      <c r="F33" s="84" t="s">
        <v>118</v>
      </c>
      <c r="G33" s="84" t="s">
        <v>119</v>
      </c>
      <c r="H33" s="84" t="s">
        <v>120</v>
      </c>
      <c r="I33" s="84" t="s">
        <v>121</v>
      </c>
      <c r="J33" s="84" t="s">
        <v>122</v>
      </c>
      <c r="K33" s="84" t="s">
        <v>123</v>
      </c>
      <c r="L33" s="84" t="s">
        <v>124</v>
      </c>
    </row>
    <row r="34" spans="1:12" ht="12.75" customHeight="1" x14ac:dyDescent="0.2">
      <c r="A34" s="85" t="s">
        <v>151</v>
      </c>
      <c r="B34" s="85">
        <v>1</v>
      </c>
      <c r="C34" s="86">
        <v>1016.53246967</v>
      </c>
      <c r="D34" s="86">
        <v>1011.71065917</v>
      </c>
      <c r="E34" s="86">
        <v>0</v>
      </c>
      <c r="F34" s="86">
        <v>101.17106592</v>
      </c>
      <c r="G34" s="86">
        <v>252.92766478999999</v>
      </c>
      <c r="H34" s="86">
        <v>505.85532959</v>
      </c>
      <c r="I34" s="86">
        <v>0</v>
      </c>
      <c r="J34" s="86">
        <v>556.44086254000001</v>
      </c>
      <c r="K34" s="86">
        <v>657.61192845999994</v>
      </c>
      <c r="L34" s="86">
        <v>758.78299437999999</v>
      </c>
    </row>
    <row r="35" spans="1:12" ht="12.75" customHeight="1" x14ac:dyDescent="0.2">
      <c r="A35" s="85" t="s">
        <v>151</v>
      </c>
      <c r="B35" s="85">
        <v>2</v>
      </c>
      <c r="C35" s="86">
        <v>1117.4129771</v>
      </c>
      <c r="D35" s="86">
        <v>1112.05680353</v>
      </c>
      <c r="E35" s="86">
        <v>0</v>
      </c>
      <c r="F35" s="86">
        <v>111.20568034999999</v>
      </c>
      <c r="G35" s="86">
        <v>278.01420087999998</v>
      </c>
      <c r="H35" s="86">
        <v>556.02840176999996</v>
      </c>
      <c r="I35" s="86">
        <v>0</v>
      </c>
      <c r="J35" s="86">
        <v>611.63124194</v>
      </c>
      <c r="K35" s="86">
        <v>722.83692228999996</v>
      </c>
      <c r="L35" s="86">
        <v>834.04260265000005</v>
      </c>
    </row>
    <row r="36" spans="1:12" ht="12.75" customHeight="1" x14ac:dyDescent="0.2">
      <c r="A36" s="85" t="s">
        <v>151</v>
      </c>
      <c r="B36" s="85">
        <v>3</v>
      </c>
      <c r="C36" s="86">
        <v>1195.56000928</v>
      </c>
      <c r="D36" s="86">
        <v>1190.1954568900001</v>
      </c>
      <c r="E36" s="86">
        <v>0</v>
      </c>
      <c r="F36" s="86">
        <v>119.01954569</v>
      </c>
      <c r="G36" s="86">
        <v>297.54886421999998</v>
      </c>
      <c r="H36" s="86">
        <v>595.09772844999998</v>
      </c>
      <c r="I36" s="86">
        <v>0</v>
      </c>
      <c r="J36" s="86">
        <v>654.60750128999996</v>
      </c>
      <c r="K36" s="86">
        <v>773.62704698000005</v>
      </c>
      <c r="L36" s="86">
        <v>892.64659267000002</v>
      </c>
    </row>
    <row r="37" spans="1:12" ht="12.75" customHeight="1" x14ac:dyDescent="0.2">
      <c r="A37" s="85" t="s">
        <v>151</v>
      </c>
      <c r="B37" s="85">
        <v>4</v>
      </c>
      <c r="C37" s="86">
        <v>1198.3755247700001</v>
      </c>
      <c r="D37" s="86">
        <v>1193.2957982600001</v>
      </c>
      <c r="E37" s="86">
        <v>0</v>
      </c>
      <c r="F37" s="86">
        <v>119.32957983</v>
      </c>
      <c r="G37" s="86">
        <v>298.32394957000002</v>
      </c>
      <c r="H37" s="86">
        <v>596.64789913000004</v>
      </c>
      <c r="I37" s="86">
        <v>0</v>
      </c>
      <c r="J37" s="86">
        <v>656.31268904000001</v>
      </c>
      <c r="K37" s="86">
        <v>775.64226886999995</v>
      </c>
      <c r="L37" s="86">
        <v>894.97184870000001</v>
      </c>
    </row>
    <row r="38" spans="1:12" ht="12.75" customHeight="1" x14ac:dyDescent="0.2">
      <c r="A38" s="85" t="s">
        <v>151</v>
      </c>
      <c r="B38" s="85">
        <v>5</v>
      </c>
      <c r="C38" s="86">
        <v>1181.45325873</v>
      </c>
      <c r="D38" s="86">
        <v>1175.97422271</v>
      </c>
      <c r="E38" s="86">
        <v>0</v>
      </c>
      <c r="F38" s="86">
        <v>117.59742227</v>
      </c>
      <c r="G38" s="86">
        <v>293.99355567999999</v>
      </c>
      <c r="H38" s="86">
        <v>587.98711135999997</v>
      </c>
      <c r="I38" s="86">
        <v>0</v>
      </c>
      <c r="J38" s="86">
        <v>646.78582248999999</v>
      </c>
      <c r="K38" s="86">
        <v>764.38324476000003</v>
      </c>
      <c r="L38" s="86">
        <v>881.98066702999995</v>
      </c>
    </row>
    <row r="39" spans="1:12" ht="12.75" customHeight="1" x14ac:dyDescent="0.2">
      <c r="A39" s="85" t="s">
        <v>151</v>
      </c>
      <c r="B39" s="85">
        <v>6</v>
      </c>
      <c r="C39" s="86">
        <v>1160.72161446</v>
      </c>
      <c r="D39" s="86">
        <v>1154.2577866199999</v>
      </c>
      <c r="E39" s="86">
        <v>0</v>
      </c>
      <c r="F39" s="86">
        <v>115.42577866000001</v>
      </c>
      <c r="G39" s="86">
        <v>288.56444665999999</v>
      </c>
      <c r="H39" s="86">
        <v>577.12889330999997</v>
      </c>
      <c r="I39" s="86">
        <v>0</v>
      </c>
      <c r="J39" s="86">
        <v>634.84178264000002</v>
      </c>
      <c r="K39" s="86">
        <v>750.26756130000001</v>
      </c>
      <c r="L39" s="86">
        <v>865.69333997000001</v>
      </c>
    </row>
    <row r="40" spans="1:12" ht="12.75" customHeight="1" x14ac:dyDescent="0.2">
      <c r="A40" s="85" t="s">
        <v>151</v>
      </c>
      <c r="B40" s="85">
        <v>7</v>
      </c>
      <c r="C40" s="86">
        <v>1115.1826072399999</v>
      </c>
      <c r="D40" s="86">
        <v>1109.23048724</v>
      </c>
      <c r="E40" s="86">
        <v>0</v>
      </c>
      <c r="F40" s="86">
        <v>110.92304872</v>
      </c>
      <c r="G40" s="86">
        <v>277.30762181</v>
      </c>
      <c r="H40" s="86">
        <v>554.61524362</v>
      </c>
      <c r="I40" s="86">
        <v>0</v>
      </c>
      <c r="J40" s="86">
        <v>610.07676798</v>
      </c>
      <c r="K40" s="86">
        <v>720.99981671</v>
      </c>
      <c r="L40" s="86">
        <v>831.92286543</v>
      </c>
    </row>
    <row r="41" spans="1:12" ht="12.75" customHeight="1" x14ac:dyDescent="0.2">
      <c r="A41" s="85" t="s">
        <v>151</v>
      </c>
      <c r="B41" s="85">
        <v>8</v>
      </c>
      <c r="C41" s="86">
        <v>1064.2544495</v>
      </c>
      <c r="D41" s="86">
        <v>1059.4498528399999</v>
      </c>
      <c r="E41" s="86">
        <v>0</v>
      </c>
      <c r="F41" s="86">
        <v>105.94498528</v>
      </c>
      <c r="G41" s="86">
        <v>264.86246320999999</v>
      </c>
      <c r="H41" s="86">
        <v>529.72492641999997</v>
      </c>
      <c r="I41" s="86">
        <v>0</v>
      </c>
      <c r="J41" s="86">
        <v>582.69741906000002</v>
      </c>
      <c r="K41" s="86">
        <v>688.64240434999999</v>
      </c>
      <c r="L41" s="86">
        <v>794.58738962999996</v>
      </c>
    </row>
    <row r="42" spans="1:12" ht="12.75" customHeight="1" x14ac:dyDescent="0.2">
      <c r="A42" s="85" t="s">
        <v>151</v>
      </c>
      <c r="B42" s="85">
        <v>9</v>
      </c>
      <c r="C42" s="86">
        <v>1051.20855239</v>
      </c>
      <c r="D42" s="86">
        <v>1046.3704787300001</v>
      </c>
      <c r="E42" s="86">
        <v>0</v>
      </c>
      <c r="F42" s="86">
        <v>104.63704787</v>
      </c>
      <c r="G42" s="86">
        <v>261.59261967999998</v>
      </c>
      <c r="H42" s="86">
        <v>523.18523936999998</v>
      </c>
      <c r="I42" s="86">
        <v>0</v>
      </c>
      <c r="J42" s="86">
        <v>575.50376329999995</v>
      </c>
      <c r="K42" s="86">
        <v>680.14081117000001</v>
      </c>
      <c r="L42" s="86">
        <v>784.77785904999996</v>
      </c>
    </row>
    <row r="43" spans="1:12" ht="12.75" customHeight="1" x14ac:dyDescent="0.2">
      <c r="A43" s="85" t="s">
        <v>151</v>
      </c>
      <c r="B43" s="85">
        <v>10</v>
      </c>
      <c r="C43" s="86">
        <v>1038.18157402</v>
      </c>
      <c r="D43" s="86">
        <v>1033.4431707700001</v>
      </c>
      <c r="E43" s="86">
        <v>0</v>
      </c>
      <c r="F43" s="86">
        <v>103.34431708</v>
      </c>
      <c r="G43" s="86">
        <v>258.36079268999998</v>
      </c>
      <c r="H43" s="86">
        <v>516.72158538999997</v>
      </c>
      <c r="I43" s="86">
        <v>0</v>
      </c>
      <c r="J43" s="86">
        <v>568.39374392000002</v>
      </c>
      <c r="K43" s="86">
        <v>671.73806100000002</v>
      </c>
      <c r="L43" s="86">
        <v>775.08237808000001</v>
      </c>
    </row>
    <row r="44" spans="1:12" ht="12.75" customHeight="1" x14ac:dyDescent="0.2">
      <c r="A44" s="85" t="s">
        <v>151</v>
      </c>
      <c r="B44" s="85">
        <v>11</v>
      </c>
      <c r="C44" s="86">
        <v>1034.7656325099999</v>
      </c>
      <c r="D44" s="86">
        <v>1030.0254764700001</v>
      </c>
      <c r="E44" s="86">
        <v>0</v>
      </c>
      <c r="F44" s="86">
        <v>103.00254765</v>
      </c>
      <c r="G44" s="86">
        <v>257.50636911999999</v>
      </c>
      <c r="H44" s="86">
        <v>515.01273823999998</v>
      </c>
      <c r="I44" s="86">
        <v>0</v>
      </c>
      <c r="J44" s="86">
        <v>566.51401206000003</v>
      </c>
      <c r="K44" s="86">
        <v>669.51655971000002</v>
      </c>
      <c r="L44" s="86">
        <v>772.51910735000001</v>
      </c>
    </row>
    <row r="45" spans="1:12" ht="12.75" customHeight="1" x14ac:dyDescent="0.2">
      <c r="A45" s="85" t="s">
        <v>151</v>
      </c>
      <c r="B45" s="85">
        <v>12</v>
      </c>
      <c r="C45" s="86">
        <v>1040.86711818</v>
      </c>
      <c r="D45" s="86">
        <v>1035.2988087799999</v>
      </c>
      <c r="E45" s="86">
        <v>0</v>
      </c>
      <c r="F45" s="86">
        <v>103.52988087999999</v>
      </c>
      <c r="G45" s="86">
        <v>258.82470219999999</v>
      </c>
      <c r="H45" s="86">
        <v>517.64940438999997</v>
      </c>
      <c r="I45" s="86">
        <v>0</v>
      </c>
      <c r="J45" s="86">
        <v>569.41434483</v>
      </c>
      <c r="K45" s="86">
        <v>672.94422570999996</v>
      </c>
      <c r="L45" s="86">
        <v>776.47410659000002</v>
      </c>
    </row>
    <row r="46" spans="1:12" ht="12.75" customHeight="1" x14ac:dyDescent="0.2">
      <c r="A46" s="85" t="s">
        <v>151</v>
      </c>
      <c r="B46" s="85">
        <v>13</v>
      </c>
      <c r="C46" s="86">
        <v>1022.39273515</v>
      </c>
      <c r="D46" s="86">
        <v>1016.33756991</v>
      </c>
      <c r="E46" s="86">
        <v>0</v>
      </c>
      <c r="F46" s="86">
        <v>101.63375698999999</v>
      </c>
      <c r="G46" s="86">
        <v>254.08439247999999</v>
      </c>
      <c r="H46" s="86">
        <v>508.16878495999998</v>
      </c>
      <c r="I46" s="86">
        <v>0</v>
      </c>
      <c r="J46" s="86">
        <v>558.98566344999995</v>
      </c>
      <c r="K46" s="86">
        <v>660.61942044</v>
      </c>
      <c r="L46" s="86">
        <v>762.25317743000005</v>
      </c>
    </row>
    <row r="47" spans="1:12" ht="12.75" customHeight="1" x14ac:dyDescent="0.2">
      <c r="A47" s="85" t="s">
        <v>151</v>
      </c>
      <c r="B47" s="85">
        <v>14</v>
      </c>
      <c r="C47" s="86">
        <v>953.91392716999997</v>
      </c>
      <c r="D47" s="86">
        <v>947.40158156999996</v>
      </c>
      <c r="E47" s="86">
        <v>0</v>
      </c>
      <c r="F47" s="86">
        <v>94.740158159999993</v>
      </c>
      <c r="G47" s="86">
        <v>236.85039538999999</v>
      </c>
      <c r="H47" s="86">
        <v>473.70079078999999</v>
      </c>
      <c r="I47" s="86">
        <v>0</v>
      </c>
      <c r="J47" s="86">
        <v>521.07086986000002</v>
      </c>
      <c r="K47" s="86">
        <v>615.81102801999998</v>
      </c>
      <c r="L47" s="86">
        <v>710.55118617999995</v>
      </c>
    </row>
    <row r="48" spans="1:12" ht="12.75" customHeight="1" x14ac:dyDescent="0.2">
      <c r="A48" s="85" t="s">
        <v>151</v>
      </c>
      <c r="B48" s="85">
        <v>15</v>
      </c>
      <c r="C48" s="86">
        <v>890.39612393000004</v>
      </c>
      <c r="D48" s="86">
        <v>884.88750479999999</v>
      </c>
      <c r="E48" s="86">
        <v>0</v>
      </c>
      <c r="F48" s="86">
        <v>88.488750479999993</v>
      </c>
      <c r="G48" s="86">
        <v>221.2218762</v>
      </c>
      <c r="H48" s="86">
        <v>442.44375239999999</v>
      </c>
      <c r="I48" s="86">
        <v>0</v>
      </c>
      <c r="J48" s="86">
        <v>486.68812764</v>
      </c>
      <c r="K48" s="86">
        <v>575.17687811999997</v>
      </c>
      <c r="L48" s="86">
        <v>663.66562859999999</v>
      </c>
    </row>
    <row r="49" spans="1:12" ht="12.75" customHeight="1" x14ac:dyDescent="0.2">
      <c r="A49" s="85" t="s">
        <v>151</v>
      </c>
      <c r="B49" s="85">
        <v>16</v>
      </c>
      <c r="C49" s="86">
        <v>882.77774457999999</v>
      </c>
      <c r="D49" s="86">
        <v>876.93749482999999</v>
      </c>
      <c r="E49" s="86">
        <v>0</v>
      </c>
      <c r="F49" s="86">
        <v>87.693749479999994</v>
      </c>
      <c r="G49" s="86">
        <v>219.23437371</v>
      </c>
      <c r="H49" s="86">
        <v>438.46874742</v>
      </c>
      <c r="I49" s="86">
        <v>0</v>
      </c>
      <c r="J49" s="86">
        <v>482.31562215999998</v>
      </c>
      <c r="K49" s="86">
        <v>570.00937164000004</v>
      </c>
      <c r="L49" s="86">
        <v>657.70312111999999</v>
      </c>
    </row>
    <row r="50" spans="1:12" ht="12.75" customHeight="1" x14ac:dyDescent="0.2">
      <c r="A50" s="85" t="s">
        <v>151</v>
      </c>
      <c r="B50" s="85">
        <v>17</v>
      </c>
      <c r="C50" s="86">
        <v>880.66963021000004</v>
      </c>
      <c r="D50" s="86">
        <v>875.34330767999995</v>
      </c>
      <c r="E50" s="86">
        <v>0</v>
      </c>
      <c r="F50" s="86">
        <v>87.534330769999997</v>
      </c>
      <c r="G50" s="86">
        <v>218.83582691999999</v>
      </c>
      <c r="H50" s="86">
        <v>437.67165383999998</v>
      </c>
      <c r="I50" s="86">
        <v>0</v>
      </c>
      <c r="J50" s="86">
        <v>481.43881922000003</v>
      </c>
      <c r="K50" s="86">
        <v>568.97314999000002</v>
      </c>
      <c r="L50" s="86">
        <v>656.50748076000002</v>
      </c>
    </row>
    <row r="51" spans="1:12" ht="12.75" customHeight="1" x14ac:dyDescent="0.2">
      <c r="A51" s="85" t="s">
        <v>151</v>
      </c>
      <c r="B51" s="85">
        <v>18</v>
      </c>
      <c r="C51" s="86">
        <v>857.07669202</v>
      </c>
      <c r="D51" s="86">
        <v>852.81762203999995</v>
      </c>
      <c r="E51" s="86">
        <v>0</v>
      </c>
      <c r="F51" s="86">
        <v>85.281762200000003</v>
      </c>
      <c r="G51" s="86">
        <v>213.20440550999999</v>
      </c>
      <c r="H51" s="86">
        <v>426.40881101999997</v>
      </c>
      <c r="I51" s="86">
        <v>0</v>
      </c>
      <c r="J51" s="86">
        <v>469.04969211999997</v>
      </c>
      <c r="K51" s="86">
        <v>554.33145433000004</v>
      </c>
      <c r="L51" s="86">
        <v>639.61321653000005</v>
      </c>
    </row>
    <row r="52" spans="1:12" ht="12.75" customHeight="1" x14ac:dyDescent="0.2">
      <c r="A52" s="85" t="s">
        <v>151</v>
      </c>
      <c r="B52" s="85">
        <v>19</v>
      </c>
      <c r="C52" s="86">
        <v>813.23819891000005</v>
      </c>
      <c r="D52" s="86">
        <v>809.59277025999995</v>
      </c>
      <c r="E52" s="86">
        <v>0</v>
      </c>
      <c r="F52" s="86">
        <v>80.959277029999996</v>
      </c>
      <c r="G52" s="86">
        <v>202.39819256999999</v>
      </c>
      <c r="H52" s="86">
        <v>404.79638512999998</v>
      </c>
      <c r="I52" s="86">
        <v>0</v>
      </c>
      <c r="J52" s="86">
        <v>445.27602364000001</v>
      </c>
      <c r="K52" s="86">
        <v>526.23530067000002</v>
      </c>
      <c r="L52" s="86">
        <v>607.19457769999997</v>
      </c>
    </row>
    <row r="53" spans="1:12" ht="12.75" customHeight="1" x14ac:dyDescent="0.2">
      <c r="A53" s="85" t="s">
        <v>151</v>
      </c>
      <c r="B53" s="85">
        <v>20</v>
      </c>
      <c r="C53" s="86">
        <v>813.07756805999998</v>
      </c>
      <c r="D53" s="86">
        <v>809.48041421000005</v>
      </c>
      <c r="E53" s="86">
        <v>0</v>
      </c>
      <c r="F53" s="86">
        <v>80.948041419999996</v>
      </c>
      <c r="G53" s="86">
        <v>202.37010355000001</v>
      </c>
      <c r="H53" s="86">
        <v>404.74020710999997</v>
      </c>
      <c r="I53" s="86">
        <v>0</v>
      </c>
      <c r="J53" s="86">
        <v>445.21422782000002</v>
      </c>
      <c r="K53" s="86">
        <v>526.16226924</v>
      </c>
      <c r="L53" s="86">
        <v>607.11031065999998</v>
      </c>
    </row>
    <row r="54" spans="1:12" ht="12.75" customHeight="1" x14ac:dyDescent="0.2">
      <c r="A54" s="85" t="s">
        <v>151</v>
      </c>
      <c r="B54" s="85">
        <v>21</v>
      </c>
      <c r="C54" s="86">
        <v>826.07949861999998</v>
      </c>
      <c r="D54" s="86">
        <v>822.47585532999994</v>
      </c>
      <c r="E54" s="86">
        <v>0</v>
      </c>
      <c r="F54" s="86">
        <v>82.247585529999995</v>
      </c>
      <c r="G54" s="86">
        <v>205.61896383000001</v>
      </c>
      <c r="H54" s="86">
        <v>411.23792766999998</v>
      </c>
      <c r="I54" s="86">
        <v>0</v>
      </c>
      <c r="J54" s="86">
        <v>452.36172042999999</v>
      </c>
      <c r="K54" s="86">
        <v>534.60930596000003</v>
      </c>
      <c r="L54" s="86">
        <v>616.85689149999996</v>
      </c>
    </row>
    <row r="55" spans="1:12" ht="12.75" customHeight="1" x14ac:dyDescent="0.2">
      <c r="A55" s="85" t="s">
        <v>151</v>
      </c>
      <c r="B55" s="85">
        <v>22</v>
      </c>
      <c r="C55" s="86">
        <v>859.15548419000004</v>
      </c>
      <c r="D55" s="86">
        <v>855.45533707000004</v>
      </c>
      <c r="E55" s="86">
        <v>0</v>
      </c>
      <c r="F55" s="86">
        <v>85.545533710000001</v>
      </c>
      <c r="G55" s="86">
        <v>213.86383427000001</v>
      </c>
      <c r="H55" s="86">
        <v>427.72766854000002</v>
      </c>
      <c r="I55" s="86">
        <v>0</v>
      </c>
      <c r="J55" s="86">
        <v>470.50043539000001</v>
      </c>
      <c r="K55" s="86">
        <v>556.04596909999998</v>
      </c>
      <c r="L55" s="86">
        <v>641.59150279999994</v>
      </c>
    </row>
    <row r="56" spans="1:12" ht="12.75" customHeight="1" x14ac:dyDescent="0.2">
      <c r="A56" s="85" t="s">
        <v>151</v>
      </c>
      <c r="B56" s="85">
        <v>23</v>
      </c>
      <c r="C56" s="86">
        <v>887.73234448000005</v>
      </c>
      <c r="D56" s="86">
        <v>884.04029922999996</v>
      </c>
      <c r="E56" s="86">
        <v>0</v>
      </c>
      <c r="F56" s="86">
        <v>88.404029919999999</v>
      </c>
      <c r="G56" s="86">
        <v>221.01007480999999</v>
      </c>
      <c r="H56" s="86">
        <v>442.02014961999998</v>
      </c>
      <c r="I56" s="86">
        <v>0</v>
      </c>
      <c r="J56" s="86">
        <v>486.22216458000003</v>
      </c>
      <c r="K56" s="86">
        <v>574.6261945</v>
      </c>
      <c r="L56" s="86">
        <v>663.03022441999997</v>
      </c>
    </row>
    <row r="57" spans="1:12" ht="12.75" customHeight="1" x14ac:dyDescent="0.2">
      <c r="A57" s="85" t="s">
        <v>151</v>
      </c>
      <c r="B57" s="85">
        <v>24</v>
      </c>
      <c r="C57" s="86">
        <v>992.79024648999996</v>
      </c>
      <c r="D57" s="86">
        <v>988.52309149999996</v>
      </c>
      <c r="E57" s="86">
        <v>0</v>
      </c>
      <c r="F57" s="86">
        <v>98.852309149999996</v>
      </c>
      <c r="G57" s="86">
        <v>247.13077287999999</v>
      </c>
      <c r="H57" s="86">
        <v>494.26154574999998</v>
      </c>
      <c r="I57" s="86">
        <v>0</v>
      </c>
      <c r="J57" s="86">
        <v>543.68770032999998</v>
      </c>
      <c r="K57" s="86">
        <v>642.54000947999998</v>
      </c>
      <c r="L57" s="86">
        <v>741.39231862999998</v>
      </c>
    </row>
    <row r="58" spans="1:12" ht="12.75" customHeight="1" x14ac:dyDescent="0.2">
      <c r="A58" s="85" t="s">
        <v>152</v>
      </c>
      <c r="B58" s="85">
        <v>1</v>
      </c>
      <c r="C58" s="86">
        <v>1012.49576178</v>
      </c>
      <c r="D58" s="86">
        <v>1008.06815921</v>
      </c>
      <c r="E58" s="86">
        <v>0</v>
      </c>
      <c r="F58" s="86">
        <v>100.80681592000001</v>
      </c>
      <c r="G58" s="86">
        <v>252.01703979999999</v>
      </c>
      <c r="H58" s="86">
        <v>504.03407960999999</v>
      </c>
      <c r="I58" s="86">
        <v>0</v>
      </c>
      <c r="J58" s="86">
        <v>554.43748757000003</v>
      </c>
      <c r="K58" s="86">
        <v>655.24430348999999</v>
      </c>
      <c r="L58" s="86">
        <v>756.05111940999996</v>
      </c>
    </row>
    <row r="59" spans="1:12" ht="12.75" customHeight="1" x14ac:dyDescent="0.2">
      <c r="A59" s="85" t="s">
        <v>152</v>
      </c>
      <c r="B59" s="85">
        <v>2</v>
      </c>
      <c r="C59" s="86">
        <v>1116.4845571000001</v>
      </c>
      <c r="D59" s="86">
        <v>1111.6222926299999</v>
      </c>
      <c r="E59" s="86">
        <v>0</v>
      </c>
      <c r="F59" s="86">
        <v>111.16222926</v>
      </c>
      <c r="G59" s="86">
        <v>277.90557316000002</v>
      </c>
      <c r="H59" s="86">
        <v>555.81114632000003</v>
      </c>
      <c r="I59" s="86">
        <v>0</v>
      </c>
      <c r="J59" s="86">
        <v>611.39226095000004</v>
      </c>
      <c r="K59" s="86">
        <v>722.55449021000004</v>
      </c>
      <c r="L59" s="86">
        <v>833.71671947000004</v>
      </c>
    </row>
    <row r="60" spans="1:12" ht="12.75" customHeight="1" x14ac:dyDescent="0.2">
      <c r="A60" s="85" t="s">
        <v>152</v>
      </c>
      <c r="B60" s="85">
        <v>3</v>
      </c>
      <c r="C60" s="86">
        <v>1170.7786078300001</v>
      </c>
      <c r="D60" s="86">
        <v>1165.4016263599999</v>
      </c>
      <c r="E60" s="86">
        <v>0</v>
      </c>
      <c r="F60" s="86">
        <v>116.54016264000001</v>
      </c>
      <c r="G60" s="86">
        <v>291.35040658999998</v>
      </c>
      <c r="H60" s="86">
        <v>582.70081317999995</v>
      </c>
      <c r="I60" s="86">
        <v>0</v>
      </c>
      <c r="J60" s="86">
        <v>640.97089449999999</v>
      </c>
      <c r="K60" s="86">
        <v>757.51105713000004</v>
      </c>
      <c r="L60" s="86">
        <v>874.05121976999999</v>
      </c>
    </row>
    <row r="61" spans="1:12" ht="12.75" customHeight="1" x14ac:dyDescent="0.2">
      <c r="A61" s="85" t="s">
        <v>152</v>
      </c>
      <c r="B61" s="85">
        <v>4</v>
      </c>
      <c r="C61" s="86">
        <v>1170.1090990099999</v>
      </c>
      <c r="D61" s="86">
        <v>1164.2585753000001</v>
      </c>
      <c r="E61" s="86">
        <v>0</v>
      </c>
      <c r="F61" s="86">
        <v>116.42585753</v>
      </c>
      <c r="G61" s="86">
        <v>291.06464383000002</v>
      </c>
      <c r="H61" s="86">
        <v>582.12928765000004</v>
      </c>
      <c r="I61" s="86">
        <v>0</v>
      </c>
      <c r="J61" s="86">
        <v>640.34221642</v>
      </c>
      <c r="K61" s="86">
        <v>756.76807395000003</v>
      </c>
      <c r="L61" s="86">
        <v>873.19393147999995</v>
      </c>
    </row>
    <row r="62" spans="1:12" ht="12.75" customHeight="1" x14ac:dyDescent="0.2">
      <c r="A62" s="85" t="s">
        <v>152</v>
      </c>
      <c r="B62" s="85">
        <v>5</v>
      </c>
      <c r="C62" s="86">
        <v>1166.9417589499999</v>
      </c>
      <c r="D62" s="86">
        <v>1161.1204083600001</v>
      </c>
      <c r="E62" s="86">
        <v>0</v>
      </c>
      <c r="F62" s="86">
        <v>116.11204084000001</v>
      </c>
      <c r="G62" s="86">
        <v>290.28010209000001</v>
      </c>
      <c r="H62" s="86">
        <v>580.56020418000003</v>
      </c>
      <c r="I62" s="86">
        <v>0</v>
      </c>
      <c r="J62" s="86">
        <v>638.61622460000001</v>
      </c>
      <c r="K62" s="86">
        <v>754.72826542999996</v>
      </c>
      <c r="L62" s="86">
        <v>870.84030627000004</v>
      </c>
    </row>
    <row r="63" spans="1:12" ht="12.75" customHeight="1" x14ac:dyDescent="0.2">
      <c r="A63" s="85" t="s">
        <v>152</v>
      </c>
      <c r="B63" s="85">
        <v>6</v>
      </c>
      <c r="C63" s="86">
        <v>1091.56587326</v>
      </c>
      <c r="D63" s="86">
        <v>1086.14338318</v>
      </c>
      <c r="E63" s="86">
        <v>0</v>
      </c>
      <c r="F63" s="86">
        <v>108.61433832</v>
      </c>
      <c r="G63" s="86">
        <v>271.5358458</v>
      </c>
      <c r="H63" s="86">
        <v>543.07169159</v>
      </c>
      <c r="I63" s="86">
        <v>0</v>
      </c>
      <c r="J63" s="86">
        <v>597.37886074999994</v>
      </c>
      <c r="K63" s="86">
        <v>705.99319906999995</v>
      </c>
      <c r="L63" s="86">
        <v>814.60753738999995</v>
      </c>
    </row>
    <row r="64" spans="1:12" ht="12.75" customHeight="1" x14ac:dyDescent="0.2">
      <c r="A64" s="85" t="s">
        <v>152</v>
      </c>
      <c r="B64" s="85">
        <v>7</v>
      </c>
      <c r="C64" s="86">
        <v>1061.5758885400001</v>
      </c>
      <c r="D64" s="86">
        <v>1056.4396588</v>
      </c>
      <c r="E64" s="86">
        <v>0</v>
      </c>
      <c r="F64" s="86">
        <v>105.64396588</v>
      </c>
      <c r="G64" s="86">
        <v>264.10991469999999</v>
      </c>
      <c r="H64" s="86">
        <v>528.21982939999998</v>
      </c>
      <c r="I64" s="86">
        <v>0</v>
      </c>
      <c r="J64" s="86">
        <v>581.04181233999998</v>
      </c>
      <c r="K64" s="86">
        <v>686.68577821999997</v>
      </c>
      <c r="L64" s="86">
        <v>792.32974409999997</v>
      </c>
    </row>
    <row r="65" spans="1:12" ht="12.75" customHeight="1" x14ac:dyDescent="0.2">
      <c r="A65" s="85" t="s">
        <v>152</v>
      </c>
      <c r="B65" s="85">
        <v>8</v>
      </c>
      <c r="C65" s="86">
        <v>1054.8734660099999</v>
      </c>
      <c r="D65" s="86">
        <v>1049.6659519899999</v>
      </c>
      <c r="E65" s="86">
        <v>0</v>
      </c>
      <c r="F65" s="86">
        <v>104.9665952</v>
      </c>
      <c r="G65" s="86">
        <v>262.41648800000002</v>
      </c>
      <c r="H65" s="86">
        <v>524.83297600000003</v>
      </c>
      <c r="I65" s="86">
        <v>0</v>
      </c>
      <c r="J65" s="86">
        <v>577.31627359000004</v>
      </c>
      <c r="K65" s="86">
        <v>682.28286878999995</v>
      </c>
      <c r="L65" s="86">
        <v>787.24946398999998</v>
      </c>
    </row>
    <row r="66" spans="1:12" ht="12.75" customHeight="1" x14ac:dyDescent="0.2">
      <c r="A66" s="85" t="s">
        <v>152</v>
      </c>
      <c r="B66" s="85">
        <v>9</v>
      </c>
      <c r="C66" s="86">
        <v>1020.58355045</v>
      </c>
      <c r="D66" s="86">
        <v>1015.33411668</v>
      </c>
      <c r="E66" s="86">
        <v>0</v>
      </c>
      <c r="F66" s="86">
        <v>101.53341167000001</v>
      </c>
      <c r="G66" s="86">
        <v>253.83352916999999</v>
      </c>
      <c r="H66" s="86">
        <v>507.66705833999998</v>
      </c>
      <c r="I66" s="86">
        <v>0</v>
      </c>
      <c r="J66" s="86">
        <v>558.43376417000002</v>
      </c>
      <c r="K66" s="86">
        <v>659.96717583999998</v>
      </c>
      <c r="L66" s="86">
        <v>761.50058750999995</v>
      </c>
    </row>
    <row r="67" spans="1:12" ht="12.75" customHeight="1" x14ac:dyDescent="0.2">
      <c r="A67" s="85" t="s">
        <v>152</v>
      </c>
      <c r="B67" s="85">
        <v>10</v>
      </c>
      <c r="C67" s="86">
        <v>1010.83975011</v>
      </c>
      <c r="D67" s="86">
        <v>1006.02119142</v>
      </c>
      <c r="E67" s="86">
        <v>0</v>
      </c>
      <c r="F67" s="86">
        <v>100.60211914</v>
      </c>
      <c r="G67" s="86">
        <v>251.50529786000001</v>
      </c>
      <c r="H67" s="86">
        <v>503.01059571000002</v>
      </c>
      <c r="I67" s="86">
        <v>0</v>
      </c>
      <c r="J67" s="86">
        <v>553.31165527999997</v>
      </c>
      <c r="K67" s="86">
        <v>653.91377441999998</v>
      </c>
      <c r="L67" s="86">
        <v>754.51589357</v>
      </c>
    </row>
    <row r="68" spans="1:12" ht="12.75" customHeight="1" x14ac:dyDescent="0.2">
      <c r="A68" s="85" t="s">
        <v>152</v>
      </c>
      <c r="B68" s="85">
        <v>11</v>
      </c>
      <c r="C68" s="86">
        <v>1010.4935011699999</v>
      </c>
      <c r="D68" s="86">
        <v>1005.88286685</v>
      </c>
      <c r="E68" s="86">
        <v>0</v>
      </c>
      <c r="F68" s="86">
        <v>100.58828669</v>
      </c>
      <c r="G68" s="86">
        <v>251.47071671</v>
      </c>
      <c r="H68" s="86">
        <v>502.94143343000002</v>
      </c>
      <c r="I68" s="86">
        <v>0</v>
      </c>
      <c r="J68" s="86">
        <v>553.23557676999997</v>
      </c>
      <c r="K68" s="86">
        <v>653.82386344999998</v>
      </c>
      <c r="L68" s="86">
        <v>754.41215013999999</v>
      </c>
    </row>
    <row r="69" spans="1:12" ht="12.75" customHeight="1" x14ac:dyDescent="0.2">
      <c r="A69" s="85" t="s">
        <v>152</v>
      </c>
      <c r="B69" s="85">
        <v>12</v>
      </c>
      <c r="C69" s="86">
        <v>1012.43781643</v>
      </c>
      <c r="D69" s="86">
        <v>1007.725142</v>
      </c>
      <c r="E69" s="86">
        <v>0</v>
      </c>
      <c r="F69" s="86">
        <v>100.7725142</v>
      </c>
      <c r="G69" s="86">
        <v>251.9312855</v>
      </c>
      <c r="H69" s="86">
        <v>503.862571</v>
      </c>
      <c r="I69" s="86">
        <v>0</v>
      </c>
      <c r="J69" s="86">
        <v>554.24882809999997</v>
      </c>
      <c r="K69" s="86">
        <v>655.02134230000001</v>
      </c>
      <c r="L69" s="86">
        <v>755.79385649999995</v>
      </c>
    </row>
    <row r="70" spans="1:12" ht="12.75" customHeight="1" x14ac:dyDescent="0.2">
      <c r="A70" s="85" t="s">
        <v>152</v>
      </c>
      <c r="B70" s="85">
        <v>13</v>
      </c>
      <c r="C70" s="86">
        <v>977.46797748999995</v>
      </c>
      <c r="D70" s="86">
        <v>972.96624821</v>
      </c>
      <c r="E70" s="86">
        <v>0</v>
      </c>
      <c r="F70" s="86">
        <v>97.296624820000005</v>
      </c>
      <c r="G70" s="86">
        <v>243.24156205</v>
      </c>
      <c r="H70" s="86">
        <v>486.48312411000001</v>
      </c>
      <c r="I70" s="86">
        <v>0</v>
      </c>
      <c r="J70" s="86">
        <v>535.13143651999997</v>
      </c>
      <c r="K70" s="86">
        <v>632.42806134</v>
      </c>
      <c r="L70" s="86">
        <v>729.72468616000003</v>
      </c>
    </row>
    <row r="71" spans="1:12" ht="12.75" customHeight="1" x14ac:dyDescent="0.2">
      <c r="A71" s="85" t="s">
        <v>152</v>
      </c>
      <c r="B71" s="85">
        <v>14</v>
      </c>
      <c r="C71" s="86">
        <v>917.47170760999995</v>
      </c>
      <c r="D71" s="86">
        <v>913.39594065999995</v>
      </c>
      <c r="E71" s="86">
        <v>0</v>
      </c>
      <c r="F71" s="86">
        <v>91.339594070000004</v>
      </c>
      <c r="G71" s="86">
        <v>228.34898516999999</v>
      </c>
      <c r="H71" s="86">
        <v>456.69797032999998</v>
      </c>
      <c r="I71" s="86">
        <v>0</v>
      </c>
      <c r="J71" s="86">
        <v>502.36776736000002</v>
      </c>
      <c r="K71" s="86">
        <v>593.70736142999999</v>
      </c>
      <c r="L71" s="86">
        <v>685.04695549999997</v>
      </c>
    </row>
    <row r="72" spans="1:12" ht="12.75" customHeight="1" x14ac:dyDescent="0.2">
      <c r="A72" s="85" t="s">
        <v>152</v>
      </c>
      <c r="B72" s="85">
        <v>15</v>
      </c>
      <c r="C72" s="86">
        <v>858.06591715000002</v>
      </c>
      <c r="D72" s="86">
        <v>854.33064715</v>
      </c>
      <c r="E72" s="86">
        <v>0</v>
      </c>
      <c r="F72" s="86">
        <v>85.433064720000004</v>
      </c>
      <c r="G72" s="86">
        <v>213.58266179</v>
      </c>
      <c r="H72" s="86">
        <v>427.16532358000001</v>
      </c>
      <c r="I72" s="86">
        <v>0</v>
      </c>
      <c r="J72" s="86">
        <v>469.88185592999997</v>
      </c>
      <c r="K72" s="86">
        <v>555.31492064999998</v>
      </c>
      <c r="L72" s="86">
        <v>640.74798536000003</v>
      </c>
    </row>
    <row r="73" spans="1:12" ht="12.75" customHeight="1" x14ac:dyDescent="0.2">
      <c r="A73" s="85" t="s">
        <v>152</v>
      </c>
      <c r="B73" s="85">
        <v>16</v>
      </c>
      <c r="C73" s="86">
        <v>842.06992843</v>
      </c>
      <c r="D73" s="86">
        <v>838.73461912000005</v>
      </c>
      <c r="E73" s="86">
        <v>0</v>
      </c>
      <c r="F73" s="86">
        <v>83.873461910000003</v>
      </c>
      <c r="G73" s="86">
        <v>209.68365478000001</v>
      </c>
      <c r="H73" s="86">
        <v>419.36730956000002</v>
      </c>
      <c r="I73" s="86">
        <v>0</v>
      </c>
      <c r="J73" s="86">
        <v>461.30404052</v>
      </c>
      <c r="K73" s="86">
        <v>545.17750243</v>
      </c>
      <c r="L73" s="86">
        <v>629.05096433999995</v>
      </c>
    </row>
    <row r="74" spans="1:12" ht="12.75" customHeight="1" x14ac:dyDescent="0.2">
      <c r="A74" s="85" t="s">
        <v>152</v>
      </c>
      <c r="B74" s="85">
        <v>17</v>
      </c>
      <c r="C74" s="86">
        <v>844.62505539000006</v>
      </c>
      <c r="D74" s="86">
        <v>841.19053765000001</v>
      </c>
      <c r="E74" s="86">
        <v>0</v>
      </c>
      <c r="F74" s="86">
        <v>84.119053769999994</v>
      </c>
      <c r="G74" s="86">
        <v>210.29763441</v>
      </c>
      <c r="H74" s="86">
        <v>420.59526883000001</v>
      </c>
      <c r="I74" s="86">
        <v>0</v>
      </c>
      <c r="J74" s="86">
        <v>462.65479570999997</v>
      </c>
      <c r="K74" s="86">
        <v>546.77384946999996</v>
      </c>
      <c r="L74" s="86">
        <v>630.89290324000001</v>
      </c>
    </row>
    <row r="75" spans="1:12" ht="12.75" customHeight="1" x14ac:dyDescent="0.2">
      <c r="A75" s="85" t="s">
        <v>152</v>
      </c>
      <c r="B75" s="85">
        <v>18</v>
      </c>
      <c r="C75" s="86">
        <v>816.65085033000003</v>
      </c>
      <c r="D75" s="86">
        <v>813.08780057000001</v>
      </c>
      <c r="E75" s="86">
        <v>0</v>
      </c>
      <c r="F75" s="86">
        <v>81.308780060000004</v>
      </c>
      <c r="G75" s="86">
        <v>203.27195014</v>
      </c>
      <c r="H75" s="86">
        <v>406.54390029000001</v>
      </c>
      <c r="I75" s="86">
        <v>0</v>
      </c>
      <c r="J75" s="86">
        <v>447.19829031</v>
      </c>
      <c r="K75" s="86">
        <v>528.50707036999995</v>
      </c>
      <c r="L75" s="86">
        <v>609.81585042999995</v>
      </c>
    </row>
    <row r="76" spans="1:12" ht="12.75" customHeight="1" x14ac:dyDescent="0.2">
      <c r="A76" s="85" t="s">
        <v>152</v>
      </c>
      <c r="B76" s="85">
        <v>19</v>
      </c>
      <c r="C76" s="86">
        <v>767.04909900999996</v>
      </c>
      <c r="D76" s="86">
        <v>763.33489785999996</v>
      </c>
      <c r="E76" s="86">
        <v>0</v>
      </c>
      <c r="F76" s="86">
        <v>76.333489790000002</v>
      </c>
      <c r="G76" s="86">
        <v>190.83372446999999</v>
      </c>
      <c r="H76" s="86">
        <v>381.66744892999998</v>
      </c>
      <c r="I76" s="86">
        <v>0</v>
      </c>
      <c r="J76" s="86">
        <v>419.83419382</v>
      </c>
      <c r="K76" s="86">
        <v>496.16768360999998</v>
      </c>
      <c r="L76" s="86">
        <v>572.50117339999997</v>
      </c>
    </row>
    <row r="77" spans="1:12" ht="12.75" customHeight="1" x14ac:dyDescent="0.2">
      <c r="A77" s="85" t="s">
        <v>152</v>
      </c>
      <c r="B77" s="85">
        <v>20</v>
      </c>
      <c r="C77" s="86">
        <v>769.67852556000003</v>
      </c>
      <c r="D77" s="86">
        <v>766.08146056999999</v>
      </c>
      <c r="E77" s="86">
        <v>0</v>
      </c>
      <c r="F77" s="86">
        <v>76.608146059999996</v>
      </c>
      <c r="G77" s="86">
        <v>191.52036514</v>
      </c>
      <c r="H77" s="86">
        <v>383.04073029</v>
      </c>
      <c r="I77" s="86">
        <v>0</v>
      </c>
      <c r="J77" s="86">
        <v>421.34480330999997</v>
      </c>
      <c r="K77" s="86">
        <v>497.95294937</v>
      </c>
      <c r="L77" s="86">
        <v>574.56109543000002</v>
      </c>
    </row>
    <row r="78" spans="1:12" ht="12.75" customHeight="1" x14ac:dyDescent="0.2">
      <c r="A78" s="85" t="s">
        <v>152</v>
      </c>
      <c r="B78" s="85">
        <v>21</v>
      </c>
      <c r="C78" s="86">
        <v>783.43880764999994</v>
      </c>
      <c r="D78" s="86">
        <v>779.90193957999998</v>
      </c>
      <c r="E78" s="86">
        <v>0</v>
      </c>
      <c r="F78" s="86">
        <v>77.990193959999999</v>
      </c>
      <c r="G78" s="86">
        <v>194.9754849</v>
      </c>
      <c r="H78" s="86">
        <v>389.95096978999999</v>
      </c>
      <c r="I78" s="86">
        <v>0</v>
      </c>
      <c r="J78" s="86">
        <v>428.94606677000002</v>
      </c>
      <c r="K78" s="86">
        <v>506.93626073000001</v>
      </c>
      <c r="L78" s="86">
        <v>584.92645469000001</v>
      </c>
    </row>
    <row r="79" spans="1:12" ht="12.75" customHeight="1" x14ac:dyDescent="0.2">
      <c r="A79" s="85" t="s">
        <v>152</v>
      </c>
      <c r="B79" s="85">
        <v>22</v>
      </c>
      <c r="C79" s="86">
        <v>812.34833756</v>
      </c>
      <c r="D79" s="86">
        <v>808.68268290000003</v>
      </c>
      <c r="E79" s="86">
        <v>0</v>
      </c>
      <c r="F79" s="86">
        <v>80.868268290000003</v>
      </c>
      <c r="G79" s="86">
        <v>202.17067073000001</v>
      </c>
      <c r="H79" s="86">
        <v>404.34134145000002</v>
      </c>
      <c r="I79" s="86">
        <v>0</v>
      </c>
      <c r="J79" s="86">
        <v>444.77547559999999</v>
      </c>
      <c r="K79" s="86">
        <v>525.64374389</v>
      </c>
      <c r="L79" s="86">
        <v>606.51201218000006</v>
      </c>
    </row>
    <row r="80" spans="1:12" ht="12.75" customHeight="1" x14ac:dyDescent="0.2">
      <c r="A80" s="85" t="s">
        <v>152</v>
      </c>
      <c r="B80" s="85">
        <v>23</v>
      </c>
      <c r="C80" s="86">
        <v>827.57462535000002</v>
      </c>
      <c r="D80" s="86">
        <v>823.61490507999997</v>
      </c>
      <c r="E80" s="86">
        <v>0</v>
      </c>
      <c r="F80" s="86">
        <v>82.361490509999996</v>
      </c>
      <c r="G80" s="86">
        <v>205.90372626999999</v>
      </c>
      <c r="H80" s="86">
        <v>411.80745253999999</v>
      </c>
      <c r="I80" s="86">
        <v>0</v>
      </c>
      <c r="J80" s="86">
        <v>452.98819779000002</v>
      </c>
      <c r="K80" s="86">
        <v>535.34968830000003</v>
      </c>
      <c r="L80" s="86">
        <v>617.71117880999998</v>
      </c>
    </row>
    <row r="81" spans="1:12" ht="12.75" customHeight="1" x14ac:dyDescent="0.2">
      <c r="A81" s="85" t="s">
        <v>152</v>
      </c>
      <c r="B81" s="85">
        <v>24</v>
      </c>
      <c r="C81" s="86">
        <v>914.06650138999998</v>
      </c>
      <c r="D81" s="86">
        <v>909.71261288999995</v>
      </c>
      <c r="E81" s="86">
        <v>0</v>
      </c>
      <c r="F81" s="86">
        <v>90.971261290000001</v>
      </c>
      <c r="G81" s="86">
        <v>227.42815322000001</v>
      </c>
      <c r="H81" s="86">
        <v>454.85630644999998</v>
      </c>
      <c r="I81" s="86">
        <v>0</v>
      </c>
      <c r="J81" s="86">
        <v>500.34193708999999</v>
      </c>
      <c r="K81" s="86">
        <v>591.31319838000002</v>
      </c>
      <c r="L81" s="86">
        <v>682.28445967000005</v>
      </c>
    </row>
    <row r="82" spans="1:12" ht="12.75" customHeight="1" x14ac:dyDescent="0.2">
      <c r="A82" s="85" t="s">
        <v>153</v>
      </c>
      <c r="B82" s="85">
        <v>1</v>
      </c>
      <c r="C82" s="86">
        <v>997.47446442</v>
      </c>
      <c r="D82" s="86">
        <v>992.99859486000003</v>
      </c>
      <c r="E82" s="86">
        <v>0</v>
      </c>
      <c r="F82" s="86">
        <v>99.299859490000003</v>
      </c>
      <c r="G82" s="86">
        <v>248.24964872000001</v>
      </c>
      <c r="H82" s="86">
        <v>496.49929743000001</v>
      </c>
      <c r="I82" s="86">
        <v>0</v>
      </c>
      <c r="J82" s="86">
        <v>546.14922717000002</v>
      </c>
      <c r="K82" s="86">
        <v>645.44908666000003</v>
      </c>
      <c r="L82" s="86">
        <v>744.74894615000005</v>
      </c>
    </row>
    <row r="83" spans="1:12" ht="12.75" customHeight="1" x14ac:dyDescent="0.2">
      <c r="A83" s="85" t="s">
        <v>153</v>
      </c>
      <c r="B83" s="85">
        <v>2</v>
      </c>
      <c r="C83" s="86">
        <v>1097.7610790700001</v>
      </c>
      <c r="D83" s="86">
        <v>1093.0645835099999</v>
      </c>
      <c r="E83" s="86">
        <v>0</v>
      </c>
      <c r="F83" s="86">
        <v>109.30645835</v>
      </c>
      <c r="G83" s="86">
        <v>273.26614588000001</v>
      </c>
      <c r="H83" s="86">
        <v>546.53229176000002</v>
      </c>
      <c r="I83" s="86">
        <v>0</v>
      </c>
      <c r="J83" s="86">
        <v>601.18552093000005</v>
      </c>
      <c r="K83" s="86">
        <v>710.49197928000001</v>
      </c>
      <c r="L83" s="86">
        <v>819.79843762999997</v>
      </c>
    </row>
    <row r="84" spans="1:12" ht="12.75" customHeight="1" x14ac:dyDescent="0.2">
      <c r="A84" s="85" t="s">
        <v>153</v>
      </c>
      <c r="B84" s="85">
        <v>3</v>
      </c>
      <c r="C84" s="86">
        <v>1159.4755067599999</v>
      </c>
      <c r="D84" s="86">
        <v>1154.5752762300001</v>
      </c>
      <c r="E84" s="86">
        <v>0</v>
      </c>
      <c r="F84" s="86">
        <v>115.45752761999999</v>
      </c>
      <c r="G84" s="86">
        <v>288.64381906</v>
      </c>
      <c r="H84" s="86">
        <v>577.28763812</v>
      </c>
      <c r="I84" s="86">
        <v>0</v>
      </c>
      <c r="J84" s="86">
        <v>635.01640193000003</v>
      </c>
      <c r="K84" s="86">
        <v>750.47392954999998</v>
      </c>
      <c r="L84" s="86">
        <v>865.93145717000004</v>
      </c>
    </row>
    <row r="85" spans="1:12" ht="12.75" customHeight="1" x14ac:dyDescent="0.2">
      <c r="A85" s="85" t="s">
        <v>153</v>
      </c>
      <c r="B85" s="85">
        <v>4</v>
      </c>
      <c r="C85" s="86">
        <v>1163.2546396400001</v>
      </c>
      <c r="D85" s="86">
        <v>1157.75456414</v>
      </c>
      <c r="E85" s="86">
        <v>0</v>
      </c>
      <c r="F85" s="86">
        <v>115.77545641</v>
      </c>
      <c r="G85" s="86">
        <v>289.43864103999999</v>
      </c>
      <c r="H85" s="86">
        <v>578.87728206999998</v>
      </c>
      <c r="I85" s="86">
        <v>0</v>
      </c>
      <c r="J85" s="86">
        <v>636.76501027999996</v>
      </c>
      <c r="K85" s="86">
        <v>752.54046669000002</v>
      </c>
      <c r="L85" s="86">
        <v>868.31592310999997</v>
      </c>
    </row>
    <row r="86" spans="1:12" ht="12.75" customHeight="1" x14ac:dyDescent="0.2">
      <c r="A86" s="85" t="s">
        <v>153</v>
      </c>
      <c r="B86" s="85">
        <v>5</v>
      </c>
      <c r="C86" s="86">
        <v>1153.39732996</v>
      </c>
      <c r="D86" s="86">
        <v>1147.75652904</v>
      </c>
      <c r="E86" s="86">
        <v>0</v>
      </c>
      <c r="F86" s="86">
        <v>114.7756529</v>
      </c>
      <c r="G86" s="86">
        <v>286.93913226000001</v>
      </c>
      <c r="H86" s="86">
        <v>573.87826452000002</v>
      </c>
      <c r="I86" s="86">
        <v>0</v>
      </c>
      <c r="J86" s="86">
        <v>631.26609097000005</v>
      </c>
      <c r="K86" s="86">
        <v>746.04174388000001</v>
      </c>
      <c r="L86" s="86">
        <v>860.81739677999997</v>
      </c>
    </row>
    <row r="87" spans="1:12" ht="12.75" customHeight="1" x14ac:dyDescent="0.2">
      <c r="A87" s="85" t="s">
        <v>153</v>
      </c>
      <c r="B87" s="85">
        <v>6</v>
      </c>
      <c r="C87" s="86">
        <v>1137.88242195</v>
      </c>
      <c r="D87" s="86">
        <v>1132.48103919</v>
      </c>
      <c r="E87" s="86">
        <v>0</v>
      </c>
      <c r="F87" s="86">
        <v>113.24810392000001</v>
      </c>
      <c r="G87" s="86">
        <v>283.12025979999999</v>
      </c>
      <c r="H87" s="86">
        <v>566.24051959999997</v>
      </c>
      <c r="I87" s="86">
        <v>0</v>
      </c>
      <c r="J87" s="86">
        <v>622.86457155000005</v>
      </c>
      <c r="K87" s="86">
        <v>736.11267547</v>
      </c>
      <c r="L87" s="86">
        <v>849.36077938999995</v>
      </c>
    </row>
    <row r="88" spans="1:12" ht="12.75" customHeight="1" x14ac:dyDescent="0.2">
      <c r="A88" s="85" t="s">
        <v>153</v>
      </c>
      <c r="B88" s="85">
        <v>7</v>
      </c>
      <c r="C88" s="86">
        <v>1108.43597978</v>
      </c>
      <c r="D88" s="86">
        <v>1103.7103651</v>
      </c>
      <c r="E88" s="86">
        <v>0</v>
      </c>
      <c r="F88" s="86">
        <v>110.37103651</v>
      </c>
      <c r="G88" s="86">
        <v>275.92759128</v>
      </c>
      <c r="H88" s="86">
        <v>551.85518254999999</v>
      </c>
      <c r="I88" s="86">
        <v>0</v>
      </c>
      <c r="J88" s="86">
        <v>607.04070080999998</v>
      </c>
      <c r="K88" s="86">
        <v>717.41173732000004</v>
      </c>
      <c r="L88" s="86">
        <v>827.78277383</v>
      </c>
    </row>
    <row r="89" spans="1:12" ht="12.75" customHeight="1" x14ac:dyDescent="0.2">
      <c r="A89" s="85" t="s">
        <v>153</v>
      </c>
      <c r="B89" s="85">
        <v>8</v>
      </c>
      <c r="C89" s="86">
        <v>1048.2412954599999</v>
      </c>
      <c r="D89" s="86">
        <v>1043.85792874</v>
      </c>
      <c r="E89" s="86">
        <v>0</v>
      </c>
      <c r="F89" s="86">
        <v>104.38579287</v>
      </c>
      <c r="G89" s="86">
        <v>260.96448219000001</v>
      </c>
      <c r="H89" s="86">
        <v>521.92896437000002</v>
      </c>
      <c r="I89" s="86">
        <v>0</v>
      </c>
      <c r="J89" s="86">
        <v>574.12186081000004</v>
      </c>
      <c r="K89" s="86">
        <v>678.50765367999998</v>
      </c>
      <c r="L89" s="86">
        <v>782.89344656000003</v>
      </c>
    </row>
    <row r="90" spans="1:12" ht="12.75" customHeight="1" x14ac:dyDescent="0.2">
      <c r="A90" s="85" t="s">
        <v>153</v>
      </c>
      <c r="B90" s="85">
        <v>9</v>
      </c>
      <c r="C90" s="86">
        <v>996.8359342</v>
      </c>
      <c r="D90" s="86">
        <v>992.61559079999995</v>
      </c>
      <c r="E90" s="86">
        <v>0</v>
      </c>
      <c r="F90" s="86">
        <v>99.261559079999998</v>
      </c>
      <c r="G90" s="86">
        <v>248.15389769999999</v>
      </c>
      <c r="H90" s="86">
        <v>496.30779539999997</v>
      </c>
      <c r="I90" s="86">
        <v>0</v>
      </c>
      <c r="J90" s="86">
        <v>545.93857493999997</v>
      </c>
      <c r="K90" s="86">
        <v>645.20013401999995</v>
      </c>
      <c r="L90" s="86">
        <v>744.46169310000005</v>
      </c>
    </row>
    <row r="91" spans="1:12" ht="12.75" customHeight="1" x14ac:dyDescent="0.2">
      <c r="A91" s="85" t="s">
        <v>153</v>
      </c>
      <c r="B91" s="85">
        <v>10</v>
      </c>
      <c r="C91" s="86">
        <v>980.82931758999996</v>
      </c>
      <c r="D91" s="86">
        <v>976.49471898000002</v>
      </c>
      <c r="E91" s="86">
        <v>0</v>
      </c>
      <c r="F91" s="86">
        <v>97.649471899999995</v>
      </c>
      <c r="G91" s="86">
        <v>244.12367975000001</v>
      </c>
      <c r="H91" s="86">
        <v>488.24735949000001</v>
      </c>
      <c r="I91" s="86">
        <v>0</v>
      </c>
      <c r="J91" s="86">
        <v>537.07209544</v>
      </c>
      <c r="K91" s="86">
        <v>634.72156733999998</v>
      </c>
      <c r="L91" s="86">
        <v>732.37103923999996</v>
      </c>
    </row>
    <row r="92" spans="1:12" ht="12.75" customHeight="1" x14ac:dyDescent="0.2">
      <c r="A92" s="85" t="s">
        <v>153</v>
      </c>
      <c r="B92" s="85">
        <v>11</v>
      </c>
      <c r="C92" s="86">
        <v>982.84203396999999</v>
      </c>
      <c r="D92" s="86">
        <v>978.58956334000004</v>
      </c>
      <c r="E92" s="86">
        <v>0</v>
      </c>
      <c r="F92" s="86">
        <v>97.858956329999998</v>
      </c>
      <c r="G92" s="86">
        <v>244.64739084000001</v>
      </c>
      <c r="H92" s="86">
        <v>489.29478167000002</v>
      </c>
      <c r="I92" s="86">
        <v>0</v>
      </c>
      <c r="J92" s="86">
        <v>538.22425983999995</v>
      </c>
      <c r="K92" s="86">
        <v>636.08321617000001</v>
      </c>
      <c r="L92" s="86">
        <v>733.94217250999998</v>
      </c>
    </row>
    <row r="93" spans="1:12" ht="12.75" customHeight="1" x14ac:dyDescent="0.2">
      <c r="A93" s="85" t="s">
        <v>153</v>
      </c>
      <c r="B93" s="85">
        <v>12</v>
      </c>
      <c r="C93" s="86">
        <v>988.08459188999996</v>
      </c>
      <c r="D93" s="86">
        <v>983.74580655</v>
      </c>
      <c r="E93" s="86">
        <v>0</v>
      </c>
      <c r="F93" s="86">
        <v>98.374580660000007</v>
      </c>
      <c r="G93" s="86">
        <v>245.93645164</v>
      </c>
      <c r="H93" s="86">
        <v>491.87290328</v>
      </c>
      <c r="I93" s="86">
        <v>0</v>
      </c>
      <c r="J93" s="86">
        <v>541.06019360000005</v>
      </c>
      <c r="K93" s="86">
        <v>639.43477426000004</v>
      </c>
      <c r="L93" s="86">
        <v>737.80935491000002</v>
      </c>
    </row>
    <row r="94" spans="1:12" ht="12.75" customHeight="1" x14ac:dyDescent="0.2">
      <c r="A94" s="85" t="s">
        <v>153</v>
      </c>
      <c r="B94" s="85">
        <v>13</v>
      </c>
      <c r="C94" s="86">
        <v>975.67133797999998</v>
      </c>
      <c r="D94" s="86">
        <v>970.43542296999999</v>
      </c>
      <c r="E94" s="86">
        <v>0</v>
      </c>
      <c r="F94" s="86">
        <v>97.043542299999999</v>
      </c>
      <c r="G94" s="86">
        <v>242.60885574</v>
      </c>
      <c r="H94" s="86">
        <v>485.21771149</v>
      </c>
      <c r="I94" s="86">
        <v>0</v>
      </c>
      <c r="J94" s="86">
        <v>533.73948263</v>
      </c>
      <c r="K94" s="86">
        <v>630.78302493000001</v>
      </c>
      <c r="L94" s="86">
        <v>727.82656723000002</v>
      </c>
    </row>
    <row r="95" spans="1:12" ht="12.75" customHeight="1" x14ac:dyDescent="0.2">
      <c r="A95" s="85" t="s">
        <v>153</v>
      </c>
      <c r="B95" s="85">
        <v>14</v>
      </c>
      <c r="C95" s="86">
        <v>919.53252034000002</v>
      </c>
      <c r="D95" s="86">
        <v>914.90212612000005</v>
      </c>
      <c r="E95" s="86">
        <v>0</v>
      </c>
      <c r="F95" s="86">
        <v>91.49021261</v>
      </c>
      <c r="G95" s="86">
        <v>228.72553153000001</v>
      </c>
      <c r="H95" s="86">
        <v>457.45106306000002</v>
      </c>
      <c r="I95" s="86">
        <v>0</v>
      </c>
      <c r="J95" s="86">
        <v>503.19616937000001</v>
      </c>
      <c r="K95" s="86">
        <v>594.68638197999996</v>
      </c>
      <c r="L95" s="86">
        <v>686.17659459000004</v>
      </c>
    </row>
    <row r="96" spans="1:12" ht="12.75" customHeight="1" x14ac:dyDescent="0.2">
      <c r="A96" s="85" t="s">
        <v>153</v>
      </c>
      <c r="B96" s="85">
        <v>15</v>
      </c>
      <c r="C96" s="86">
        <v>855.71750363000001</v>
      </c>
      <c r="D96" s="86">
        <v>851.52648495000005</v>
      </c>
      <c r="E96" s="86">
        <v>0</v>
      </c>
      <c r="F96" s="86">
        <v>85.152648499999998</v>
      </c>
      <c r="G96" s="86">
        <v>212.88162123999999</v>
      </c>
      <c r="H96" s="86">
        <v>425.76324247999997</v>
      </c>
      <c r="I96" s="86">
        <v>0</v>
      </c>
      <c r="J96" s="86">
        <v>468.33956671999999</v>
      </c>
      <c r="K96" s="86">
        <v>553.49221522000005</v>
      </c>
      <c r="L96" s="86">
        <v>638.64486370999998</v>
      </c>
    </row>
    <row r="97" spans="1:12" ht="12.75" customHeight="1" x14ac:dyDescent="0.2">
      <c r="A97" s="85" t="s">
        <v>153</v>
      </c>
      <c r="B97" s="85">
        <v>16</v>
      </c>
      <c r="C97" s="86">
        <v>845.48878951999995</v>
      </c>
      <c r="D97" s="86">
        <v>841.29747650000002</v>
      </c>
      <c r="E97" s="86">
        <v>0</v>
      </c>
      <c r="F97" s="86">
        <v>84.129747649999999</v>
      </c>
      <c r="G97" s="86">
        <v>210.32436913000001</v>
      </c>
      <c r="H97" s="86">
        <v>420.64873825000001</v>
      </c>
      <c r="I97" s="86">
        <v>0</v>
      </c>
      <c r="J97" s="86">
        <v>462.71361208000002</v>
      </c>
      <c r="K97" s="86">
        <v>546.84335972999997</v>
      </c>
      <c r="L97" s="86">
        <v>630.97310737999999</v>
      </c>
    </row>
    <row r="98" spans="1:12" ht="12.75" customHeight="1" x14ac:dyDescent="0.2">
      <c r="A98" s="85" t="s">
        <v>153</v>
      </c>
      <c r="B98" s="85">
        <v>17</v>
      </c>
      <c r="C98" s="86">
        <v>821.71710006000001</v>
      </c>
      <c r="D98" s="86">
        <v>817.91235602999996</v>
      </c>
      <c r="E98" s="86">
        <v>0</v>
      </c>
      <c r="F98" s="86">
        <v>81.791235599999993</v>
      </c>
      <c r="G98" s="86">
        <v>204.47808900999999</v>
      </c>
      <c r="H98" s="86">
        <v>408.95617801999998</v>
      </c>
      <c r="I98" s="86">
        <v>0</v>
      </c>
      <c r="J98" s="86">
        <v>449.85179582000001</v>
      </c>
      <c r="K98" s="86">
        <v>531.64303142000006</v>
      </c>
      <c r="L98" s="86">
        <v>613.43426701999999</v>
      </c>
    </row>
    <row r="99" spans="1:12" ht="12.75" customHeight="1" x14ac:dyDescent="0.2">
      <c r="A99" s="85" t="s">
        <v>153</v>
      </c>
      <c r="B99" s="85">
        <v>18</v>
      </c>
      <c r="C99" s="86">
        <v>784.63173677999998</v>
      </c>
      <c r="D99" s="86">
        <v>780.63791661000005</v>
      </c>
      <c r="E99" s="86">
        <v>0</v>
      </c>
      <c r="F99" s="86">
        <v>78.063791660000007</v>
      </c>
      <c r="G99" s="86">
        <v>195.15947915000001</v>
      </c>
      <c r="H99" s="86">
        <v>390.31895831000003</v>
      </c>
      <c r="I99" s="86">
        <v>0</v>
      </c>
      <c r="J99" s="86">
        <v>429.35085414000002</v>
      </c>
      <c r="K99" s="86">
        <v>507.41464580000002</v>
      </c>
      <c r="L99" s="86">
        <v>585.47843746000001</v>
      </c>
    </row>
    <row r="100" spans="1:12" ht="12.75" customHeight="1" x14ac:dyDescent="0.2">
      <c r="A100" s="85" t="s">
        <v>153</v>
      </c>
      <c r="B100" s="85">
        <v>19</v>
      </c>
      <c r="C100" s="86">
        <v>726.57248941</v>
      </c>
      <c r="D100" s="86">
        <v>722.48616609999999</v>
      </c>
      <c r="E100" s="86">
        <v>0</v>
      </c>
      <c r="F100" s="86">
        <v>72.248616609999999</v>
      </c>
      <c r="G100" s="86">
        <v>180.62154153</v>
      </c>
      <c r="H100" s="86">
        <v>361.24308305</v>
      </c>
      <c r="I100" s="86">
        <v>0</v>
      </c>
      <c r="J100" s="86">
        <v>397.36739136</v>
      </c>
      <c r="K100" s="86">
        <v>469.61600797</v>
      </c>
      <c r="L100" s="86">
        <v>541.86462458000005</v>
      </c>
    </row>
    <row r="101" spans="1:12" ht="12.75" customHeight="1" x14ac:dyDescent="0.2">
      <c r="A101" s="85" t="s">
        <v>153</v>
      </c>
      <c r="B101" s="85">
        <v>20</v>
      </c>
      <c r="C101" s="86">
        <v>716.12220807000006</v>
      </c>
      <c r="D101" s="86">
        <v>712.20934116000001</v>
      </c>
      <c r="E101" s="86">
        <v>0</v>
      </c>
      <c r="F101" s="86">
        <v>71.220934119999995</v>
      </c>
      <c r="G101" s="86">
        <v>178.05233529</v>
      </c>
      <c r="H101" s="86">
        <v>356.10467058</v>
      </c>
      <c r="I101" s="86">
        <v>0</v>
      </c>
      <c r="J101" s="86">
        <v>391.71513764000002</v>
      </c>
      <c r="K101" s="86">
        <v>462.93607175</v>
      </c>
      <c r="L101" s="86">
        <v>534.15700587000003</v>
      </c>
    </row>
    <row r="102" spans="1:12" ht="12.75" customHeight="1" x14ac:dyDescent="0.2">
      <c r="A102" s="85" t="s">
        <v>153</v>
      </c>
      <c r="B102" s="85">
        <v>21</v>
      </c>
      <c r="C102" s="86">
        <v>741.69537982999998</v>
      </c>
      <c r="D102" s="86">
        <v>737.98078760999999</v>
      </c>
      <c r="E102" s="86">
        <v>0</v>
      </c>
      <c r="F102" s="86">
        <v>73.798078759999996</v>
      </c>
      <c r="G102" s="86">
        <v>184.4951969</v>
      </c>
      <c r="H102" s="86">
        <v>368.99039381</v>
      </c>
      <c r="I102" s="86">
        <v>0</v>
      </c>
      <c r="J102" s="86">
        <v>405.88943318999998</v>
      </c>
      <c r="K102" s="86">
        <v>479.68751194999999</v>
      </c>
      <c r="L102" s="86">
        <v>553.48559071</v>
      </c>
    </row>
    <row r="103" spans="1:12" ht="12.75" customHeight="1" x14ac:dyDescent="0.2">
      <c r="A103" s="85" t="s">
        <v>153</v>
      </c>
      <c r="B103" s="85">
        <v>22</v>
      </c>
      <c r="C103" s="86">
        <v>763.69222616000002</v>
      </c>
      <c r="D103" s="86">
        <v>759.95557951000001</v>
      </c>
      <c r="E103" s="86">
        <v>0</v>
      </c>
      <c r="F103" s="86">
        <v>75.995557950000006</v>
      </c>
      <c r="G103" s="86">
        <v>189.98889488</v>
      </c>
      <c r="H103" s="86">
        <v>379.97778976000001</v>
      </c>
      <c r="I103" s="86">
        <v>0</v>
      </c>
      <c r="J103" s="86">
        <v>417.97556873000002</v>
      </c>
      <c r="K103" s="86">
        <v>493.97112668</v>
      </c>
      <c r="L103" s="86">
        <v>569.96668463000003</v>
      </c>
    </row>
    <row r="104" spans="1:12" ht="12.75" customHeight="1" x14ac:dyDescent="0.2">
      <c r="A104" s="85" t="s">
        <v>153</v>
      </c>
      <c r="B104" s="85">
        <v>23</v>
      </c>
      <c r="C104" s="86">
        <v>804.68990133</v>
      </c>
      <c r="D104" s="86">
        <v>800.84082884999998</v>
      </c>
      <c r="E104" s="86">
        <v>0</v>
      </c>
      <c r="F104" s="86">
        <v>80.084082890000005</v>
      </c>
      <c r="G104" s="86">
        <v>200.21020720999999</v>
      </c>
      <c r="H104" s="86">
        <v>400.42041442999999</v>
      </c>
      <c r="I104" s="86">
        <v>0</v>
      </c>
      <c r="J104" s="86">
        <v>440.46245586999999</v>
      </c>
      <c r="K104" s="86">
        <v>520.54653874999997</v>
      </c>
      <c r="L104" s="86">
        <v>600.63062163999996</v>
      </c>
    </row>
    <row r="105" spans="1:12" ht="12.75" customHeight="1" x14ac:dyDescent="0.2">
      <c r="A105" s="85" t="s">
        <v>153</v>
      </c>
      <c r="B105" s="85">
        <v>24</v>
      </c>
      <c r="C105" s="86">
        <v>885.07496451999998</v>
      </c>
      <c r="D105" s="86">
        <v>880.71086314000001</v>
      </c>
      <c r="E105" s="86">
        <v>0</v>
      </c>
      <c r="F105" s="86">
        <v>88.071086309999998</v>
      </c>
      <c r="G105" s="86">
        <v>220.17771579000001</v>
      </c>
      <c r="H105" s="86">
        <v>440.35543157000001</v>
      </c>
      <c r="I105" s="86">
        <v>0</v>
      </c>
      <c r="J105" s="86">
        <v>484.39097472999998</v>
      </c>
      <c r="K105" s="86">
        <v>572.46206103999998</v>
      </c>
      <c r="L105" s="86">
        <v>660.53314736000004</v>
      </c>
    </row>
    <row r="106" spans="1:12" ht="12.75" customHeight="1" x14ac:dyDescent="0.2">
      <c r="A106" s="85" t="s">
        <v>154</v>
      </c>
      <c r="B106" s="85">
        <v>1</v>
      </c>
      <c r="C106" s="86">
        <v>958.31038689000002</v>
      </c>
      <c r="D106" s="86">
        <v>953.51136152000004</v>
      </c>
      <c r="E106" s="86">
        <v>0</v>
      </c>
      <c r="F106" s="86">
        <v>95.351136150000002</v>
      </c>
      <c r="G106" s="86">
        <v>238.37784038000001</v>
      </c>
      <c r="H106" s="86">
        <v>476.75568076000002</v>
      </c>
      <c r="I106" s="86">
        <v>0</v>
      </c>
      <c r="J106" s="86">
        <v>524.43124883999997</v>
      </c>
      <c r="K106" s="86">
        <v>619.78238498999997</v>
      </c>
      <c r="L106" s="86">
        <v>715.13352113999997</v>
      </c>
    </row>
    <row r="107" spans="1:12" ht="12.75" customHeight="1" x14ac:dyDescent="0.2">
      <c r="A107" s="85" t="s">
        <v>154</v>
      </c>
      <c r="B107" s="85">
        <v>2</v>
      </c>
      <c r="C107" s="86">
        <v>1061.5971745899999</v>
      </c>
      <c r="D107" s="86">
        <v>1055.7221866499999</v>
      </c>
      <c r="E107" s="86">
        <v>0</v>
      </c>
      <c r="F107" s="86">
        <v>105.57221867</v>
      </c>
      <c r="G107" s="86">
        <v>263.93054666</v>
      </c>
      <c r="H107" s="86">
        <v>527.86109333000002</v>
      </c>
      <c r="I107" s="86">
        <v>0</v>
      </c>
      <c r="J107" s="86">
        <v>580.64720265999995</v>
      </c>
      <c r="K107" s="86">
        <v>686.21942132000004</v>
      </c>
      <c r="L107" s="86">
        <v>791.79163999000002</v>
      </c>
    </row>
    <row r="108" spans="1:12" ht="12.75" customHeight="1" x14ac:dyDescent="0.2">
      <c r="A108" s="85" t="s">
        <v>154</v>
      </c>
      <c r="B108" s="85">
        <v>3</v>
      </c>
      <c r="C108" s="86">
        <v>1156.0176526</v>
      </c>
      <c r="D108" s="86">
        <v>1148.73656845</v>
      </c>
      <c r="E108" s="86">
        <v>0</v>
      </c>
      <c r="F108" s="86">
        <v>114.87365685</v>
      </c>
      <c r="G108" s="86">
        <v>287.18414210999998</v>
      </c>
      <c r="H108" s="86">
        <v>574.36828422999997</v>
      </c>
      <c r="I108" s="86">
        <v>0</v>
      </c>
      <c r="J108" s="86">
        <v>631.80511264999996</v>
      </c>
      <c r="K108" s="86">
        <v>746.67876949000004</v>
      </c>
      <c r="L108" s="86">
        <v>861.55242634000001</v>
      </c>
    </row>
    <row r="109" spans="1:12" ht="12.75" customHeight="1" x14ac:dyDescent="0.2">
      <c r="A109" s="85" t="s">
        <v>154</v>
      </c>
      <c r="B109" s="85">
        <v>4</v>
      </c>
      <c r="C109" s="86">
        <v>1205.1063708300001</v>
      </c>
      <c r="D109" s="86">
        <v>1198.0929830699999</v>
      </c>
      <c r="E109" s="86">
        <v>0</v>
      </c>
      <c r="F109" s="86">
        <v>119.80929831</v>
      </c>
      <c r="G109" s="86">
        <v>299.52324577000002</v>
      </c>
      <c r="H109" s="86">
        <v>599.04649154000003</v>
      </c>
      <c r="I109" s="86">
        <v>0</v>
      </c>
      <c r="J109" s="86">
        <v>658.95114068999999</v>
      </c>
      <c r="K109" s="86">
        <v>778.76043900000002</v>
      </c>
      <c r="L109" s="86">
        <v>898.56973730000004</v>
      </c>
    </row>
    <row r="110" spans="1:12" ht="12.75" customHeight="1" x14ac:dyDescent="0.2">
      <c r="A110" s="85" t="s">
        <v>154</v>
      </c>
      <c r="B110" s="85">
        <v>5</v>
      </c>
      <c r="C110" s="86">
        <v>1197.46908115</v>
      </c>
      <c r="D110" s="86">
        <v>1190.8579766400001</v>
      </c>
      <c r="E110" s="86">
        <v>0</v>
      </c>
      <c r="F110" s="86">
        <v>119.08579766</v>
      </c>
      <c r="G110" s="86">
        <v>297.71449416000002</v>
      </c>
      <c r="H110" s="86">
        <v>595.42898832000003</v>
      </c>
      <c r="I110" s="86">
        <v>0</v>
      </c>
      <c r="J110" s="86">
        <v>654.97188715000004</v>
      </c>
      <c r="K110" s="86">
        <v>774.05768481999996</v>
      </c>
      <c r="L110" s="86">
        <v>893.14348247999999</v>
      </c>
    </row>
    <row r="111" spans="1:12" ht="12.75" customHeight="1" x14ac:dyDescent="0.2">
      <c r="A111" s="85" t="s">
        <v>154</v>
      </c>
      <c r="B111" s="85">
        <v>6</v>
      </c>
      <c r="C111" s="86">
        <v>1182.4496101300001</v>
      </c>
      <c r="D111" s="86">
        <v>1176.42088588</v>
      </c>
      <c r="E111" s="86">
        <v>0</v>
      </c>
      <c r="F111" s="86">
        <v>117.64208859</v>
      </c>
      <c r="G111" s="86">
        <v>294.10522147</v>
      </c>
      <c r="H111" s="86">
        <v>588.21044294000001</v>
      </c>
      <c r="I111" s="86">
        <v>0</v>
      </c>
      <c r="J111" s="86">
        <v>647.03148723000004</v>
      </c>
      <c r="K111" s="86">
        <v>764.67357582</v>
      </c>
      <c r="L111" s="86">
        <v>882.31566440999995</v>
      </c>
    </row>
    <row r="112" spans="1:12" ht="12.75" customHeight="1" x14ac:dyDescent="0.2">
      <c r="A112" s="85" t="s">
        <v>154</v>
      </c>
      <c r="B112" s="85">
        <v>7</v>
      </c>
      <c r="C112" s="86">
        <v>1160.18794052</v>
      </c>
      <c r="D112" s="86">
        <v>1154.2697046799999</v>
      </c>
      <c r="E112" s="86">
        <v>0</v>
      </c>
      <c r="F112" s="86">
        <v>115.42697047</v>
      </c>
      <c r="G112" s="86">
        <v>288.56742616999998</v>
      </c>
      <c r="H112" s="86">
        <v>577.13485233999995</v>
      </c>
      <c r="I112" s="86">
        <v>0</v>
      </c>
      <c r="J112" s="86">
        <v>634.84833757000001</v>
      </c>
      <c r="K112" s="86">
        <v>750.27530804000003</v>
      </c>
      <c r="L112" s="86">
        <v>865.70227851000004</v>
      </c>
    </row>
    <row r="113" spans="1:12" ht="12.75" customHeight="1" x14ac:dyDescent="0.2">
      <c r="A113" s="85" t="s">
        <v>154</v>
      </c>
      <c r="B113" s="85">
        <v>8</v>
      </c>
      <c r="C113" s="86">
        <v>1118.94049642</v>
      </c>
      <c r="D113" s="86">
        <v>1113.2402059599999</v>
      </c>
      <c r="E113" s="86">
        <v>0</v>
      </c>
      <c r="F113" s="86">
        <v>111.3240206</v>
      </c>
      <c r="G113" s="86">
        <v>278.31005148999998</v>
      </c>
      <c r="H113" s="86">
        <v>556.62010297999996</v>
      </c>
      <c r="I113" s="86">
        <v>0</v>
      </c>
      <c r="J113" s="86">
        <v>612.28211327999998</v>
      </c>
      <c r="K113" s="86">
        <v>723.60613387000001</v>
      </c>
      <c r="L113" s="86">
        <v>834.93015447000005</v>
      </c>
    </row>
    <row r="114" spans="1:12" ht="12.75" customHeight="1" x14ac:dyDescent="0.2">
      <c r="A114" s="85" t="s">
        <v>154</v>
      </c>
      <c r="B114" s="85">
        <v>9</v>
      </c>
      <c r="C114" s="86">
        <v>1067.0101800699999</v>
      </c>
      <c r="D114" s="86">
        <v>1061.64584507</v>
      </c>
      <c r="E114" s="86">
        <v>0</v>
      </c>
      <c r="F114" s="86">
        <v>106.16458451</v>
      </c>
      <c r="G114" s="86">
        <v>265.41146127000002</v>
      </c>
      <c r="H114" s="86">
        <v>530.82292254000004</v>
      </c>
      <c r="I114" s="86">
        <v>0</v>
      </c>
      <c r="J114" s="86">
        <v>583.90521478999995</v>
      </c>
      <c r="K114" s="86">
        <v>690.0697993</v>
      </c>
      <c r="L114" s="86">
        <v>796.23438380000005</v>
      </c>
    </row>
    <row r="115" spans="1:12" ht="12.75" customHeight="1" x14ac:dyDescent="0.2">
      <c r="A115" s="85" t="s">
        <v>154</v>
      </c>
      <c r="B115" s="85">
        <v>10</v>
      </c>
      <c r="C115" s="86">
        <v>1024.1095249099999</v>
      </c>
      <c r="D115" s="86">
        <v>1018.40403307</v>
      </c>
      <c r="E115" s="86">
        <v>0</v>
      </c>
      <c r="F115" s="86">
        <v>101.84040331</v>
      </c>
      <c r="G115" s="86">
        <v>254.60100826999999</v>
      </c>
      <c r="H115" s="86">
        <v>509.20201653999999</v>
      </c>
      <c r="I115" s="86">
        <v>0</v>
      </c>
      <c r="J115" s="86">
        <v>560.12221819000001</v>
      </c>
      <c r="K115" s="86">
        <v>661.96262149999995</v>
      </c>
      <c r="L115" s="86">
        <v>763.8030248</v>
      </c>
    </row>
    <row r="116" spans="1:12" ht="12.75" customHeight="1" x14ac:dyDescent="0.2">
      <c r="A116" s="85" t="s">
        <v>154</v>
      </c>
      <c r="B116" s="85">
        <v>11</v>
      </c>
      <c r="C116" s="86">
        <v>990.40161135000005</v>
      </c>
      <c r="D116" s="86">
        <v>984.47679554000001</v>
      </c>
      <c r="E116" s="86">
        <v>0</v>
      </c>
      <c r="F116" s="86">
        <v>98.447679550000004</v>
      </c>
      <c r="G116" s="86">
        <v>246.11919889000001</v>
      </c>
      <c r="H116" s="86">
        <v>492.23839777000001</v>
      </c>
      <c r="I116" s="86">
        <v>0</v>
      </c>
      <c r="J116" s="86">
        <v>541.46223755000005</v>
      </c>
      <c r="K116" s="86">
        <v>639.90991710000003</v>
      </c>
      <c r="L116" s="86">
        <v>738.35759666000001</v>
      </c>
    </row>
    <row r="117" spans="1:12" ht="12.75" customHeight="1" x14ac:dyDescent="0.2">
      <c r="A117" s="85" t="s">
        <v>154</v>
      </c>
      <c r="B117" s="85">
        <v>12</v>
      </c>
      <c r="C117" s="86">
        <v>981.76568227999996</v>
      </c>
      <c r="D117" s="86">
        <v>976.39621633000002</v>
      </c>
      <c r="E117" s="86">
        <v>0</v>
      </c>
      <c r="F117" s="86">
        <v>97.639621629999994</v>
      </c>
      <c r="G117" s="86">
        <v>244.09905408</v>
      </c>
      <c r="H117" s="86">
        <v>488.19810817000001</v>
      </c>
      <c r="I117" s="86">
        <v>0</v>
      </c>
      <c r="J117" s="86">
        <v>537.01791897999999</v>
      </c>
      <c r="K117" s="86">
        <v>634.65754060999996</v>
      </c>
      <c r="L117" s="86">
        <v>732.29716225000004</v>
      </c>
    </row>
    <row r="118" spans="1:12" ht="12.75" customHeight="1" x14ac:dyDescent="0.2">
      <c r="A118" s="85" t="s">
        <v>154</v>
      </c>
      <c r="B118" s="85">
        <v>13</v>
      </c>
      <c r="C118" s="86">
        <v>950.66592856</v>
      </c>
      <c r="D118" s="86">
        <v>945.90303809</v>
      </c>
      <c r="E118" s="86">
        <v>0</v>
      </c>
      <c r="F118" s="86">
        <v>94.590303809999995</v>
      </c>
      <c r="G118" s="86">
        <v>236.47575952</v>
      </c>
      <c r="H118" s="86">
        <v>472.95151905</v>
      </c>
      <c r="I118" s="86">
        <v>0</v>
      </c>
      <c r="J118" s="86">
        <v>520.24667094999995</v>
      </c>
      <c r="K118" s="86">
        <v>614.83697475999998</v>
      </c>
      <c r="L118" s="86">
        <v>709.42727857</v>
      </c>
    </row>
    <row r="119" spans="1:12" ht="12.75" customHeight="1" x14ac:dyDescent="0.2">
      <c r="A119" s="85" t="s">
        <v>154</v>
      </c>
      <c r="B119" s="85">
        <v>14</v>
      </c>
      <c r="C119" s="86">
        <v>912.21113293999997</v>
      </c>
      <c r="D119" s="86">
        <v>907.53999123999995</v>
      </c>
      <c r="E119" s="86">
        <v>0</v>
      </c>
      <c r="F119" s="86">
        <v>90.753999120000003</v>
      </c>
      <c r="G119" s="86">
        <v>226.88499780999999</v>
      </c>
      <c r="H119" s="86">
        <v>453.76999561999997</v>
      </c>
      <c r="I119" s="86">
        <v>0</v>
      </c>
      <c r="J119" s="86">
        <v>499.14699517999998</v>
      </c>
      <c r="K119" s="86">
        <v>589.90099430999999</v>
      </c>
      <c r="L119" s="86">
        <v>680.65499342999999</v>
      </c>
    </row>
    <row r="120" spans="1:12" ht="12.75" customHeight="1" x14ac:dyDescent="0.2">
      <c r="A120" s="85" t="s">
        <v>154</v>
      </c>
      <c r="B120" s="85">
        <v>15</v>
      </c>
      <c r="C120" s="86">
        <v>844.80797823</v>
      </c>
      <c r="D120" s="86">
        <v>840.52470599000003</v>
      </c>
      <c r="E120" s="86">
        <v>0</v>
      </c>
      <c r="F120" s="86">
        <v>84.052470600000007</v>
      </c>
      <c r="G120" s="86">
        <v>210.13117650000001</v>
      </c>
      <c r="H120" s="86">
        <v>420.26235300000002</v>
      </c>
      <c r="I120" s="86">
        <v>0</v>
      </c>
      <c r="J120" s="86">
        <v>462.28858829000001</v>
      </c>
      <c r="K120" s="86">
        <v>546.34105889</v>
      </c>
      <c r="L120" s="86">
        <v>630.39352948999999</v>
      </c>
    </row>
    <row r="121" spans="1:12" ht="12.75" customHeight="1" x14ac:dyDescent="0.2">
      <c r="A121" s="85" t="s">
        <v>154</v>
      </c>
      <c r="B121" s="85">
        <v>16</v>
      </c>
      <c r="C121" s="86">
        <v>827.49776821</v>
      </c>
      <c r="D121" s="86">
        <v>823.30438279999998</v>
      </c>
      <c r="E121" s="86">
        <v>0</v>
      </c>
      <c r="F121" s="86">
        <v>82.330438279999996</v>
      </c>
      <c r="G121" s="86">
        <v>205.8260957</v>
      </c>
      <c r="H121" s="86">
        <v>411.65219139999999</v>
      </c>
      <c r="I121" s="86">
        <v>0</v>
      </c>
      <c r="J121" s="86">
        <v>452.81741054000003</v>
      </c>
      <c r="K121" s="86">
        <v>535.14784882000004</v>
      </c>
      <c r="L121" s="86">
        <v>617.47828709999999</v>
      </c>
    </row>
    <row r="122" spans="1:12" ht="12.75" customHeight="1" x14ac:dyDescent="0.2">
      <c r="A122" s="85" t="s">
        <v>154</v>
      </c>
      <c r="B122" s="85">
        <v>17</v>
      </c>
      <c r="C122" s="86">
        <v>813.72203869999998</v>
      </c>
      <c r="D122" s="86">
        <v>809.61530678999998</v>
      </c>
      <c r="E122" s="86">
        <v>0</v>
      </c>
      <c r="F122" s="86">
        <v>80.961530679999996</v>
      </c>
      <c r="G122" s="86">
        <v>202.4038267</v>
      </c>
      <c r="H122" s="86">
        <v>404.80765339999999</v>
      </c>
      <c r="I122" s="86">
        <v>0</v>
      </c>
      <c r="J122" s="86">
        <v>445.28841872999999</v>
      </c>
      <c r="K122" s="86">
        <v>526.24994941</v>
      </c>
      <c r="L122" s="86">
        <v>607.21148009000001</v>
      </c>
    </row>
    <row r="123" spans="1:12" ht="12.75" customHeight="1" x14ac:dyDescent="0.2">
      <c r="A123" s="85" t="s">
        <v>154</v>
      </c>
      <c r="B123" s="85">
        <v>18</v>
      </c>
      <c r="C123" s="86">
        <v>785.42178252999997</v>
      </c>
      <c r="D123" s="86">
        <v>781.50020210000002</v>
      </c>
      <c r="E123" s="86">
        <v>0</v>
      </c>
      <c r="F123" s="86">
        <v>78.150020209999994</v>
      </c>
      <c r="G123" s="86">
        <v>195.37505053000001</v>
      </c>
      <c r="H123" s="86">
        <v>390.75010105000001</v>
      </c>
      <c r="I123" s="86">
        <v>0</v>
      </c>
      <c r="J123" s="86">
        <v>429.82511116000001</v>
      </c>
      <c r="K123" s="86">
        <v>507.97513136999999</v>
      </c>
      <c r="L123" s="86">
        <v>586.12515157999997</v>
      </c>
    </row>
    <row r="124" spans="1:12" ht="12.75" customHeight="1" x14ac:dyDescent="0.2">
      <c r="A124" s="85" t="s">
        <v>154</v>
      </c>
      <c r="B124" s="85">
        <v>19</v>
      </c>
      <c r="C124" s="86">
        <v>734.78386966999994</v>
      </c>
      <c r="D124" s="86">
        <v>731.47829679999995</v>
      </c>
      <c r="E124" s="86">
        <v>0</v>
      </c>
      <c r="F124" s="86">
        <v>73.147829680000001</v>
      </c>
      <c r="G124" s="86">
        <v>182.86957419999999</v>
      </c>
      <c r="H124" s="86">
        <v>365.73914839999998</v>
      </c>
      <c r="I124" s="86">
        <v>0</v>
      </c>
      <c r="J124" s="86">
        <v>402.31306324000002</v>
      </c>
      <c r="K124" s="86">
        <v>475.46089291999999</v>
      </c>
      <c r="L124" s="86">
        <v>548.60872259999996</v>
      </c>
    </row>
    <row r="125" spans="1:12" ht="12.75" customHeight="1" x14ac:dyDescent="0.2">
      <c r="A125" s="85" t="s">
        <v>154</v>
      </c>
      <c r="B125" s="85">
        <v>20</v>
      </c>
      <c r="C125" s="86">
        <v>728.70456209999998</v>
      </c>
      <c r="D125" s="86">
        <v>725.44255979000002</v>
      </c>
      <c r="E125" s="86">
        <v>0</v>
      </c>
      <c r="F125" s="86">
        <v>72.544255980000003</v>
      </c>
      <c r="G125" s="86">
        <v>181.36063995000001</v>
      </c>
      <c r="H125" s="86">
        <v>362.72127990000001</v>
      </c>
      <c r="I125" s="86">
        <v>0</v>
      </c>
      <c r="J125" s="86">
        <v>398.99340788000001</v>
      </c>
      <c r="K125" s="86">
        <v>471.53766386000001</v>
      </c>
      <c r="L125" s="86">
        <v>544.08191983999996</v>
      </c>
    </row>
    <row r="126" spans="1:12" ht="12.75" customHeight="1" x14ac:dyDescent="0.2">
      <c r="A126" s="85" t="s">
        <v>154</v>
      </c>
      <c r="B126" s="85">
        <v>21</v>
      </c>
      <c r="C126" s="86">
        <v>702.82681553999998</v>
      </c>
      <c r="D126" s="86">
        <v>699.71545024</v>
      </c>
      <c r="E126" s="86">
        <v>0</v>
      </c>
      <c r="F126" s="86">
        <v>69.971545019999994</v>
      </c>
      <c r="G126" s="86">
        <v>174.92886256</v>
      </c>
      <c r="H126" s="86">
        <v>349.85772512</v>
      </c>
      <c r="I126" s="86">
        <v>0</v>
      </c>
      <c r="J126" s="86">
        <v>384.84349763</v>
      </c>
      <c r="K126" s="86">
        <v>454.81504266000002</v>
      </c>
      <c r="L126" s="86">
        <v>524.78658768000003</v>
      </c>
    </row>
    <row r="127" spans="1:12" ht="12.75" customHeight="1" x14ac:dyDescent="0.2">
      <c r="A127" s="85" t="s">
        <v>154</v>
      </c>
      <c r="B127" s="85">
        <v>22</v>
      </c>
      <c r="C127" s="86">
        <v>724.23015814999997</v>
      </c>
      <c r="D127" s="86">
        <v>721.05708140000002</v>
      </c>
      <c r="E127" s="86">
        <v>0</v>
      </c>
      <c r="F127" s="86">
        <v>72.105708140000004</v>
      </c>
      <c r="G127" s="86">
        <v>180.26427035</v>
      </c>
      <c r="H127" s="86">
        <v>360.52854070000001</v>
      </c>
      <c r="I127" s="86">
        <v>0</v>
      </c>
      <c r="J127" s="86">
        <v>396.58139476999997</v>
      </c>
      <c r="K127" s="86">
        <v>468.68710291000002</v>
      </c>
      <c r="L127" s="86">
        <v>540.79281104999995</v>
      </c>
    </row>
    <row r="128" spans="1:12" ht="12.75" customHeight="1" x14ac:dyDescent="0.2">
      <c r="A128" s="85" t="s">
        <v>154</v>
      </c>
      <c r="B128" s="85">
        <v>23</v>
      </c>
      <c r="C128" s="86">
        <v>756.43508957999995</v>
      </c>
      <c r="D128" s="86">
        <v>753.12338752999995</v>
      </c>
      <c r="E128" s="86">
        <v>0</v>
      </c>
      <c r="F128" s="86">
        <v>75.312338749999995</v>
      </c>
      <c r="G128" s="86">
        <v>188.28084688000001</v>
      </c>
      <c r="H128" s="86">
        <v>376.56169376999998</v>
      </c>
      <c r="I128" s="86">
        <v>0</v>
      </c>
      <c r="J128" s="86">
        <v>414.21786314000002</v>
      </c>
      <c r="K128" s="86">
        <v>489.53020189</v>
      </c>
      <c r="L128" s="86">
        <v>564.84254065000005</v>
      </c>
    </row>
    <row r="129" spans="1:12" ht="12.75" customHeight="1" x14ac:dyDescent="0.2">
      <c r="A129" s="85" t="s">
        <v>154</v>
      </c>
      <c r="B129" s="85">
        <v>24</v>
      </c>
      <c r="C129" s="86">
        <v>842.33895244999997</v>
      </c>
      <c r="D129" s="86">
        <v>838.70286996000004</v>
      </c>
      <c r="E129" s="86">
        <v>0</v>
      </c>
      <c r="F129" s="86">
        <v>83.870287000000005</v>
      </c>
      <c r="G129" s="86">
        <v>209.67571749000001</v>
      </c>
      <c r="H129" s="86">
        <v>419.35143498000002</v>
      </c>
      <c r="I129" s="86">
        <v>0</v>
      </c>
      <c r="J129" s="86">
        <v>461.28657848</v>
      </c>
      <c r="K129" s="86">
        <v>545.15686546999996</v>
      </c>
      <c r="L129" s="86">
        <v>629.02715247000003</v>
      </c>
    </row>
    <row r="130" spans="1:12" ht="12.75" customHeight="1" x14ac:dyDescent="0.2">
      <c r="A130" s="85" t="s">
        <v>155</v>
      </c>
      <c r="B130" s="85">
        <v>1</v>
      </c>
      <c r="C130" s="86">
        <v>971.54691376999995</v>
      </c>
      <c r="D130" s="86">
        <v>967.30883460999996</v>
      </c>
      <c r="E130" s="86">
        <v>0</v>
      </c>
      <c r="F130" s="86">
        <v>96.730883460000001</v>
      </c>
      <c r="G130" s="86">
        <v>241.82720864999999</v>
      </c>
      <c r="H130" s="86">
        <v>483.65441730999999</v>
      </c>
      <c r="I130" s="86">
        <v>0</v>
      </c>
      <c r="J130" s="86">
        <v>532.01985904000003</v>
      </c>
      <c r="K130" s="86">
        <v>628.7507425</v>
      </c>
      <c r="L130" s="86">
        <v>725.48162595999997</v>
      </c>
    </row>
    <row r="131" spans="1:12" ht="12.75" customHeight="1" x14ac:dyDescent="0.2">
      <c r="A131" s="85" t="s">
        <v>155</v>
      </c>
      <c r="B131" s="85">
        <v>2</v>
      </c>
      <c r="C131" s="86">
        <v>1081.77858752</v>
      </c>
      <c r="D131" s="86">
        <v>1076.8583235799999</v>
      </c>
      <c r="E131" s="86">
        <v>0</v>
      </c>
      <c r="F131" s="86">
        <v>107.68583236000001</v>
      </c>
      <c r="G131" s="86">
        <v>269.21458089999999</v>
      </c>
      <c r="H131" s="86">
        <v>538.42916178999997</v>
      </c>
      <c r="I131" s="86">
        <v>0</v>
      </c>
      <c r="J131" s="86">
        <v>592.27207797000005</v>
      </c>
      <c r="K131" s="86">
        <v>699.95791033</v>
      </c>
      <c r="L131" s="86">
        <v>807.64374268999995</v>
      </c>
    </row>
    <row r="132" spans="1:12" ht="12.75" customHeight="1" x14ac:dyDescent="0.2">
      <c r="A132" s="85" t="s">
        <v>155</v>
      </c>
      <c r="B132" s="85">
        <v>3</v>
      </c>
      <c r="C132" s="86">
        <v>1182.9945776500001</v>
      </c>
      <c r="D132" s="86">
        <v>1177.83336452</v>
      </c>
      <c r="E132" s="86">
        <v>0</v>
      </c>
      <c r="F132" s="86">
        <v>117.78333644999999</v>
      </c>
      <c r="G132" s="86">
        <v>294.45834113000001</v>
      </c>
      <c r="H132" s="86">
        <v>588.91668226000002</v>
      </c>
      <c r="I132" s="86">
        <v>0</v>
      </c>
      <c r="J132" s="86">
        <v>647.80835048999995</v>
      </c>
      <c r="K132" s="86">
        <v>765.59168694000005</v>
      </c>
      <c r="L132" s="86">
        <v>883.37502339000002</v>
      </c>
    </row>
    <row r="133" spans="1:12" ht="12.75" customHeight="1" x14ac:dyDescent="0.2">
      <c r="A133" s="85" t="s">
        <v>155</v>
      </c>
      <c r="B133" s="85">
        <v>4</v>
      </c>
      <c r="C133" s="86">
        <v>1214.04382781</v>
      </c>
      <c r="D133" s="86">
        <v>1208.4642385499999</v>
      </c>
      <c r="E133" s="86">
        <v>0</v>
      </c>
      <c r="F133" s="86">
        <v>120.84642386</v>
      </c>
      <c r="G133" s="86">
        <v>302.11605964</v>
      </c>
      <c r="H133" s="86">
        <v>604.23211928000001</v>
      </c>
      <c r="I133" s="86">
        <v>0</v>
      </c>
      <c r="J133" s="86">
        <v>664.65533119999998</v>
      </c>
      <c r="K133" s="86">
        <v>785.50175506000005</v>
      </c>
      <c r="L133" s="86">
        <v>906.34817891</v>
      </c>
    </row>
    <row r="134" spans="1:12" ht="12.75" customHeight="1" x14ac:dyDescent="0.2">
      <c r="A134" s="85" t="s">
        <v>155</v>
      </c>
      <c r="B134" s="85">
        <v>5</v>
      </c>
      <c r="C134" s="86">
        <v>1199.86209981</v>
      </c>
      <c r="D134" s="86">
        <v>1194.5143018700001</v>
      </c>
      <c r="E134" s="86">
        <v>0</v>
      </c>
      <c r="F134" s="86">
        <v>119.45143019</v>
      </c>
      <c r="G134" s="86">
        <v>298.62857546999999</v>
      </c>
      <c r="H134" s="86">
        <v>597.25715093999997</v>
      </c>
      <c r="I134" s="86">
        <v>0</v>
      </c>
      <c r="J134" s="86">
        <v>656.98286602999997</v>
      </c>
      <c r="K134" s="86">
        <v>776.43429621999996</v>
      </c>
      <c r="L134" s="86">
        <v>895.88572639999995</v>
      </c>
    </row>
    <row r="135" spans="1:12" ht="12.75" customHeight="1" x14ac:dyDescent="0.2">
      <c r="A135" s="85" t="s">
        <v>155</v>
      </c>
      <c r="B135" s="85">
        <v>6</v>
      </c>
      <c r="C135" s="86">
        <v>1182.89245919</v>
      </c>
      <c r="D135" s="86">
        <v>1177.5765147899999</v>
      </c>
      <c r="E135" s="86">
        <v>0</v>
      </c>
      <c r="F135" s="86">
        <v>117.75765148000001</v>
      </c>
      <c r="G135" s="86">
        <v>294.39412870000001</v>
      </c>
      <c r="H135" s="86">
        <v>588.78825740000002</v>
      </c>
      <c r="I135" s="86">
        <v>0</v>
      </c>
      <c r="J135" s="86">
        <v>647.66708313000004</v>
      </c>
      <c r="K135" s="86">
        <v>765.42473460999997</v>
      </c>
      <c r="L135" s="86">
        <v>883.18238609000002</v>
      </c>
    </row>
    <row r="136" spans="1:12" ht="12.75" customHeight="1" x14ac:dyDescent="0.2">
      <c r="A136" s="85" t="s">
        <v>155</v>
      </c>
      <c r="B136" s="85">
        <v>7</v>
      </c>
      <c r="C136" s="86">
        <v>1157.3171174500001</v>
      </c>
      <c r="D136" s="86">
        <v>1152.0248696799999</v>
      </c>
      <c r="E136" s="86">
        <v>0</v>
      </c>
      <c r="F136" s="86">
        <v>115.20248697</v>
      </c>
      <c r="G136" s="86">
        <v>288.00621741999998</v>
      </c>
      <c r="H136" s="86">
        <v>576.01243483999997</v>
      </c>
      <c r="I136" s="86">
        <v>0</v>
      </c>
      <c r="J136" s="86">
        <v>633.61367831999996</v>
      </c>
      <c r="K136" s="86">
        <v>748.81616528999996</v>
      </c>
      <c r="L136" s="86">
        <v>864.01865225999995</v>
      </c>
    </row>
    <row r="137" spans="1:12" ht="12.75" customHeight="1" x14ac:dyDescent="0.2">
      <c r="A137" s="85" t="s">
        <v>155</v>
      </c>
      <c r="B137" s="85">
        <v>8</v>
      </c>
      <c r="C137" s="86">
        <v>1098.7814417699999</v>
      </c>
      <c r="D137" s="86">
        <v>1093.8103114600001</v>
      </c>
      <c r="E137" s="86">
        <v>0</v>
      </c>
      <c r="F137" s="86">
        <v>109.38103115</v>
      </c>
      <c r="G137" s="86">
        <v>273.45257787000003</v>
      </c>
      <c r="H137" s="86">
        <v>546.90515573000005</v>
      </c>
      <c r="I137" s="86">
        <v>0</v>
      </c>
      <c r="J137" s="86">
        <v>601.59567130000005</v>
      </c>
      <c r="K137" s="86">
        <v>710.97670244999995</v>
      </c>
      <c r="L137" s="86">
        <v>820.35773359999996</v>
      </c>
    </row>
    <row r="138" spans="1:12" ht="12.75" customHeight="1" x14ac:dyDescent="0.2">
      <c r="A138" s="85" t="s">
        <v>155</v>
      </c>
      <c r="B138" s="85">
        <v>9</v>
      </c>
      <c r="C138" s="86">
        <v>1044.10741833</v>
      </c>
      <c r="D138" s="86">
        <v>1039.57830504</v>
      </c>
      <c r="E138" s="86">
        <v>0</v>
      </c>
      <c r="F138" s="86">
        <v>103.9578305</v>
      </c>
      <c r="G138" s="86">
        <v>259.89457626000001</v>
      </c>
      <c r="H138" s="86">
        <v>519.78915252000002</v>
      </c>
      <c r="I138" s="86">
        <v>0</v>
      </c>
      <c r="J138" s="86">
        <v>571.76806777000002</v>
      </c>
      <c r="K138" s="86">
        <v>675.72589828000002</v>
      </c>
      <c r="L138" s="86">
        <v>779.68372878000002</v>
      </c>
    </row>
    <row r="139" spans="1:12" ht="12.75" customHeight="1" x14ac:dyDescent="0.2">
      <c r="A139" s="85" t="s">
        <v>155</v>
      </c>
      <c r="B139" s="85">
        <v>10</v>
      </c>
      <c r="C139" s="86">
        <v>1001.75672406</v>
      </c>
      <c r="D139" s="86">
        <v>997.15295102000005</v>
      </c>
      <c r="E139" s="86">
        <v>0</v>
      </c>
      <c r="F139" s="86">
        <v>99.715295100000006</v>
      </c>
      <c r="G139" s="86">
        <v>249.28823775999999</v>
      </c>
      <c r="H139" s="86">
        <v>498.57647551000002</v>
      </c>
      <c r="I139" s="86">
        <v>0</v>
      </c>
      <c r="J139" s="86">
        <v>548.43412306000005</v>
      </c>
      <c r="K139" s="86">
        <v>648.14941815999998</v>
      </c>
      <c r="L139" s="86">
        <v>747.86471327000004</v>
      </c>
    </row>
    <row r="140" spans="1:12" ht="12.75" customHeight="1" x14ac:dyDescent="0.2">
      <c r="A140" s="85" t="s">
        <v>155</v>
      </c>
      <c r="B140" s="85">
        <v>11</v>
      </c>
      <c r="C140" s="86">
        <v>989.35455780999996</v>
      </c>
      <c r="D140" s="86">
        <v>984.80609013000003</v>
      </c>
      <c r="E140" s="86">
        <v>0</v>
      </c>
      <c r="F140" s="86">
        <v>98.480609009999995</v>
      </c>
      <c r="G140" s="86">
        <v>246.20152253000001</v>
      </c>
      <c r="H140" s="86">
        <v>492.40304507000002</v>
      </c>
      <c r="I140" s="86">
        <v>0</v>
      </c>
      <c r="J140" s="86">
        <v>541.64334957000005</v>
      </c>
      <c r="K140" s="86">
        <v>640.12395858000002</v>
      </c>
      <c r="L140" s="86">
        <v>738.6045676</v>
      </c>
    </row>
    <row r="141" spans="1:12" ht="12.75" customHeight="1" x14ac:dyDescent="0.2">
      <c r="A141" s="85" t="s">
        <v>155</v>
      </c>
      <c r="B141" s="85">
        <v>12</v>
      </c>
      <c r="C141" s="86">
        <v>972.28474394</v>
      </c>
      <c r="D141" s="86">
        <v>967.84403423000003</v>
      </c>
      <c r="E141" s="86">
        <v>0</v>
      </c>
      <c r="F141" s="86">
        <v>96.784403420000004</v>
      </c>
      <c r="G141" s="86">
        <v>241.96100856000001</v>
      </c>
      <c r="H141" s="86">
        <v>483.92201712000002</v>
      </c>
      <c r="I141" s="86">
        <v>0</v>
      </c>
      <c r="J141" s="86">
        <v>532.31421882999996</v>
      </c>
      <c r="K141" s="86">
        <v>629.09862224999995</v>
      </c>
      <c r="L141" s="86">
        <v>725.88302567000005</v>
      </c>
    </row>
    <row r="142" spans="1:12" ht="12.75" customHeight="1" x14ac:dyDescent="0.2">
      <c r="A142" s="85" t="s">
        <v>155</v>
      </c>
      <c r="B142" s="85">
        <v>13</v>
      </c>
      <c r="C142" s="86">
        <v>941.78058555999996</v>
      </c>
      <c r="D142" s="86">
        <v>937.42444203000002</v>
      </c>
      <c r="E142" s="86">
        <v>0</v>
      </c>
      <c r="F142" s="86">
        <v>93.742444199999994</v>
      </c>
      <c r="G142" s="86">
        <v>234.35611051000001</v>
      </c>
      <c r="H142" s="86">
        <v>468.71222102000002</v>
      </c>
      <c r="I142" s="86">
        <v>0</v>
      </c>
      <c r="J142" s="86">
        <v>515.58344311999997</v>
      </c>
      <c r="K142" s="86">
        <v>609.32588731999999</v>
      </c>
      <c r="L142" s="86">
        <v>703.06833152000002</v>
      </c>
    </row>
    <row r="143" spans="1:12" ht="12.75" customHeight="1" x14ac:dyDescent="0.2">
      <c r="A143" s="85" t="s">
        <v>155</v>
      </c>
      <c r="B143" s="85">
        <v>14</v>
      </c>
      <c r="C143" s="86">
        <v>912.09973601000002</v>
      </c>
      <c r="D143" s="86">
        <v>907.60464041</v>
      </c>
      <c r="E143" s="86">
        <v>0</v>
      </c>
      <c r="F143" s="86">
        <v>90.760464040000002</v>
      </c>
      <c r="G143" s="86">
        <v>226.9011601</v>
      </c>
      <c r="H143" s="86">
        <v>453.80232021</v>
      </c>
      <c r="I143" s="86">
        <v>0</v>
      </c>
      <c r="J143" s="86">
        <v>499.18255223</v>
      </c>
      <c r="K143" s="86">
        <v>589.94301627000004</v>
      </c>
      <c r="L143" s="86">
        <v>680.70348031000003</v>
      </c>
    </row>
    <row r="144" spans="1:12" ht="12.75" customHeight="1" x14ac:dyDescent="0.2">
      <c r="A144" s="85" t="s">
        <v>155</v>
      </c>
      <c r="B144" s="85">
        <v>15</v>
      </c>
      <c r="C144" s="86">
        <v>849.70500263999998</v>
      </c>
      <c r="D144" s="86">
        <v>845.30088877000003</v>
      </c>
      <c r="E144" s="86">
        <v>0</v>
      </c>
      <c r="F144" s="86">
        <v>84.530088879999994</v>
      </c>
      <c r="G144" s="86">
        <v>211.32522219000001</v>
      </c>
      <c r="H144" s="86">
        <v>422.65044439000002</v>
      </c>
      <c r="I144" s="86">
        <v>0</v>
      </c>
      <c r="J144" s="86">
        <v>464.91548882000001</v>
      </c>
      <c r="K144" s="86">
        <v>549.44557769999994</v>
      </c>
      <c r="L144" s="86">
        <v>633.97566658000005</v>
      </c>
    </row>
    <row r="145" spans="1:12" ht="12.75" customHeight="1" x14ac:dyDescent="0.2">
      <c r="A145" s="85" t="s">
        <v>155</v>
      </c>
      <c r="B145" s="85">
        <v>16</v>
      </c>
      <c r="C145" s="86">
        <v>835.30237503000001</v>
      </c>
      <c r="D145" s="86">
        <v>830.99429033000001</v>
      </c>
      <c r="E145" s="86">
        <v>0</v>
      </c>
      <c r="F145" s="86">
        <v>83.099429029999996</v>
      </c>
      <c r="G145" s="86">
        <v>207.74857258</v>
      </c>
      <c r="H145" s="86">
        <v>415.49714517000001</v>
      </c>
      <c r="I145" s="86">
        <v>0</v>
      </c>
      <c r="J145" s="86">
        <v>457.04685968000001</v>
      </c>
      <c r="K145" s="86">
        <v>540.14628871000002</v>
      </c>
      <c r="L145" s="86">
        <v>623.24571775000004</v>
      </c>
    </row>
    <row r="146" spans="1:12" ht="12.75" customHeight="1" x14ac:dyDescent="0.2">
      <c r="A146" s="85" t="s">
        <v>155</v>
      </c>
      <c r="B146" s="85">
        <v>17</v>
      </c>
      <c r="C146" s="86">
        <v>820.84352390000004</v>
      </c>
      <c r="D146" s="86">
        <v>816.58348465999995</v>
      </c>
      <c r="E146" s="86">
        <v>0</v>
      </c>
      <c r="F146" s="86">
        <v>81.658348470000007</v>
      </c>
      <c r="G146" s="86">
        <v>204.14587116999999</v>
      </c>
      <c r="H146" s="86">
        <v>408.29174232999998</v>
      </c>
      <c r="I146" s="86">
        <v>0</v>
      </c>
      <c r="J146" s="86">
        <v>449.12091656000001</v>
      </c>
      <c r="K146" s="86">
        <v>530.77926503000003</v>
      </c>
      <c r="L146" s="86">
        <v>612.4376135</v>
      </c>
    </row>
    <row r="147" spans="1:12" ht="12.75" customHeight="1" x14ac:dyDescent="0.2">
      <c r="A147" s="85" t="s">
        <v>155</v>
      </c>
      <c r="B147" s="85">
        <v>18</v>
      </c>
      <c r="C147" s="86">
        <v>791.85536409999997</v>
      </c>
      <c r="D147" s="86">
        <v>787.12969442999997</v>
      </c>
      <c r="E147" s="86">
        <v>0</v>
      </c>
      <c r="F147" s="86">
        <v>78.712969439999995</v>
      </c>
      <c r="G147" s="86">
        <v>196.78242361</v>
      </c>
      <c r="H147" s="86">
        <v>393.56484721999999</v>
      </c>
      <c r="I147" s="86">
        <v>0</v>
      </c>
      <c r="J147" s="86">
        <v>432.92133194000002</v>
      </c>
      <c r="K147" s="86">
        <v>511.63430138000001</v>
      </c>
      <c r="L147" s="86">
        <v>590.34727081999995</v>
      </c>
    </row>
    <row r="148" spans="1:12" ht="12.75" customHeight="1" x14ac:dyDescent="0.2">
      <c r="A148" s="85" t="s">
        <v>155</v>
      </c>
      <c r="B148" s="85">
        <v>19</v>
      </c>
      <c r="C148" s="86">
        <v>747.09638915999994</v>
      </c>
      <c r="D148" s="86">
        <v>742.21722439999996</v>
      </c>
      <c r="E148" s="86">
        <v>0</v>
      </c>
      <c r="F148" s="86">
        <v>74.221722439999994</v>
      </c>
      <c r="G148" s="86">
        <v>185.55430609999999</v>
      </c>
      <c r="H148" s="86">
        <v>371.10861219999998</v>
      </c>
      <c r="I148" s="86">
        <v>0</v>
      </c>
      <c r="J148" s="86">
        <v>408.21947341999999</v>
      </c>
      <c r="K148" s="86">
        <v>482.44119585999999</v>
      </c>
      <c r="L148" s="86">
        <v>556.6629183</v>
      </c>
    </row>
    <row r="149" spans="1:12" ht="12.75" customHeight="1" x14ac:dyDescent="0.2">
      <c r="A149" s="85" t="s">
        <v>155</v>
      </c>
      <c r="B149" s="85">
        <v>20</v>
      </c>
      <c r="C149" s="86">
        <v>750.50395880999997</v>
      </c>
      <c r="D149" s="86">
        <v>745.64749843000004</v>
      </c>
      <c r="E149" s="86">
        <v>0</v>
      </c>
      <c r="F149" s="86">
        <v>74.564749840000005</v>
      </c>
      <c r="G149" s="86">
        <v>186.41187461000001</v>
      </c>
      <c r="H149" s="86">
        <v>372.82374922000002</v>
      </c>
      <c r="I149" s="86">
        <v>0</v>
      </c>
      <c r="J149" s="86">
        <v>410.10612414000002</v>
      </c>
      <c r="K149" s="86">
        <v>484.67087398000001</v>
      </c>
      <c r="L149" s="86">
        <v>559.23562382</v>
      </c>
    </row>
    <row r="150" spans="1:12" ht="12.75" customHeight="1" x14ac:dyDescent="0.2">
      <c r="A150" s="85" t="s">
        <v>155</v>
      </c>
      <c r="B150" s="85">
        <v>21</v>
      </c>
      <c r="C150" s="86">
        <v>760.05984036999996</v>
      </c>
      <c r="D150" s="86">
        <v>755.46309025999994</v>
      </c>
      <c r="E150" s="86">
        <v>0</v>
      </c>
      <c r="F150" s="86">
        <v>75.546309030000003</v>
      </c>
      <c r="G150" s="86">
        <v>188.86577256999999</v>
      </c>
      <c r="H150" s="86">
        <v>377.73154512999997</v>
      </c>
      <c r="I150" s="86">
        <v>0</v>
      </c>
      <c r="J150" s="86">
        <v>415.50469964000001</v>
      </c>
      <c r="K150" s="86">
        <v>491.05100866999999</v>
      </c>
      <c r="L150" s="86">
        <v>566.59731769999996</v>
      </c>
    </row>
    <row r="151" spans="1:12" ht="12.75" customHeight="1" x14ac:dyDescent="0.2">
      <c r="A151" s="85" t="s">
        <v>155</v>
      </c>
      <c r="B151" s="85">
        <v>22</v>
      </c>
      <c r="C151" s="86">
        <v>775.39986752000004</v>
      </c>
      <c r="D151" s="86">
        <v>771.52353546999996</v>
      </c>
      <c r="E151" s="86">
        <v>0</v>
      </c>
      <c r="F151" s="86">
        <v>77.152353550000001</v>
      </c>
      <c r="G151" s="86">
        <v>192.88088386999999</v>
      </c>
      <c r="H151" s="86">
        <v>385.76176773999998</v>
      </c>
      <c r="I151" s="86">
        <v>0</v>
      </c>
      <c r="J151" s="86">
        <v>424.33794451</v>
      </c>
      <c r="K151" s="86">
        <v>501.49029805999999</v>
      </c>
      <c r="L151" s="86">
        <v>578.64265160000002</v>
      </c>
    </row>
    <row r="152" spans="1:12" ht="12.75" customHeight="1" x14ac:dyDescent="0.2">
      <c r="A152" s="85" t="s">
        <v>155</v>
      </c>
      <c r="B152" s="85">
        <v>23</v>
      </c>
      <c r="C152" s="86">
        <v>792.46882791999997</v>
      </c>
      <c r="D152" s="86">
        <v>788.50421693999999</v>
      </c>
      <c r="E152" s="86">
        <v>0</v>
      </c>
      <c r="F152" s="86">
        <v>78.850421690000005</v>
      </c>
      <c r="G152" s="86">
        <v>197.12605424</v>
      </c>
      <c r="H152" s="86">
        <v>394.25210847</v>
      </c>
      <c r="I152" s="86">
        <v>0</v>
      </c>
      <c r="J152" s="86">
        <v>433.67731931999998</v>
      </c>
      <c r="K152" s="86">
        <v>512.52774101</v>
      </c>
      <c r="L152" s="86">
        <v>591.37816270999997</v>
      </c>
    </row>
    <row r="153" spans="1:12" ht="12.75" customHeight="1" x14ac:dyDescent="0.2">
      <c r="A153" s="85" t="s">
        <v>155</v>
      </c>
      <c r="B153" s="85">
        <v>24</v>
      </c>
      <c r="C153" s="86">
        <v>901.61492443999998</v>
      </c>
      <c r="D153" s="86">
        <v>897.14928993000001</v>
      </c>
      <c r="E153" s="86">
        <v>0</v>
      </c>
      <c r="F153" s="86">
        <v>89.714928990000004</v>
      </c>
      <c r="G153" s="86">
        <v>224.28732248</v>
      </c>
      <c r="H153" s="86">
        <v>448.57464497000001</v>
      </c>
      <c r="I153" s="86">
        <v>0</v>
      </c>
      <c r="J153" s="86">
        <v>493.43210945999999</v>
      </c>
      <c r="K153" s="86">
        <v>583.14703844999997</v>
      </c>
      <c r="L153" s="86">
        <v>672.86196744999995</v>
      </c>
    </row>
    <row r="154" spans="1:12" ht="12.75" customHeight="1" x14ac:dyDescent="0.2">
      <c r="A154" s="85" t="s">
        <v>156</v>
      </c>
      <c r="B154" s="85">
        <v>1</v>
      </c>
      <c r="C154" s="86">
        <v>1029.39758932</v>
      </c>
      <c r="D154" s="86">
        <v>1024.53784017</v>
      </c>
      <c r="E154" s="86">
        <v>0</v>
      </c>
      <c r="F154" s="86">
        <v>102.45378402</v>
      </c>
      <c r="G154" s="86">
        <v>256.13446004000002</v>
      </c>
      <c r="H154" s="86">
        <v>512.26892009000005</v>
      </c>
      <c r="I154" s="86">
        <v>0</v>
      </c>
      <c r="J154" s="86">
        <v>563.49581208999996</v>
      </c>
      <c r="K154" s="86">
        <v>665.94959611000002</v>
      </c>
      <c r="L154" s="86">
        <v>768.40338012999996</v>
      </c>
    </row>
    <row r="155" spans="1:12" ht="12.75" customHeight="1" x14ac:dyDescent="0.2">
      <c r="A155" s="85" t="s">
        <v>156</v>
      </c>
      <c r="B155" s="85">
        <v>2</v>
      </c>
      <c r="C155" s="86">
        <v>1118.2116791399999</v>
      </c>
      <c r="D155" s="86">
        <v>1112.82895947</v>
      </c>
      <c r="E155" s="86">
        <v>0</v>
      </c>
      <c r="F155" s="86">
        <v>111.28289595</v>
      </c>
      <c r="G155" s="86">
        <v>278.20723987000002</v>
      </c>
      <c r="H155" s="86">
        <v>556.41447974000005</v>
      </c>
      <c r="I155" s="86">
        <v>0</v>
      </c>
      <c r="J155" s="86">
        <v>612.05592770999999</v>
      </c>
      <c r="K155" s="86">
        <v>723.33882366</v>
      </c>
      <c r="L155" s="86">
        <v>834.62171960000001</v>
      </c>
    </row>
    <row r="156" spans="1:12" ht="12.75" customHeight="1" x14ac:dyDescent="0.2">
      <c r="A156" s="85" t="s">
        <v>156</v>
      </c>
      <c r="B156" s="85">
        <v>3</v>
      </c>
      <c r="C156" s="86">
        <v>1172.97708932</v>
      </c>
      <c r="D156" s="86">
        <v>1167.5490731699999</v>
      </c>
      <c r="E156" s="86">
        <v>0</v>
      </c>
      <c r="F156" s="86">
        <v>116.75490732</v>
      </c>
      <c r="G156" s="86">
        <v>291.88726829000001</v>
      </c>
      <c r="H156" s="86">
        <v>583.77453659000003</v>
      </c>
      <c r="I156" s="86">
        <v>0</v>
      </c>
      <c r="J156" s="86">
        <v>642.15199024000003</v>
      </c>
      <c r="K156" s="86">
        <v>758.90689755999995</v>
      </c>
      <c r="L156" s="86">
        <v>875.66180487999998</v>
      </c>
    </row>
    <row r="157" spans="1:12" ht="12.75" customHeight="1" x14ac:dyDescent="0.2">
      <c r="A157" s="85" t="s">
        <v>156</v>
      </c>
      <c r="B157" s="85">
        <v>4</v>
      </c>
      <c r="C157" s="86">
        <v>1180.2076477600001</v>
      </c>
      <c r="D157" s="86">
        <v>1174.5795124599999</v>
      </c>
      <c r="E157" s="86">
        <v>0</v>
      </c>
      <c r="F157" s="86">
        <v>117.45795124999999</v>
      </c>
      <c r="G157" s="86">
        <v>293.64487811999999</v>
      </c>
      <c r="H157" s="86">
        <v>587.28975622999997</v>
      </c>
      <c r="I157" s="86">
        <v>0</v>
      </c>
      <c r="J157" s="86">
        <v>646.01873184999999</v>
      </c>
      <c r="K157" s="86">
        <v>763.47668309999995</v>
      </c>
      <c r="L157" s="86">
        <v>880.93463435000001</v>
      </c>
    </row>
    <row r="158" spans="1:12" ht="12.75" customHeight="1" x14ac:dyDescent="0.2">
      <c r="A158" s="85" t="s">
        <v>156</v>
      </c>
      <c r="B158" s="85">
        <v>5</v>
      </c>
      <c r="C158" s="86">
        <v>1168.9112297700001</v>
      </c>
      <c r="D158" s="86">
        <v>1163.1585588200001</v>
      </c>
      <c r="E158" s="86">
        <v>0</v>
      </c>
      <c r="F158" s="86">
        <v>116.31585588</v>
      </c>
      <c r="G158" s="86">
        <v>290.78963971000002</v>
      </c>
      <c r="H158" s="86">
        <v>581.57927941000003</v>
      </c>
      <c r="I158" s="86">
        <v>0</v>
      </c>
      <c r="J158" s="86">
        <v>639.73720734999995</v>
      </c>
      <c r="K158" s="86">
        <v>756.05306323000002</v>
      </c>
      <c r="L158" s="86">
        <v>872.36891911999999</v>
      </c>
    </row>
    <row r="159" spans="1:12" ht="12.75" customHeight="1" x14ac:dyDescent="0.2">
      <c r="A159" s="85" t="s">
        <v>156</v>
      </c>
      <c r="B159" s="85">
        <v>6</v>
      </c>
      <c r="C159" s="86">
        <v>1157.1849829299999</v>
      </c>
      <c r="D159" s="86">
        <v>1151.36765814</v>
      </c>
      <c r="E159" s="86">
        <v>0</v>
      </c>
      <c r="F159" s="86">
        <v>115.13676581</v>
      </c>
      <c r="G159" s="86">
        <v>287.84191454</v>
      </c>
      <c r="H159" s="86">
        <v>575.68382907</v>
      </c>
      <c r="I159" s="86">
        <v>0</v>
      </c>
      <c r="J159" s="86">
        <v>633.25221197999997</v>
      </c>
      <c r="K159" s="86">
        <v>748.38897779000001</v>
      </c>
      <c r="L159" s="86">
        <v>863.52574360999995</v>
      </c>
    </row>
    <row r="160" spans="1:12" ht="12.75" customHeight="1" x14ac:dyDescent="0.2">
      <c r="A160" s="85" t="s">
        <v>156</v>
      </c>
      <c r="B160" s="85">
        <v>7</v>
      </c>
      <c r="C160" s="86">
        <v>1121.6795613100001</v>
      </c>
      <c r="D160" s="86">
        <v>1116.2280655300001</v>
      </c>
      <c r="E160" s="86">
        <v>0</v>
      </c>
      <c r="F160" s="86">
        <v>111.62280655000001</v>
      </c>
      <c r="G160" s="86">
        <v>279.05701637999999</v>
      </c>
      <c r="H160" s="86">
        <v>558.11403276999999</v>
      </c>
      <c r="I160" s="86">
        <v>0</v>
      </c>
      <c r="J160" s="86">
        <v>613.92543604000002</v>
      </c>
      <c r="K160" s="86">
        <v>725.54824258999997</v>
      </c>
      <c r="L160" s="86">
        <v>837.17104915000004</v>
      </c>
    </row>
    <row r="161" spans="1:12" ht="12.75" customHeight="1" x14ac:dyDescent="0.2">
      <c r="A161" s="85" t="s">
        <v>156</v>
      </c>
      <c r="B161" s="85">
        <v>8</v>
      </c>
      <c r="C161" s="86">
        <v>1029.43870335</v>
      </c>
      <c r="D161" s="86">
        <v>1024.4695951599999</v>
      </c>
      <c r="E161" s="86">
        <v>0</v>
      </c>
      <c r="F161" s="86">
        <v>102.44695951999999</v>
      </c>
      <c r="G161" s="86">
        <v>256.11739878999998</v>
      </c>
      <c r="H161" s="86">
        <v>512.23479757999996</v>
      </c>
      <c r="I161" s="86">
        <v>0</v>
      </c>
      <c r="J161" s="86">
        <v>563.45827734</v>
      </c>
      <c r="K161" s="86">
        <v>665.90523685000005</v>
      </c>
      <c r="L161" s="86">
        <v>768.35219637</v>
      </c>
    </row>
    <row r="162" spans="1:12" ht="12.75" customHeight="1" x14ac:dyDescent="0.2">
      <c r="A162" s="85" t="s">
        <v>156</v>
      </c>
      <c r="B162" s="85">
        <v>9</v>
      </c>
      <c r="C162" s="86">
        <v>992.66777609999997</v>
      </c>
      <c r="D162" s="86">
        <v>987.85375224999996</v>
      </c>
      <c r="E162" s="86">
        <v>0</v>
      </c>
      <c r="F162" s="86">
        <v>98.78537523</v>
      </c>
      <c r="G162" s="86">
        <v>246.96343805999999</v>
      </c>
      <c r="H162" s="86">
        <v>493.92687612999998</v>
      </c>
      <c r="I162" s="86">
        <v>0</v>
      </c>
      <c r="J162" s="86">
        <v>543.31956374000004</v>
      </c>
      <c r="K162" s="86">
        <v>642.10493896000003</v>
      </c>
      <c r="L162" s="86">
        <v>740.89031419000003</v>
      </c>
    </row>
    <row r="163" spans="1:12" ht="12.75" customHeight="1" x14ac:dyDescent="0.2">
      <c r="A163" s="85" t="s">
        <v>156</v>
      </c>
      <c r="B163" s="85">
        <v>10</v>
      </c>
      <c r="C163" s="86">
        <v>1004.68992291</v>
      </c>
      <c r="D163" s="86">
        <v>1000.03242252</v>
      </c>
      <c r="E163" s="86">
        <v>0</v>
      </c>
      <c r="F163" s="86">
        <v>100.00324225</v>
      </c>
      <c r="G163" s="86">
        <v>250.00810562999999</v>
      </c>
      <c r="H163" s="86">
        <v>500.01621125999998</v>
      </c>
      <c r="I163" s="86">
        <v>0</v>
      </c>
      <c r="J163" s="86">
        <v>550.01783238999997</v>
      </c>
      <c r="K163" s="86">
        <v>650.02107464000005</v>
      </c>
      <c r="L163" s="86">
        <v>750.02431689000002</v>
      </c>
    </row>
    <row r="164" spans="1:12" ht="12.75" customHeight="1" x14ac:dyDescent="0.2">
      <c r="A164" s="85" t="s">
        <v>156</v>
      </c>
      <c r="B164" s="85">
        <v>11</v>
      </c>
      <c r="C164" s="86">
        <v>1016.65895664</v>
      </c>
      <c r="D164" s="86">
        <v>1011.85192183</v>
      </c>
      <c r="E164" s="86">
        <v>0</v>
      </c>
      <c r="F164" s="86">
        <v>101.18519218</v>
      </c>
      <c r="G164" s="86">
        <v>252.96298046000001</v>
      </c>
      <c r="H164" s="86">
        <v>505.92596092000002</v>
      </c>
      <c r="I164" s="86">
        <v>0</v>
      </c>
      <c r="J164" s="86">
        <v>556.51855700999999</v>
      </c>
      <c r="K164" s="86">
        <v>657.70374919000005</v>
      </c>
      <c r="L164" s="86">
        <v>758.88894137</v>
      </c>
    </row>
    <row r="165" spans="1:12" ht="12.75" customHeight="1" x14ac:dyDescent="0.2">
      <c r="A165" s="85" t="s">
        <v>156</v>
      </c>
      <c r="B165" s="85">
        <v>12</v>
      </c>
      <c r="C165" s="86">
        <v>996.68846144999998</v>
      </c>
      <c r="D165" s="86">
        <v>992.07877284000006</v>
      </c>
      <c r="E165" s="86">
        <v>0</v>
      </c>
      <c r="F165" s="86">
        <v>99.207877280000005</v>
      </c>
      <c r="G165" s="86">
        <v>248.01969321000001</v>
      </c>
      <c r="H165" s="86">
        <v>496.03938642000003</v>
      </c>
      <c r="I165" s="86">
        <v>0</v>
      </c>
      <c r="J165" s="86">
        <v>545.64332506000005</v>
      </c>
      <c r="K165" s="86">
        <v>644.85120234999999</v>
      </c>
      <c r="L165" s="86">
        <v>744.05907963000004</v>
      </c>
    </row>
    <row r="166" spans="1:12" ht="12.75" customHeight="1" x14ac:dyDescent="0.2">
      <c r="A166" s="85" t="s">
        <v>156</v>
      </c>
      <c r="B166" s="85">
        <v>13</v>
      </c>
      <c r="C166" s="86">
        <v>958.00770461000002</v>
      </c>
      <c r="D166" s="86">
        <v>953.48039922999999</v>
      </c>
      <c r="E166" s="86">
        <v>0</v>
      </c>
      <c r="F166" s="86">
        <v>95.348039920000005</v>
      </c>
      <c r="G166" s="86">
        <v>238.37009981</v>
      </c>
      <c r="H166" s="86">
        <v>476.74019962</v>
      </c>
      <c r="I166" s="86">
        <v>0</v>
      </c>
      <c r="J166" s="86">
        <v>524.41421958000001</v>
      </c>
      <c r="K166" s="86">
        <v>619.76225950000003</v>
      </c>
      <c r="L166" s="86">
        <v>715.11029942000005</v>
      </c>
    </row>
    <row r="167" spans="1:12" ht="12.75" customHeight="1" x14ac:dyDescent="0.2">
      <c r="A167" s="85" t="s">
        <v>156</v>
      </c>
      <c r="B167" s="85">
        <v>14</v>
      </c>
      <c r="C167" s="86">
        <v>913.94267162000006</v>
      </c>
      <c r="D167" s="86">
        <v>909.54346167000006</v>
      </c>
      <c r="E167" s="86">
        <v>0</v>
      </c>
      <c r="F167" s="86">
        <v>90.954346169999994</v>
      </c>
      <c r="G167" s="86">
        <v>227.38586541999999</v>
      </c>
      <c r="H167" s="86">
        <v>454.77173083999998</v>
      </c>
      <c r="I167" s="86">
        <v>0</v>
      </c>
      <c r="J167" s="86">
        <v>500.24890391999998</v>
      </c>
      <c r="K167" s="86">
        <v>591.20325008999998</v>
      </c>
      <c r="L167" s="86">
        <v>682.15759624999998</v>
      </c>
    </row>
    <row r="168" spans="1:12" ht="12.75" customHeight="1" x14ac:dyDescent="0.2">
      <c r="A168" s="85" t="s">
        <v>156</v>
      </c>
      <c r="B168" s="85">
        <v>15</v>
      </c>
      <c r="C168" s="86">
        <v>847.81824254000003</v>
      </c>
      <c r="D168" s="86">
        <v>843.79648922000001</v>
      </c>
      <c r="E168" s="86">
        <v>0</v>
      </c>
      <c r="F168" s="86">
        <v>84.379648919999994</v>
      </c>
      <c r="G168" s="86">
        <v>210.94912231000001</v>
      </c>
      <c r="H168" s="86">
        <v>421.89824461000001</v>
      </c>
      <c r="I168" s="86">
        <v>0</v>
      </c>
      <c r="J168" s="86">
        <v>464.08806907000002</v>
      </c>
      <c r="K168" s="86">
        <v>548.46771798999998</v>
      </c>
      <c r="L168" s="86">
        <v>632.84736692000001</v>
      </c>
    </row>
    <row r="169" spans="1:12" ht="12.75" customHeight="1" x14ac:dyDescent="0.2">
      <c r="A169" s="85" t="s">
        <v>156</v>
      </c>
      <c r="B169" s="85">
        <v>16</v>
      </c>
      <c r="C169" s="86">
        <v>826.25547079</v>
      </c>
      <c r="D169" s="86">
        <v>822.78989022999997</v>
      </c>
      <c r="E169" s="86">
        <v>0</v>
      </c>
      <c r="F169" s="86">
        <v>82.278989019999997</v>
      </c>
      <c r="G169" s="86">
        <v>205.69747255999999</v>
      </c>
      <c r="H169" s="86">
        <v>411.39494511999999</v>
      </c>
      <c r="I169" s="86">
        <v>0</v>
      </c>
      <c r="J169" s="86">
        <v>452.53443963000001</v>
      </c>
      <c r="K169" s="86">
        <v>534.81342864999999</v>
      </c>
      <c r="L169" s="86">
        <v>617.09241767000003</v>
      </c>
    </row>
    <row r="170" spans="1:12" ht="12.75" customHeight="1" x14ac:dyDescent="0.2">
      <c r="A170" s="85" t="s">
        <v>156</v>
      </c>
      <c r="B170" s="85">
        <v>17</v>
      </c>
      <c r="C170" s="86">
        <v>828.62324120999995</v>
      </c>
      <c r="D170" s="86">
        <v>825.24344938000002</v>
      </c>
      <c r="E170" s="86">
        <v>0</v>
      </c>
      <c r="F170" s="86">
        <v>82.524344940000006</v>
      </c>
      <c r="G170" s="86">
        <v>206.31086235000001</v>
      </c>
      <c r="H170" s="86">
        <v>412.62172469000001</v>
      </c>
      <c r="I170" s="86">
        <v>0</v>
      </c>
      <c r="J170" s="86">
        <v>453.88389716</v>
      </c>
      <c r="K170" s="86">
        <v>536.40824210000005</v>
      </c>
      <c r="L170" s="86">
        <v>618.93258704000004</v>
      </c>
    </row>
    <row r="171" spans="1:12" ht="12.75" customHeight="1" x14ac:dyDescent="0.2">
      <c r="A171" s="85" t="s">
        <v>156</v>
      </c>
      <c r="B171" s="85">
        <v>18</v>
      </c>
      <c r="C171" s="86">
        <v>818.72765592999997</v>
      </c>
      <c r="D171" s="86">
        <v>815.26112531000001</v>
      </c>
      <c r="E171" s="86">
        <v>0</v>
      </c>
      <c r="F171" s="86">
        <v>81.526112530000006</v>
      </c>
      <c r="G171" s="86">
        <v>203.81528133</v>
      </c>
      <c r="H171" s="86">
        <v>407.63056266000001</v>
      </c>
      <c r="I171" s="86">
        <v>0</v>
      </c>
      <c r="J171" s="86">
        <v>448.39361891999999</v>
      </c>
      <c r="K171" s="86">
        <v>529.91973144999997</v>
      </c>
      <c r="L171" s="86">
        <v>611.44584397999995</v>
      </c>
    </row>
    <row r="172" spans="1:12" ht="12.75" customHeight="1" x14ac:dyDescent="0.2">
      <c r="A172" s="85" t="s">
        <v>156</v>
      </c>
      <c r="B172" s="85">
        <v>19</v>
      </c>
      <c r="C172" s="86">
        <v>793.69602766000003</v>
      </c>
      <c r="D172" s="86">
        <v>790.31701537000004</v>
      </c>
      <c r="E172" s="86">
        <v>0</v>
      </c>
      <c r="F172" s="86">
        <v>79.03170154</v>
      </c>
      <c r="G172" s="86">
        <v>197.57925384000001</v>
      </c>
      <c r="H172" s="86">
        <v>395.15850769000002</v>
      </c>
      <c r="I172" s="86">
        <v>0</v>
      </c>
      <c r="J172" s="86">
        <v>434.67435845</v>
      </c>
      <c r="K172" s="86">
        <v>513.70605998999997</v>
      </c>
      <c r="L172" s="86">
        <v>592.73776152999994</v>
      </c>
    </row>
    <row r="173" spans="1:12" ht="12.75" customHeight="1" x14ac:dyDescent="0.2">
      <c r="A173" s="85" t="s">
        <v>156</v>
      </c>
      <c r="B173" s="85">
        <v>20</v>
      </c>
      <c r="C173" s="86">
        <v>802.32731352999997</v>
      </c>
      <c r="D173" s="86">
        <v>798.84426413999995</v>
      </c>
      <c r="E173" s="86">
        <v>0</v>
      </c>
      <c r="F173" s="86">
        <v>79.884426410000003</v>
      </c>
      <c r="G173" s="86">
        <v>199.71106603999999</v>
      </c>
      <c r="H173" s="86">
        <v>399.42213206999998</v>
      </c>
      <c r="I173" s="86">
        <v>0</v>
      </c>
      <c r="J173" s="86">
        <v>439.36434528000001</v>
      </c>
      <c r="K173" s="86">
        <v>519.24877169000001</v>
      </c>
      <c r="L173" s="86">
        <v>599.13319810999997</v>
      </c>
    </row>
    <row r="174" spans="1:12" ht="12.75" customHeight="1" x14ac:dyDescent="0.2">
      <c r="A174" s="85" t="s">
        <v>156</v>
      </c>
      <c r="B174" s="85">
        <v>21</v>
      </c>
      <c r="C174" s="86">
        <v>816.38026094999998</v>
      </c>
      <c r="D174" s="86">
        <v>812.71141226999998</v>
      </c>
      <c r="E174" s="86">
        <v>0</v>
      </c>
      <c r="F174" s="86">
        <v>81.271141229999998</v>
      </c>
      <c r="G174" s="86">
        <v>203.17785307</v>
      </c>
      <c r="H174" s="86">
        <v>406.35570614</v>
      </c>
      <c r="I174" s="86">
        <v>0</v>
      </c>
      <c r="J174" s="86">
        <v>446.99127675</v>
      </c>
      <c r="K174" s="86">
        <v>528.26241798000001</v>
      </c>
      <c r="L174" s="86">
        <v>609.53355920000001</v>
      </c>
    </row>
    <row r="175" spans="1:12" ht="12.75" customHeight="1" x14ac:dyDescent="0.2">
      <c r="A175" s="85" t="s">
        <v>156</v>
      </c>
      <c r="B175" s="85">
        <v>22</v>
      </c>
      <c r="C175" s="86">
        <v>825.02289459999997</v>
      </c>
      <c r="D175" s="86">
        <v>821.28832474000001</v>
      </c>
      <c r="E175" s="86">
        <v>0</v>
      </c>
      <c r="F175" s="86">
        <v>82.128832470000006</v>
      </c>
      <c r="G175" s="86">
        <v>205.32208119000001</v>
      </c>
      <c r="H175" s="86">
        <v>410.64416237</v>
      </c>
      <c r="I175" s="86">
        <v>0</v>
      </c>
      <c r="J175" s="86">
        <v>451.70857861000002</v>
      </c>
      <c r="K175" s="86">
        <v>533.83741108000004</v>
      </c>
      <c r="L175" s="86">
        <v>615.96624355999995</v>
      </c>
    </row>
    <row r="176" spans="1:12" ht="12.75" customHeight="1" x14ac:dyDescent="0.2">
      <c r="A176" s="85" t="s">
        <v>156</v>
      </c>
      <c r="B176" s="85">
        <v>23</v>
      </c>
      <c r="C176" s="86">
        <v>840.93009533999998</v>
      </c>
      <c r="D176" s="86">
        <v>837.03499997999995</v>
      </c>
      <c r="E176" s="86">
        <v>0</v>
      </c>
      <c r="F176" s="86">
        <v>83.703500000000005</v>
      </c>
      <c r="G176" s="86">
        <v>209.25874999999999</v>
      </c>
      <c r="H176" s="86">
        <v>418.51749998999998</v>
      </c>
      <c r="I176" s="86">
        <v>0</v>
      </c>
      <c r="J176" s="86">
        <v>460.36924999000001</v>
      </c>
      <c r="K176" s="86">
        <v>544.07274999000003</v>
      </c>
      <c r="L176" s="86">
        <v>627.77624999</v>
      </c>
    </row>
    <row r="177" spans="1:12" ht="12.75" customHeight="1" x14ac:dyDescent="0.2">
      <c r="A177" s="85" t="s">
        <v>156</v>
      </c>
      <c r="B177" s="85">
        <v>24</v>
      </c>
      <c r="C177" s="86">
        <v>940.18716272999995</v>
      </c>
      <c r="D177" s="86">
        <v>935.89723541000001</v>
      </c>
      <c r="E177" s="86">
        <v>0</v>
      </c>
      <c r="F177" s="86">
        <v>93.589723539999994</v>
      </c>
      <c r="G177" s="86">
        <v>233.97430885</v>
      </c>
      <c r="H177" s="86">
        <v>467.94861771000001</v>
      </c>
      <c r="I177" s="86">
        <v>0</v>
      </c>
      <c r="J177" s="86">
        <v>514.74347948000002</v>
      </c>
      <c r="K177" s="86">
        <v>608.33320302000004</v>
      </c>
      <c r="L177" s="86">
        <v>701.92292655999995</v>
      </c>
    </row>
    <row r="178" spans="1:12" ht="12.75" customHeight="1" x14ac:dyDescent="0.2">
      <c r="A178" s="85" t="s">
        <v>157</v>
      </c>
      <c r="B178" s="85">
        <v>1</v>
      </c>
      <c r="C178" s="86">
        <v>1072.2221869800001</v>
      </c>
      <c r="D178" s="86">
        <v>1066.60840998</v>
      </c>
      <c r="E178" s="86">
        <v>0</v>
      </c>
      <c r="F178" s="86">
        <v>106.660841</v>
      </c>
      <c r="G178" s="86">
        <v>266.65210250000001</v>
      </c>
      <c r="H178" s="86">
        <v>533.30420499000002</v>
      </c>
      <c r="I178" s="86">
        <v>0</v>
      </c>
      <c r="J178" s="86">
        <v>586.63462548999996</v>
      </c>
      <c r="K178" s="86">
        <v>693.29546648999997</v>
      </c>
      <c r="L178" s="86">
        <v>799.95630748999997</v>
      </c>
    </row>
    <row r="179" spans="1:12" ht="12.75" customHeight="1" x14ac:dyDescent="0.2">
      <c r="A179" s="85" t="s">
        <v>157</v>
      </c>
      <c r="B179" s="85">
        <v>2</v>
      </c>
      <c r="C179" s="86">
        <v>1156.4785323599999</v>
      </c>
      <c r="D179" s="86">
        <v>1150.3247840199999</v>
      </c>
      <c r="E179" s="86">
        <v>0</v>
      </c>
      <c r="F179" s="86">
        <v>115.0324784</v>
      </c>
      <c r="G179" s="86">
        <v>287.58119600999999</v>
      </c>
      <c r="H179" s="86">
        <v>575.16239200999996</v>
      </c>
      <c r="I179" s="86">
        <v>0</v>
      </c>
      <c r="J179" s="86">
        <v>632.67863121000005</v>
      </c>
      <c r="K179" s="86">
        <v>747.71110960999999</v>
      </c>
      <c r="L179" s="86">
        <v>862.74358801999995</v>
      </c>
    </row>
    <row r="180" spans="1:12" ht="12.75" customHeight="1" x14ac:dyDescent="0.2">
      <c r="A180" s="85" t="s">
        <v>157</v>
      </c>
      <c r="B180" s="85">
        <v>3</v>
      </c>
      <c r="C180" s="86">
        <v>1234.2693161</v>
      </c>
      <c r="D180" s="86">
        <v>1227.0466173299999</v>
      </c>
      <c r="E180" s="86">
        <v>0</v>
      </c>
      <c r="F180" s="86">
        <v>122.70466173</v>
      </c>
      <c r="G180" s="86">
        <v>306.76165433</v>
      </c>
      <c r="H180" s="86">
        <v>613.52330867000001</v>
      </c>
      <c r="I180" s="86">
        <v>0</v>
      </c>
      <c r="J180" s="86">
        <v>674.87563952999994</v>
      </c>
      <c r="K180" s="86">
        <v>797.58030126000006</v>
      </c>
      <c r="L180" s="86">
        <v>920.28496299999995</v>
      </c>
    </row>
    <row r="181" spans="1:12" ht="12.75" customHeight="1" x14ac:dyDescent="0.2">
      <c r="A181" s="85" t="s">
        <v>157</v>
      </c>
      <c r="B181" s="85">
        <v>4</v>
      </c>
      <c r="C181" s="86">
        <v>1234.9612230299999</v>
      </c>
      <c r="D181" s="86">
        <v>1227.7494724999999</v>
      </c>
      <c r="E181" s="86">
        <v>0</v>
      </c>
      <c r="F181" s="86">
        <v>122.77494725</v>
      </c>
      <c r="G181" s="86">
        <v>306.93736812999998</v>
      </c>
      <c r="H181" s="86">
        <v>613.87473624999996</v>
      </c>
      <c r="I181" s="86">
        <v>0</v>
      </c>
      <c r="J181" s="86">
        <v>675.26220988</v>
      </c>
      <c r="K181" s="86">
        <v>798.03715712999997</v>
      </c>
      <c r="L181" s="86">
        <v>920.81210438000005</v>
      </c>
    </row>
    <row r="182" spans="1:12" ht="12.75" customHeight="1" x14ac:dyDescent="0.2">
      <c r="A182" s="85" t="s">
        <v>157</v>
      </c>
      <c r="B182" s="85">
        <v>5</v>
      </c>
      <c r="C182" s="86">
        <v>1230.9266135600001</v>
      </c>
      <c r="D182" s="86">
        <v>1224.07111087</v>
      </c>
      <c r="E182" s="86">
        <v>0</v>
      </c>
      <c r="F182" s="86">
        <v>122.40711109</v>
      </c>
      <c r="G182" s="86">
        <v>306.01777772000003</v>
      </c>
      <c r="H182" s="86">
        <v>612.03555544000005</v>
      </c>
      <c r="I182" s="86">
        <v>0</v>
      </c>
      <c r="J182" s="86">
        <v>673.23911097999996</v>
      </c>
      <c r="K182" s="86">
        <v>795.64622207000002</v>
      </c>
      <c r="L182" s="86">
        <v>918.05333314999996</v>
      </c>
    </row>
    <row r="183" spans="1:12" ht="12.75" customHeight="1" x14ac:dyDescent="0.2">
      <c r="A183" s="85" t="s">
        <v>157</v>
      </c>
      <c r="B183" s="85">
        <v>6</v>
      </c>
      <c r="C183" s="86">
        <v>1207.1411326499999</v>
      </c>
      <c r="D183" s="86">
        <v>1200.65662552</v>
      </c>
      <c r="E183" s="86">
        <v>0</v>
      </c>
      <c r="F183" s="86">
        <v>120.06566255</v>
      </c>
      <c r="G183" s="86">
        <v>300.16415638000001</v>
      </c>
      <c r="H183" s="86">
        <v>600.32831276000002</v>
      </c>
      <c r="I183" s="86">
        <v>0</v>
      </c>
      <c r="J183" s="86">
        <v>660.36114404</v>
      </c>
      <c r="K183" s="86">
        <v>780.42680658999996</v>
      </c>
      <c r="L183" s="86">
        <v>900.49246914000003</v>
      </c>
    </row>
    <row r="184" spans="1:12" ht="12.75" customHeight="1" x14ac:dyDescent="0.2">
      <c r="A184" s="85" t="s">
        <v>157</v>
      </c>
      <c r="B184" s="85">
        <v>7</v>
      </c>
      <c r="C184" s="86">
        <v>1147.5340348100001</v>
      </c>
      <c r="D184" s="86">
        <v>1141.51961162</v>
      </c>
      <c r="E184" s="86">
        <v>0</v>
      </c>
      <c r="F184" s="86">
        <v>114.15196116</v>
      </c>
      <c r="G184" s="86">
        <v>285.37990291</v>
      </c>
      <c r="H184" s="86">
        <v>570.75980580999999</v>
      </c>
      <c r="I184" s="86">
        <v>0</v>
      </c>
      <c r="J184" s="86">
        <v>627.83578638999995</v>
      </c>
      <c r="K184" s="86">
        <v>741.98774754999999</v>
      </c>
      <c r="L184" s="86">
        <v>856.13970872000004</v>
      </c>
    </row>
    <row r="185" spans="1:12" ht="12.75" customHeight="1" x14ac:dyDescent="0.2">
      <c r="A185" s="85" t="s">
        <v>157</v>
      </c>
      <c r="B185" s="85">
        <v>8</v>
      </c>
      <c r="C185" s="86">
        <v>1061.6436267700001</v>
      </c>
      <c r="D185" s="86">
        <v>1055.7401080899999</v>
      </c>
      <c r="E185" s="86">
        <v>0</v>
      </c>
      <c r="F185" s="86">
        <v>105.57401081</v>
      </c>
      <c r="G185" s="86">
        <v>263.93502702000001</v>
      </c>
      <c r="H185" s="86">
        <v>527.87005405000002</v>
      </c>
      <c r="I185" s="86">
        <v>0</v>
      </c>
      <c r="J185" s="86">
        <v>580.65705945000002</v>
      </c>
      <c r="K185" s="86">
        <v>686.23107026000002</v>
      </c>
      <c r="L185" s="86">
        <v>791.80508107000003</v>
      </c>
    </row>
    <row r="186" spans="1:12" ht="12.75" customHeight="1" x14ac:dyDescent="0.2">
      <c r="A186" s="85" t="s">
        <v>157</v>
      </c>
      <c r="B186" s="85">
        <v>9</v>
      </c>
      <c r="C186" s="86">
        <v>1027.32720866</v>
      </c>
      <c r="D186" s="86">
        <v>1019.38430251</v>
      </c>
      <c r="E186" s="86">
        <v>0</v>
      </c>
      <c r="F186" s="86">
        <v>101.93843025</v>
      </c>
      <c r="G186" s="86">
        <v>254.84607563</v>
      </c>
      <c r="H186" s="86">
        <v>509.69215126</v>
      </c>
      <c r="I186" s="86">
        <v>0</v>
      </c>
      <c r="J186" s="86">
        <v>560.66136638</v>
      </c>
      <c r="K186" s="86">
        <v>662.59979663000001</v>
      </c>
      <c r="L186" s="86">
        <v>764.53822688000002</v>
      </c>
    </row>
    <row r="187" spans="1:12" ht="12.75" customHeight="1" x14ac:dyDescent="0.2">
      <c r="A187" s="85" t="s">
        <v>157</v>
      </c>
      <c r="B187" s="85">
        <v>10</v>
      </c>
      <c r="C187" s="86">
        <v>1014.24357743</v>
      </c>
      <c r="D187" s="86">
        <v>1008.99314061</v>
      </c>
      <c r="E187" s="86">
        <v>0</v>
      </c>
      <c r="F187" s="86">
        <v>100.89931405999999</v>
      </c>
      <c r="G187" s="86">
        <v>252.24828514999999</v>
      </c>
      <c r="H187" s="86">
        <v>504.49657030999998</v>
      </c>
      <c r="I187" s="86">
        <v>0</v>
      </c>
      <c r="J187" s="86">
        <v>554.94622733999995</v>
      </c>
      <c r="K187" s="86">
        <v>655.8455414</v>
      </c>
      <c r="L187" s="86">
        <v>756.74485546000005</v>
      </c>
    </row>
    <row r="188" spans="1:12" ht="12.75" customHeight="1" x14ac:dyDescent="0.2">
      <c r="A188" s="85" t="s">
        <v>157</v>
      </c>
      <c r="B188" s="85">
        <v>11</v>
      </c>
      <c r="C188" s="86">
        <v>1010.5205064</v>
      </c>
      <c r="D188" s="86">
        <v>1005.1778222200001</v>
      </c>
      <c r="E188" s="86">
        <v>0</v>
      </c>
      <c r="F188" s="86">
        <v>100.51778222</v>
      </c>
      <c r="G188" s="86">
        <v>251.29445555999999</v>
      </c>
      <c r="H188" s="86">
        <v>502.58891111000003</v>
      </c>
      <c r="I188" s="86">
        <v>0</v>
      </c>
      <c r="J188" s="86">
        <v>552.84780221999995</v>
      </c>
      <c r="K188" s="86">
        <v>653.36558444000002</v>
      </c>
      <c r="L188" s="86">
        <v>753.88336666999999</v>
      </c>
    </row>
    <row r="189" spans="1:12" ht="12.75" customHeight="1" x14ac:dyDescent="0.2">
      <c r="A189" s="85" t="s">
        <v>157</v>
      </c>
      <c r="B189" s="85">
        <v>12</v>
      </c>
      <c r="C189" s="86">
        <v>1016.9552321800001</v>
      </c>
      <c r="D189" s="86">
        <v>1011.5540887</v>
      </c>
      <c r="E189" s="86">
        <v>0</v>
      </c>
      <c r="F189" s="86">
        <v>101.15540887</v>
      </c>
      <c r="G189" s="86">
        <v>252.88852218</v>
      </c>
      <c r="H189" s="86">
        <v>505.77704434999998</v>
      </c>
      <c r="I189" s="86">
        <v>0</v>
      </c>
      <c r="J189" s="86">
        <v>556.35474879000003</v>
      </c>
      <c r="K189" s="86">
        <v>657.51015766</v>
      </c>
      <c r="L189" s="86">
        <v>758.66556652999998</v>
      </c>
    </row>
    <row r="190" spans="1:12" ht="12.75" customHeight="1" x14ac:dyDescent="0.2">
      <c r="A190" s="85" t="s">
        <v>157</v>
      </c>
      <c r="B190" s="85">
        <v>13</v>
      </c>
      <c r="C190" s="86">
        <v>988.84561687999997</v>
      </c>
      <c r="D190" s="86">
        <v>983.70869051</v>
      </c>
      <c r="E190" s="86">
        <v>0</v>
      </c>
      <c r="F190" s="86">
        <v>98.370869049999996</v>
      </c>
      <c r="G190" s="86">
        <v>245.92717263</v>
      </c>
      <c r="H190" s="86">
        <v>491.85434526</v>
      </c>
      <c r="I190" s="86">
        <v>0</v>
      </c>
      <c r="J190" s="86">
        <v>541.03977978</v>
      </c>
      <c r="K190" s="86">
        <v>639.41064883000001</v>
      </c>
      <c r="L190" s="86">
        <v>737.78151788000002</v>
      </c>
    </row>
    <row r="191" spans="1:12" ht="12.75" customHeight="1" x14ac:dyDescent="0.2">
      <c r="A191" s="85" t="s">
        <v>157</v>
      </c>
      <c r="B191" s="85">
        <v>14</v>
      </c>
      <c r="C191" s="86">
        <v>936.69731648000004</v>
      </c>
      <c r="D191" s="86">
        <v>931.57866493999995</v>
      </c>
      <c r="E191" s="86">
        <v>0</v>
      </c>
      <c r="F191" s="86">
        <v>93.157866490000004</v>
      </c>
      <c r="G191" s="86">
        <v>232.89466623999999</v>
      </c>
      <c r="H191" s="86">
        <v>465.78933246999998</v>
      </c>
      <c r="I191" s="86">
        <v>0</v>
      </c>
      <c r="J191" s="86">
        <v>512.36826571999995</v>
      </c>
      <c r="K191" s="86">
        <v>605.52613221000001</v>
      </c>
      <c r="L191" s="86">
        <v>698.68399870999997</v>
      </c>
    </row>
    <row r="192" spans="1:12" ht="12.75" customHeight="1" x14ac:dyDescent="0.2">
      <c r="A192" s="85" t="s">
        <v>157</v>
      </c>
      <c r="B192" s="85">
        <v>15</v>
      </c>
      <c r="C192" s="86">
        <v>865.50576765999995</v>
      </c>
      <c r="D192" s="86">
        <v>860.80027272999996</v>
      </c>
      <c r="E192" s="86">
        <v>0</v>
      </c>
      <c r="F192" s="86">
        <v>86.080027270000002</v>
      </c>
      <c r="G192" s="86">
        <v>215.20006817999999</v>
      </c>
      <c r="H192" s="86">
        <v>430.40013636999998</v>
      </c>
      <c r="I192" s="86">
        <v>0</v>
      </c>
      <c r="J192" s="86">
        <v>473.44015000000002</v>
      </c>
      <c r="K192" s="86">
        <v>559.52017726999998</v>
      </c>
      <c r="L192" s="86">
        <v>645.60020454999994</v>
      </c>
    </row>
    <row r="193" spans="1:12" ht="12.75" customHeight="1" x14ac:dyDescent="0.2">
      <c r="A193" s="85" t="s">
        <v>157</v>
      </c>
      <c r="B193" s="85">
        <v>16</v>
      </c>
      <c r="C193" s="86">
        <v>844.06492099000002</v>
      </c>
      <c r="D193" s="86">
        <v>839.47653138999999</v>
      </c>
      <c r="E193" s="86">
        <v>0</v>
      </c>
      <c r="F193" s="86">
        <v>83.94765314</v>
      </c>
      <c r="G193" s="86">
        <v>209.86913285</v>
      </c>
      <c r="H193" s="86">
        <v>419.7382657</v>
      </c>
      <c r="I193" s="86">
        <v>0</v>
      </c>
      <c r="J193" s="86">
        <v>461.71209226000002</v>
      </c>
      <c r="K193" s="86">
        <v>545.65974540000002</v>
      </c>
      <c r="L193" s="86">
        <v>629.60739853999996</v>
      </c>
    </row>
    <row r="194" spans="1:12" ht="12.75" customHeight="1" x14ac:dyDescent="0.2">
      <c r="A194" s="85" t="s">
        <v>157</v>
      </c>
      <c r="B194" s="85">
        <v>17</v>
      </c>
      <c r="C194" s="86">
        <v>842.92717206999998</v>
      </c>
      <c r="D194" s="86">
        <v>838.67727519000005</v>
      </c>
      <c r="E194" s="86">
        <v>0</v>
      </c>
      <c r="F194" s="86">
        <v>83.867727520000003</v>
      </c>
      <c r="G194" s="86">
        <v>209.66931880000001</v>
      </c>
      <c r="H194" s="86">
        <v>419.33863760000003</v>
      </c>
      <c r="I194" s="86">
        <v>0</v>
      </c>
      <c r="J194" s="86">
        <v>461.27250135000003</v>
      </c>
      <c r="K194" s="86">
        <v>545.14022886999999</v>
      </c>
      <c r="L194" s="86">
        <v>629.00795639</v>
      </c>
    </row>
    <row r="195" spans="1:12" ht="12.75" customHeight="1" x14ac:dyDescent="0.2">
      <c r="A195" s="85" t="s">
        <v>157</v>
      </c>
      <c r="B195" s="85">
        <v>18</v>
      </c>
      <c r="C195" s="86">
        <v>844.11021780999999</v>
      </c>
      <c r="D195" s="86">
        <v>839.74125117999995</v>
      </c>
      <c r="E195" s="86">
        <v>0</v>
      </c>
      <c r="F195" s="86">
        <v>83.974125119999997</v>
      </c>
      <c r="G195" s="86">
        <v>209.93531279999999</v>
      </c>
      <c r="H195" s="86">
        <v>419.87062558999997</v>
      </c>
      <c r="I195" s="86">
        <v>0</v>
      </c>
      <c r="J195" s="86">
        <v>461.85768815</v>
      </c>
      <c r="K195" s="86">
        <v>545.83181327</v>
      </c>
      <c r="L195" s="86">
        <v>629.80593839000005</v>
      </c>
    </row>
    <row r="196" spans="1:12" ht="12.75" customHeight="1" x14ac:dyDescent="0.2">
      <c r="A196" s="85" t="s">
        <v>157</v>
      </c>
      <c r="B196" s="85">
        <v>19</v>
      </c>
      <c r="C196" s="86">
        <v>814.58169734000001</v>
      </c>
      <c r="D196" s="86">
        <v>810.02836172000002</v>
      </c>
      <c r="E196" s="86">
        <v>0</v>
      </c>
      <c r="F196" s="86">
        <v>81.002836169999995</v>
      </c>
      <c r="G196" s="86">
        <v>202.50709043000001</v>
      </c>
      <c r="H196" s="86">
        <v>405.01418086000001</v>
      </c>
      <c r="I196" s="86">
        <v>0</v>
      </c>
      <c r="J196" s="86">
        <v>445.51559895000003</v>
      </c>
      <c r="K196" s="86">
        <v>526.51843512000005</v>
      </c>
      <c r="L196" s="86">
        <v>607.52127128999996</v>
      </c>
    </row>
    <row r="197" spans="1:12" ht="12.75" customHeight="1" x14ac:dyDescent="0.2">
      <c r="A197" s="85" t="s">
        <v>157</v>
      </c>
      <c r="B197" s="85">
        <v>20</v>
      </c>
      <c r="C197" s="86">
        <v>823.57183386999998</v>
      </c>
      <c r="D197" s="86">
        <v>818.64754560999995</v>
      </c>
      <c r="E197" s="86">
        <v>0</v>
      </c>
      <c r="F197" s="86">
        <v>81.864754559999994</v>
      </c>
      <c r="G197" s="86">
        <v>204.66188639999999</v>
      </c>
      <c r="H197" s="86">
        <v>409.32377280999998</v>
      </c>
      <c r="I197" s="86">
        <v>0</v>
      </c>
      <c r="J197" s="86">
        <v>450.25615009000001</v>
      </c>
      <c r="K197" s="86">
        <v>532.12090465000006</v>
      </c>
      <c r="L197" s="86">
        <v>613.98565920999999</v>
      </c>
    </row>
    <row r="198" spans="1:12" ht="12.75" customHeight="1" x14ac:dyDescent="0.2">
      <c r="A198" s="85" t="s">
        <v>157</v>
      </c>
      <c r="B198" s="85">
        <v>21</v>
      </c>
      <c r="C198" s="86">
        <v>823.75650215999997</v>
      </c>
      <c r="D198" s="86">
        <v>819.07449385999996</v>
      </c>
      <c r="E198" s="86">
        <v>0</v>
      </c>
      <c r="F198" s="86">
        <v>81.907449389999996</v>
      </c>
      <c r="G198" s="86">
        <v>204.76862346999999</v>
      </c>
      <c r="H198" s="86">
        <v>409.53724692999998</v>
      </c>
      <c r="I198" s="86">
        <v>0</v>
      </c>
      <c r="J198" s="86">
        <v>450.49097161999998</v>
      </c>
      <c r="K198" s="86">
        <v>532.39842100999999</v>
      </c>
      <c r="L198" s="86">
        <v>614.3058704</v>
      </c>
    </row>
    <row r="199" spans="1:12" ht="12.75" customHeight="1" x14ac:dyDescent="0.2">
      <c r="A199" s="85" t="s">
        <v>157</v>
      </c>
      <c r="B199" s="85">
        <v>22</v>
      </c>
      <c r="C199" s="86">
        <v>831.44912244</v>
      </c>
      <c r="D199" s="86">
        <v>827.08080108000001</v>
      </c>
      <c r="E199" s="86">
        <v>0</v>
      </c>
      <c r="F199" s="86">
        <v>82.708080109999997</v>
      </c>
      <c r="G199" s="86">
        <v>206.77020027</v>
      </c>
      <c r="H199" s="86">
        <v>413.54040054000001</v>
      </c>
      <c r="I199" s="86">
        <v>0</v>
      </c>
      <c r="J199" s="86">
        <v>454.89444058999999</v>
      </c>
      <c r="K199" s="86">
        <v>537.60252070000001</v>
      </c>
      <c r="L199" s="86">
        <v>620.31060080999998</v>
      </c>
    </row>
    <row r="200" spans="1:12" ht="12.75" customHeight="1" x14ac:dyDescent="0.2">
      <c r="A200" s="85" t="s">
        <v>157</v>
      </c>
      <c r="B200" s="85">
        <v>23</v>
      </c>
      <c r="C200" s="86">
        <v>837.96498398000006</v>
      </c>
      <c r="D200" s="86">
        <v>833.34656631999997</v>
      </c>
      <c r="E200" s="86">
        <v>0</v>
      </c>
      <c r="F200" s="86">
        <v>83.334656629999998</v>
      </c>
      <c r="G200" s="86">
        <v>208.33664157999999</v>
      </c>
      <c r="H200" s="86">
        <v>416.67328315999998</v>
      </c>
      <c r="I200" s="86">
        <v>0</v>
      </c>
      <c r="J200" s="86">
        <v>458.34061148000001</v>
      </c>
      <c r="K200" s="86">
        <v>541.67526811000005</v>
      </c>
      <c r="L200" s="86">
        <v>625.00992473999997</v>
      </c>
    </row>
    <row r="201" spans="1:12" ht="12.75" customHeight="1" x14ac:dyDescent="0.2">
      <c r="A201" s="85" t="s">
        <v>157</v>
      </c>
      <c r="B201" s="85">
        <v>24</v>
      </c>
      <c r="C201" s="86">
        <v>933.05824008000002</v>
      </c>
      <c r="D201" s="86">
        <v>927.91945562000001</v>
      </c>
      <c r="E201" s="86">
        <v>0</v>
      </c>
      <c r="F201" s="86">
        <v>92.791945560000002</v>
      </c>
      <c r="G201" s="86">
        <v>231.97986391000001</v>
      </c>
      <c r="H201" s="86">
        <v>463.95972781</v>
      </c>
      <c r="I201" s="86">
        <v>0</v>
      </c>
      <c r="J201" s="86">
        <v>510.35570059000003</v>
      </c>
      <c r="K201" s="86">
        <v>603.14764615000001</v>
      </c>
      <c r="L201" s="86">
        <v>695.93959171999995</v>
      </c>
    </row>
    <row r="202" spans="1:12" ht="12.75" customHeight="1" x14ac:dyDescent="0.2">
      <c r="A202" s="85" t="s">
        <v>158</v>
      </c>
      <c r="B202" s="85">
        <v>1</v>
      </c>
      <c r="C202" s="86">
        <v>1049.38011216</v>
      </c>
      <c r="D202" s="86">
        <v>1043.5510333100001</v>
      </c>
      <c r="E202" s="86">
        <v>0</v>
      </c>
      <c r="F202" s="86">
        <v>104.35510333000001</v>
      </c>
      <c r="G202" s="86">
        <v>260.88775833</v>
      </c>
      <c r="H202" s="86">
        <v>521.77551665999999</v>
      </c>
      <c r="I202" s="86">
        <v>0</v>
      </c>
      <c r="J202" s="86">
        <v>573.95306832000006</v>
      </c>
      <c r="K202" s="86">
        <v>678.30817164999996</v>
      </c>
      <c r="L202" s="86">
        <v>782.66327497999998</v>
      </c>
    </row>
    <row r="203" spans="1:12" ht="12.75" customHeight="1" x14ac:dyDescent="0.2">
      <c r="A203" s="85" t="s">
        <v>158</v>
      </c>
      <c r="B203" s="85">
        <v>2</v>
      </c>
      <c r="C203" s="86">
        <v>1155.0876137400001</v>
      </c>
      <c r="D203" s="86">
        <v>1148.65146463</v>
      </c>
      <c r="E203" s="86">
        <v>0</v>
      </c>
      <c r="F203" s="86">
        <v>114.86514646000001</v>
      </c>
      <c r="G203" s="86">
        <v>287.16286616000002</v>
      </c>
      <c r="H203" s="86">
        <v>574.32573232000004</v>
      </c>
      <c r="I203" s="86">
        <v>0</v>
      </c>
      <c r="J203" s="86">
        <v>631.75830555000005</v>
      </c>
      <c r="K203" s="86">
        <v>746.62345201000005</v>
      </c>
      <c r="L203" s="86">
        <v>861.48859847000006</v>
      </c>
    </row>
    <row r="204" spans="1:12" ht="12.75" customHeight="1" x14ac:dyDescent="0.2">
      <c r="A204" s="85" t="s">
        <v>158</v>
      </c>
      <c r="B204" s="85">
        <v>3</v>
      </c>
      <c r="C204" s="86">
        <v>1195.53413806</v>
      </c>
      <c r="D204" s="86">
        <v>1189.0297080099999</v>
      </c>
      <c r="E204" s="86">
        <v>0</v>
      </c>
      <c r="F204" s="86">
        <v>118.90297080000001</v>
      </c>
      <c r="G204" s="86">
        <v>297.25742700000001</v>
      </c>
      <c r="H204" s="86">
        <v>594.51485401000002</v>
      </c>
      <c r="I204" s="86">
        <v>0</v>
      </c>
      <c r="J204" s="86">
        <v>653.96633941000005</v>
      </c>
      <c r="K204" s="86">
        <v>772.86931020999998</v>
      </c>
      <c r="L204" s="86">
        <v>891.77228101000003</v>
      </c>
    </row>
    <row r="205" spans="1:12" ht="12.75" customHeight="1" x14ac:dyDescent="0.2">
      <c r="A205" s="85" t="s">
        <v>158</v>
      </c>
      <c r="B205" s="85">
        <v>4</v>
      </c>
      <c r="C205" s="86">
        <v>1191.0555889100001</v>
      </c>
      <c r="D205" s="86">
        <v>1184.5464272300001</v>
      </c>
      <c r="E205" s="86">
        <v>0</v>
      </c>
      <c r="F205" s="86">
        <v>118.45464272</v>
      </c>
      <c r="G205" s="86">
        <v>296.13660680999999</v>
      </c>
      <c r="H205" s="86">
        <v>592.27321361999998</v>
      </c>
      <c r="I205" s="86">
        <v>0</v>
      </c>
      <c r="J205" s="86">
        <v>651.50053498</v>
      </c>
      <c r="K205" s="86">
        <v>769.95517770000004</v>
      </c>
      <c r="L205" s="86">
        <v>888.40982041999996</v>
      </c>
    </row>
    <row r="206" spans="1:12" ht="12.75" customHeight="1" x14ac:dyDescent="0.2">
      <c r="A206" s="85" t="s">
        <v>158</v>
      </c>
      <c r="B206" s="85">
        <v>5</v>
      </c>
      <c r="C206" s="86">
        <v>1192.0944027</v>
      </c>
      <c r="D206" s="86">
        <v>1185.8347801299999</v>
      </c>
      <c r="E206" s="86">
        <v>0</v>
      </c>
      <c r="F206" s="86">
        <v>118.58347800999999</v>
      </c>
      <c r="G206" s="86">
        <v>296.45869503</v>
      </c>
      <c r="H206" s="86">
        <v>592.91739007000001</v>
      </c>
      <c r="I206" s="86">
        <v>0</v>
      </c>
      <c r="J206" s="86">
        <v>652.20912907000002</v>
      </c>
      <c r="K206" s="86">
        <v>770.79260708000004</v>
      </c>
      <c r="L206" s="86">
        <v>889.37608509999995</v>
      </c>
    </row>
    <row r="207" spans="1:12" ht="12.75" customHeight="1" x14ac:dyDescent="0.2">
      <c r="A207" s="85" t="s">
        <v>158</v>
      </c>
      <c r="B207" s="85">
        <v>6</v>
      </c>
      <c r="C207" s="86">
        <v>1192.9499222899999</v>
      </c>
      <c r="D207" s="86">
        <v>1186.6790442500001</v>
      </c>
      <c r="E207" s="86">
        <v>0</v>
      </c>
      <c r="F207" s="86">
        <v>118.66790442999999</v>
      </c>
      <c r="G207" s="86">
        <v>296.66976105999998</v>
      </c>
      <c r="H207" s="86">
        <v>593.33952212999998</v>
      </c>
      <c r="I207" s="86">
        <v>0</v>
      </c>
      <c r="J207" s="86">
        <v>652.67347433999998</v>
      </c>
      <c r="K207" s="86">
        <v>771.34137876</v>
      </c>
      <c r="L207" s="86">
        <v>890.00928319000002</v>
      </c>
    </row>
    <row r="208" spans="1:12" ht="12.75" customHeight="1" x14ac:dyDescent="0.2">
      <c r="A208" s="85" t="s">
        <v>158</v>
      </c>
      <c r="B208" s="85">
        <v>7</v>
      </c>
      <c r="C208" s="86">
        <v>1124.3491631500001</v>
      </c>
      <c r="D208" s="86">
        <v>1118.10168342</v>
      </c>
      <c r="E208" s="86">
        <v>0</v>
      </c>
      <c r="F208" s="86">
        <v>111.81016834</v>
      </c>
      <c r="G208" s="86">
        <v>279.52542086</v>
      </c>
      <c r="H208" s="86">
        <v>559.05084170999999</v>
      </c>
      <c r="I208" s="86">
        <v>0</v>
      </c>
      <c r="J208" s="86">
        <v>614.95592588</v>
      </c>
      <c r="K208" s="86">
        <v>726.76609422000001</v>
      </c>
      <c r="L208" s="86">
        <v>838.57626257000004</v>
      </c>
    </row>
    <row r="209" spans="1:12" ht="12.75" customHeight="1" x14ac:dyDescent="0.2">
      <c r="A209" s="85" t="s">
        <v>158</v>
      </c>
      <c r="B209" s="85">
        <v>8</v>
      </c>
      <c r="C209" s="86">
        <v>1018.74021699</v>
      </c>
      <c r="D209" s="86">
        <v>1013.18731805</v>
      </c>
      <c r="E209" s="86">
        <v>0</v>
      </c>
      <c r="F209" s="86">
        <v>101.31873181</v>
      </c>
      <c r="G209" s="86">
        <v>253.29682951000001</v>
      </c>
      <c r="H209" s="86">
        <v>506.59365903000003</v>
      </c>
      <c r="I209" s="86">
        <v>0</v>
      </c>
      <c r="J209" s="86">
        <v>557.25302493000004</v>
      </c>
      <c r="K209" s="86">
        <v>658.57175672999995</v>
      </c>
      <c r="L209" s="86">
        <v>759.89048853999998</v>
      </c>
    </row>
    <row r="210" spans="1:12" ht="12.75" customHeight="1" x14ac:dyDescent="0.2">
      <c r="A210" s="85" t="s">
        <v>158</v>
      </c>
      <c r="B210" s="85">
        <v>9</v>
      </c>
      <c r="C210" s="86">
        <v>1001.87875832</v>
      </c>
      <c r="D210" s="86">
        <v>996.35125477999998</v>
      </c>
      <c r="E210" s="86">
        <v>0</v>
      </c>
      <c r="F210" s="86">
        <v>99.635125479999999</v>
      </c>
      <c r="G210" s="86">
        <v>249.0878137</v>
      </c>
      <c r="H210" s="86">
        <v>498.17562738999999</v>
      </c>
      <c r="I210" s="86">
        <v>0</v>
      </c>
      <c r="J210" s="86">
        <v>547.99319013000002</v>
      </c>
      <c r="K210" s="86">
        <v>647.62831560999996</v>
      </c>
      <c r="L210" s="86">
        <v>747.26344109000001</v>
      </c>
    </row>
    <row r="211" spans="1:12" ht="12.75" customHeight="1" x14ac:dyDescent="0.2">
      <c r="A211" s="85" t="s">
        <v>158</v>
      </c>
      <c r="B211" s="85">
        <v>10</v>
      </c>
      <c r="C211" s="86">
        <v>993.56876039999997</v>
      </c>
      <c r="D211" s="86">
        <v>988.34706533999997</v>
      </c>
      <c r="E211" s="86">
        <v>0</v>
      </c>
      <c r="F211" s="86">
        <v>98.834706530000005</v>
      </c>
      <c r="G211" s="86">
        <v>247.08676634</v>
      </c>
      <c r="H211" s="86">
        <v>494.17353266999999</v>
      </c>
      <c r="I211" s="86">
        <v>0</v>
      </c>
      <c r="J211" s="86">
        <v>543.59088594000002</v>
      </c>
      <c r="K211" s="86">
        <v>642.42559246999997</v>
      </c>
      <c r="L211" s="86">
        <v>741.26029901000004</v>
      </c>
    </row>
    <row r="212" spans="1:12" ht="12.75" customHeight="1" x14ac:dyDescent="0.2">
      <c r="A212" s="85" t="s">
        <v>158</v>
      </c>
      <c r="B212" s="85">
        <v>11</v>
      </c>
      <c r="C212" s="86">
        <v>991.29134922000003</v>
      </c>
      <c r="D212" s="86">
        <v>986.35691698000005</v>
      </c>
      <c r="E212" s="86">
        <v>0</v>
      </c>
      <c r="F212" s="86">
        <v>98.635691699999995</v>
      </c>
      <c r="G212" s="86">
        <v>246.58922924999999</v>
      </c>
      <c r="H212" s="86">
        <v>493.17845849000003</v>
      </c>
      <c r="I212" s="86">
        <v>0</v>
      </c>
      <c r="J212" s="86">
        <v>542.49630434000005</v>
      </c>
      <c r="K212" s="86">
        <v>641.13199603999999</v>
      </c>
      <c r="L212" s="86">
        <v>739.76768774000004</v>
      </c>
    </row>
    <row r="213" spans="1:12" ht="12.75" customHeight="1" x14ac:dyDescent="0.2">
      <c r="A213" s="85" t="s">
        <v>158</v>
      </c>
      <c r="B213" s="85">
        <v>12</v>
      </c>
      <c r="C213" s="86">
        <v>995.33364288999996</v>
      </c>
      <c r="D213" s="86">
        <v>990.37078195000004</v>
      </c>
      <c r="E213" s="86">
        <v>0</v>
      </c>
      <c r="F213" s="86">
        <v>99.037078199999996</v>
      </c>
      <c r="G213" s="86">
        <v>247.59269549000001</v>
      </c>
      <c r="H213" s="86">
        <v>495.18539098000002</v>
      </c>
      <c r="I213" s="86">
        <v>0</v>
      </c>
      <c r="J213" s="86">
        <v>544.70393006999996</v>
      </c>
      <c r="K213" s="86">
        <v>643.74100826999995</v>
      </c>
      <c r="L213" s="86">
        <v>742.77808646000005</v>
      </c>
    </row>
    <row r="214" spans="1:12" ht="12.75" customHeight="1" x14ac:dyDescent="0.2">
      <c r="A214" s="85" t="s">
        <v>158</v>
      </c>
      <c r="B214" s="85">
        <v>13</v>
      </c>
      <c r="C214" s="86">
        <v>971.63820771999997</v>
      </c>
      <c r="D214" s="86">
        <v>966.90630020000003</v>
      </c>
      <c r="E214" s="86">
        <v>0</v>
      </c>
      <c r="F214" s="86">
        <v>96.69063002</v>
      </c>
      <c r="G214" s="86">
        <v>241.72657505000001</v>
      </c>
      <c r="H214" s="86">
        <v>483.45315010000002</v>
      </c>
      <c r="I214" s="86">
        <v>0</v>
      </c>
      <c r="J214" s="86">
        <v>531.79846511000005</v>
      </c>
      <c r="K214" s="86">
        <v>628.48909513000001</v>
      </c>
      <c r="L214" s="86">
        <v>725.17972514999997</v>
      </c>
    </row>
    <row r="215" spans="1:12" ht="12.75" customHeight="1" x14ac:dyDescent="0.2">
      <c r="A215" s="85" t="s">
        <v>158</v>
      </c>
      <c r="B215" s="85">
        <v>14</v>
      </c>
      <c r="C215" s="86">
        <v>905.62795029999995</v>
      </c>
      <c r="D215" s="86">
        <v>901.0148312</v>
      </c>
      <c r="E215" s="86">
        <v>0</v>
      </c>
      <c r="F215" s="86">
        <v>90.101483119999997</v>
      </c>
      <c r="G215" s="86">
        <v>225.2537078</v>
      </c>
      <c r="H215" s="86">
        <v>450.5074156</v>
      </c>
      <c r="I215" s="86">
        <v>0</v>
      </c>
      <c r="J215" s="86">
        <v>495.55815716000001</v>
      </c>
      <c r="K215" s="86">
        <v>585.65964027999996</v>
      </c>
      <c r="L215" s="86">
        <v>675.76112339999997</v>
      </c>
    </row>
    <row r="216" spans="1:12" ht="12.75" customHeight="1" x14ac:dyDescent="0.2">
      <c r="A216" s="85" t="s">
        <v>158</v>
      </c>
      <c r="B216" s="85">
        <v>15</v>
      </c>
      <c r="C216" s="86">
        <v>845.59306937999997</v>
      </c>
      <c r="D216" s="86">
        <v>840.98461122000003</v>
      </c>
      <c r="E216" s="86">
        <v>0</v>
      </c>
      <c r="F216" s="86">
        <v>84.098461119999996</v>
      </c>
      <c r="G216" s="86">
        <v>210.24615281000001</v>
      </c>
      <c r="H216" s="86">
        <v>420.49230561000002</v>
      </c>
      <c r="I216" s="86">
        <v>0</v>
      </c>
      <c r="J216" s="86">
        <v>462.54153616999997</v>
      </c>
      <c r="K216" s="86">
        <v>546.63999729</v>
      </c>
      <c r="L216" s="86">
        <v>630.73845842000003</v>
      </c>
    </row>
    <row r="217" spans="1:12" ht="12.75" customHeight="1" x14ac:dyDescent="0.2">
      <c r="A217" s="85" t="s">
        <v>158</v>
      </c>
      <c r="B217" s="85">
        <v>16</v>
      </c>
      <c r="C217" s="86">
        <v>835.82577189000006</v>
      </c>
      <c r="D217" s="86">
        <v>830.97253589000002</v>
      </c>
      <c r="E217" s="86">
        <v>0</v>
      </c>
      <c r="F217" s="86">
        <v>83.097253589999994</v>
      </c>
      <c r="G217" s="86">
        <v>207.74313397</v>
      </c>
      <c r="H217" s="86">
        <v>415.48626795000001</v>
      </c>
      <c r="I217" s="86">
        <v>0</v>
      </c>
      <c r="J217" s="86">
        <v>457.03489474000003</v>
      </c>
      <c r="K217" s="86">
        <v>540.13214832999995</v>
      </c>
      <c r="L217" s="86">
        <v>623.22940191999999</v>
      </c>
    </row>
    <row r="218" spans="1:12" ht="12.75" customHeight="1" x14ac:dyDescent="0.2">
      <c r="A218" s="85" t="s">
        <v>158</v>
      </c>
      <c r="B218" s="85">
        <v>17</v>
      </c>
      <c r="C218" s="86">
        <v>840.20665120000001</v>
      </c>
      <c r="D218" s="86">
        <v>835.61976207999999</v>
      </c>
      <c r="E218" s="86">
        <v>0</v>
      </c>
      <c r="F218" s="86">
        <v>83.561976209999997</v>
      </c>
      <c r="G218" s="86">
        <v>208.90494052</v>
      </c>
      <c r="H218" s="86">
        <v>417.80988103999999</v>
      </c>
      <c r="I218" s="86">
        <v>0</v>
      </c>
      <c r="J218" s="86">
        <v>459.59086914</v>
      </c>
      <c r="K218" s="86">
        <v>543.15284535000001</v>
      </c>
      <c r="L218" s="86">
        <v>626.71482156000002</v>
      </c>
    </row>
    <row r="219" spans="1:12" ht="12.75" customHeight="1" x14ac:dyDescent="0.2">
      <c r="A219" s="85" t="s">
        <v>158</v>
      </c>
      <c r="B219" s="85">
        <v>18</v>
      </c>
      <c r="C219" s="86">
        <v>829.09919345000003</v>
      </c>
      <c r="D219" s="86">
        <v>824.68770381000002</v>
      </c>
      <c r="E219" s="86">
        <v>0</v>
      </c>
      <c r="F219" s="86">
        <v>82.468770379999995</v>
      </c>
      <c r="G219" s="86">
        <v>206.17192595</v>
      </c>
      <c r="H219" s="86">
        <v>412.34385191000001</v>
      </c>
      <c r="I219" s="86">
        <v>0</v>
      </c>
      <c r="J219" s="86">
        <v>453.57823710000002</v>
      </c>
      <c r="K219" s="86">
        <v>536.04700748000005</v>
      </c>
      <c r="L219" s="86">
        <v>618.51577785999996</v>
      </c>
    </row>
    <row r="220" spans="1:12" ht="12.75" customHeight="1" x14ac:dyDescent="0.2">
      <c r="A220" s="85" t="s">
        <v>158</v>
      </c>
      <c r="B220" s="85">
        <v>19</v>
      </c>
      <c r="C220" s="86">
        <v>795.23510838000004</v>
      </c>
      <c r="D220" s="86">
        <v>790.68545873000005</v>
      </c>
      <c r="E220" s="86">
        <v>0</v>
      </c>
      <c r="F220" s="86">
        <v>79.068545869999994</v>
      </c>
      <c r="G220" s="86">
        <v>197.67136468000001</v>
      </c>
      <c r="H220" s="86">
        <v>395.34272936999997</v>
      </c>
      <c r="I220" s="86">
        <v>0</v>
      </c>
      <c r="J220" s="86">
        <v>434.87700230000002</v>
      </c>
      <c r="K220" s="86">
        <v>513.94554817000005</v>
      </c>
      <c r="L220" s="86">
        <v>593.01409405000004</v>
      </c>
    </row>
    <row r="221" spans="1:12" ht="12.75" customHeight="1" x14ac:dyDescent="0.2">
      <c r="A221" s="85" t="s">
        <v>158</v>
      </c>
      <c r="B221" s="85">
        <v>20</v>
      </c>
      <c r="C221" s="86">
        <v>814.04520232000004</v>
      </c>
      <c r="D221" s="86">
        <v>809.62279890000002</v>
      </c>
      <c r="E221" s="86">
        <v>0</v>
      </c>
      <c r="F221" s="86">
        <v>80.962279890000005</v>
      </c>
      <c r="G221" s="86">
        <v>202.40569973000001</v>
      </c>
      <c r="H221" s="86">
        <v>404.81139945000001</v>
      </c>
      <c r="I221" s="86">
        <v>0</v>
      </c>
      <c r="J221" s="86">
        <v>445.29253940000001</v>
      </c>
      <c r="K221" s="86">
        <v>526.25481929</v>
      </c>
      <c r="L221" s="86">
        <v>607.21709917999999</v>
      </c>
    </row>
    <row r="222" spans="1:12" ht="12.75" customHeight="1" x14ac:dyDescent="0.2">
      <c r="A222" s="85" t="s">
        <v>158</v>
      </c>
      <c r="B222" s="85">
        <v>21</v>
      </c>
      <c r="C222" s="86">
        <v>824.14106307999998</v>
      </c>
      <c r="D222" s="86">
        <v>819.57341624000003</v>
      </c>
      <c r="E222" s="86">
        <v>0</v>
      </c>
      <c r="F222" s="86">
        <v>81.957341619999994</v>
      </c>
      <c r="G222" s="86">
        <v>204.89335406000001</v>
      </c>
      <c r="H222" s="86">
        <v>409.78670812000001</v>
      </c>
      <c r="I222" s="86">
        <v>0</v>
      </c>
      <c r="J222" s="86">
        <v>450.76537893</v>
      </c>
      <c r="K222" s="86">
        <v>532.72272055999997</v>
      </c>
      <c r="L222" s="86">
        <v>614.68006218000005</v>
      </c>
    </row>
    <row r="223" spans="1:12" ht="12.75" customHeight="1" x14ac:dyDescent="0.2">
      <c r="A223" s="85" t="s">
        <v>158</v>
      </c>
      <c r="B223" s="85">
        <v>22</v>
      </c>
      <c r="C223" s="86">
        <v>823.09875023999996</v>
      </c>
      <c r="D223" s="86">
        <v>818.55291493000004</v>
      </c>
      <c r="E223" s="86">
        <v>0</v>
      </c>
      <c r="F223" s="86">
        <v>81.855291489999999</v>
      </c>
      <c r="G223" s="86">
        <v>204.63822873000001</v>
      </c>
      <c r="H223" s="86">
        <v>409.27645747000003</v>
      </c>
      <c r="I223" s="86">
        <v>0</v>
      </c>
      <c r="J223" s="86">
        <v>450.20410321000003</v>
      </c>
      <c r="K223" s="86">
        <v>532.05939469999998</v>
      </c>
      <c r="L223" s="86">
        <v>613.91468620000001</v>
      </c>
    </row>
    <row r="224" spans="1:12" ht="12.75" customHeight="1" x14ac:dyDescent="0.2">
      <c r="A224" s="85" t="s">
        <v>158</v>
      </c>
      <c r="B224" s="85">
        <v>23</v>
      </c>
      <c r="C224" s="86">
        <v>844.99526117000005</v>
      </c>
      <c r="D224" s="86">
        <v>840.27254474999995</v>
      </c>
      <c r="E224" s="86">
        <v>0</v>
      </c>
      <c r="F224" s="86">
        <v>84.027254479999996</v>
      </c>
      <c r="G224" s="86">
        <v>210.06813618999999</v>
      </c>
      <c r="H224" s="86">
        <v>420.13627237999998</v>
      </c>
      <c r="I224" s="86">
        <v>0</v>
      </c>
      <c r="J224" s="86">
        <v>462.14989960999998</v>
      </c>
      <c r="K224" s="86">
        <v>546.17715409000004</v>
      </c>
      <c r="L224" s="86">
        <v>630.20440856000005</v>
      </c>
    </row>
    <row r="225" spans="1:12" ht="12.75" customHeight="1" x14ac:dyDescent="0.2">
      <c r="A225" s="85" t="s">
        <v>158</v>
      </c>
      <c r="B225" s="85">
        <v>24</v>
      </c>
      <c r="C225" s="86">
        <v>950.70873494</v>
      </c>
      <c r="D225" s="86">
        <v>945.33666979999998</v>
      </c>
      <c r="E225" s="86">
        <v>0</v>
      </c>
      <c r="F225" s="86">
        <v>94.533666980000007</v>
      </c>
      <c r="G225" s="86">
        <v>236.33416745</v>
      </c>
      <c r="H225" s="86">
        <v>472.66833489999999</v>
      </c>
      <c r="I225" s="86">
        <v>0</v>
      </c>
      <c r="J225" s="86">
        <v>519.93516838999994</v>
      </c>
      <c r="K225" s="86">
        <v>614.46883536999997</v>
      </c>
      <c r="L225" s="86">
        <v>709.00250234999999</v>
      </c>
    </row>
    <row r="226" spans="1:12" ht="12.75" customHeight="1" x14ac:dyDescent="0.2">
      <c r="A226" s="85" t="s">
        <v>159</v>
      </c>
      <c r="B226" s="85">
        <v>1</v>
      </c>
      <c r="C226" s="86">
        <v>1063.7473769200001</v>
      </c>
      <c r="D226" s="86">
        <v>1057.7407893899999</v>
      </c>
      <c r="E226" s="86">
        <v>0</v>
      </c>
      <c r="F226" s="86">
        <v>105.77407894</v>
      </c>
      <c r="G226" s="86">
        <v>264.43519735000001</v>
      </c>
      <c r="H226" s="86">
        <v>528.87039470000002</v>
      </c>
      <c r="I226" s="86">
        <v>0</v>
      </c>
      <c r="J226" s="86">
        <v>581.75743416</v>
      </c>
      <c r="K226" s="86">
        <v>687.53151309999998</v>
      </c>
      <c r="L226" s="86">
        <v>793.30559203999996</v>
      </c>
    </row>
    <row r="227" spans="1:12" ht="12.75" customHeight="1" x14ac:dyDescent="0.2">
      <c r="A227" s="85" t="s">
        <v>159</v>
      </c>
      <c r="B227" s="85">
        <v>2</v>
      </c>
      <c r="C227" s="86">
        <v>1130.84279442</v>
      </c>
      <c r="D227" s="86">
        <v>1124.4530173000001</v>
      </c>
      <c r="E227" s="86">
        <v>0</v>
      </c>
      <c r="F227" s="86">
        <v>112.44530173</v>
      </c>
      <c r="G227" s="86">
        <v>281.11325433000002</v>
      </c>
      <c r="H227" s="86">
        <v>562.22650865000003</v>
      </c>
      <c r="I227" s="86">
        <v>0</v>
      </c>
      <c r="J227" s="86">
        <v>618.44915951999997</v>
      </c>
      <c r="K227" s="86">
        <v>730.89446124999995</v>
      </c>
      <c r="L227" s="86">
        <v>843.33976298000005</v>
      </c>
    </row>
    <row r="228" spans="1:12" ht="12.75" customHeight="1" x14ac:dyDescent="0.2">
      <c r="A228" s="85" t="s">
        <v>159</v>
      </c>
      <c r="B228" s="85">
        <v>3</v>
      </c>
      <c r="C228" s="86">
        <v>1209.28021113</v>
      </c>
      <c r="D228" s="86">
        <v>1202.4716742600001</v>
      </c>
      <c r="E228" s="86">
        <v>0</v>
      </c>
      <c r="F228" s="86">
        <v>120.24716743</v>
      </c>
      <c r="G228" s="86">
        <v>300.61791856999997</v>
      </c>
      <c r="H228" s="86">
        <v>601.23583713000005</v>
      </c>
      <c r="I228" s="86">
        <v>0</v>
      </c>
      <c r="J228" s="86">
        <v>661.35942083999998</v>
      </c>
      <c r="K228" s="86">
        <v>781.60658826999997</v>
      </c>
      <c r="L228" s="86">
        <v>901.85375569999997</v>
      </c>
    </row>
    <row r="229" spans="1:12" ht="12.75" customHeight="1" x14ac:dyDescent="0.2">
      <c r="A229" s="85" t="s">
        <v>159</v>
      </c>
      <c r="B229" s="85">
        <v>4</v>
      </c>
      <c r="C229" s="86">
        <v>1220.6951796599999</v>
      </c>
      <c r="D229" s="86">
        <v>1213.8680820300001</v>
      </c>
      <c r="E229" s="86">
        <v>0</v>
      </c>
      <c r="F229" s="86">
        <v>121.3868082</v>
      </c>
      <c r="G229" s="86">
        <v>303.46702051</v>
      </c>
      <c r="H229" s="86">
        <v>606.93404102</v>
      </c>
      <c r="I229" s="86">
        <v>0</v>
      </c>
      <c r="J229" s="86">
        <v>667.62744511999995</v>
      </c>
      <c r="K229" s="86">
        <v>789.01425331999997</v>
      </c>
      <c r="L229" s="86">
        <v>910.40106151999998</v>
      </c>
    </row>
    <row r="230" spans="1:12" ht="12.75" customHeight="1" x14ac:dyDescent="0.2">
      <c r="A230" s="85" t="s">
        <v>159</v>
      </c>
      <c r="B230" s="85">
        <v>5</v>
      </c>
      <c r="C230" s="86">
        <v>1204.4139171100001</v>
      </c>
      <c r="D230" s="86">
        <v>1197.7107621499999</v>
      </c>
      <c r="E230" s="86">
        <v>0</v>
      </c>
      <c r="F230" s="86">
        <v>119.77107622</v>
      </c>
      <c r="G230" s="86">
        <v>299.42769054000001</v>
      </c>
      <c r="H230" s="86">
        <v>598.85538108000003</v>
      </c>
      <c r="I230" s="86">
        <v>0</v>
      </c>
      <c r="J230" s="86">
        <v>658.74091917999999</v>
      </c>
      <c r="K230" s="86">
        <v>778.51199540000005</v>
      </c>
      <c r="L230" s="86">
        <v>898.28307160999998</v>
      </c>
    </row>
    <row r="231" spans="1:12" ht="12.75" customHeight="1" x14ac:dyDescent="0.2">
      <c r="A231" s="85" t="s">
        <v>159</v>
      </c>
      <c r="B231" s="85">
        <v>6</v>
      </c>
      <c r="C231" s="86">
        <v>1180.8497477999999</v>
      </c>
      <c r="D231" s="86">
        <v>1174.2301350099999</v>
      </c>
      <c r="E231" s="86">
        <v>0</v>
      </c>
      <c r="F231" s="86">
        <v>117.4230135</v>
      </c>
      <c r="G231" s="86">
        <v>293.55753375</v>
      </c>
      <c r="H231" s="86">
        <v>587.11506751000002</v>
      </c>
      <c r="I231" s="86">
        <v>0</v>
      </c>
      <c r="J231" s="86">
        <v>645.82657426000003</v>
      </c>
      <c r="K231" s="86">
        <v>763.24958776000005</v>
      </c>
      <c r="L231" s="86">
        <v>880.67260125999996</v>
      </c>
    </row>
    <row r="232" spans="1:12" ht="12.75" customHeight="1" x14ac:dyDescent="0.2">
      <c r="A232" s="85" t="s">
        <v>159</v>
      </c>
      <c r="B232" s="85">
        <v>7</v>
      </c>
      <c r="C232" s="86">
        <v>1120.3908357</v>
      </c>
      <c r="D232" s="86">
        <v>1115.3417906699999</v>
      </c>
      <c r="E232" s="86">
        <v>0</v>
      </c>
      <c r="F232" s="86">
        <v>111.53417906999999</v>
      </c>
      <c r="G232" s="86">
        <v>278.83544767000001</v>
      </c>
      <c r="H232" s="86">
        <v>557.67089534000002</v>
      </c>
      <c r="I232" s="86">
        <v>0</v>
      </c>
      <c r="J232" s="86">
        <v>613.43798487000004</v>
      </c>
      <c r="K232" s="86">
        <v>724.97216393999997</v>
      </c>
      <c r="L232" s="86">
        <v>836.50634300000002</v>
      </c>
    </row>
    <row r="233" spans="1:12" ht="12.75" customHeight="1" x14ac:dyDescent="0.2">
      <c r="A233" s="85" t="s">
        <v>159</v>
      </c>
      <c r="B233" s="85">
        <v>8</v>
      </c>
      <c r="C233" s="86">
        <v>1041.8871735299999</v>
      </c>
      <c r="D233" s="86">
        <v>1037.96532424</v>
      </c>
      <c r="E233" s="86">
        <v>0</v>
      </c>
      <c r="F233" s="86">
        <v>103.79653242000001</v>
      </c>
      <c r="G233" s="86">
        <v>259.49133105999999</v>
      </c>
      <c r="H233" s="86">
        <v>518.98266211999999</v>
      </c>
      <c r="I233" s="86">
        <v>0</v>
      </c>
      <c r="J233" s="86">
        <v>570.88092832999996</v>
      </c>
      <c r="K233" s="86">
        <v>674.67746076000003</v>
      </c>
      <c r="L233" s="86">
        <v>778.47399317999998</v>
      </c>
    </row>
    <row r="234" spans="1:12" ht="12.75" customHeight="1" x14ac:dyDescent="0.2">
      <c r="A234" s="85" t="s">
        <v>159</v>
      </c>
      <c r="B234" s="85">
        <v>9</v>
      </c>
      <c r="C234" s="86">
        <v>1023.36318397</v>
      </c>
      <c r="D234" s="86">
        <v>1019.62034496</v>
      </c>
      <c r="E234" s="86">
        <v>0</v>
      </c>
      <c r="F234" s="86">
        <v>101.9620345</v>
      </c>
      <c r="G234" s="86">
        <v>254.90508624</v>
      </c>
      <c r="H234" s="86">
        <v>509.81017248000001</v>
      </c>
      <c r="I234" s="86">
        <v>0</v>
      </c>
      <c r="J234" s="86">
        <v>560.79118973000004</v>
      </c>
      <c r="K234" s="86">
        <v>662.75322421999999</v>
      </c>
      <c r="L234" s="86">
        <v>764.71525871999995</v>
      </c>
    </row>
    <row r="235" spans="1:12" ht="12.75" customHeight="1" x14ac:dyDescent="0.2">
      <c r="A235" s="85" t="s">
        <v>159</v>
      </c>
      <c r="B235" s="85">
        <v>10</v>
      </c>
      <c r="C235" s="86">
        <v>1015.04120732</v>
      </c>
      <c r="D235" s="86">
        <v>1008.75404059</v>
      </c>
      <c r="E235" s="86">
        <v>0</v>
      </c>
      <c r="F235" s="86">
        <v>100.87540405999999</v>
      </c>
      <c r="G235" s="86">
        <v>252.18851015000001</v>
      </c>
      <c r="H235" s="86">
        <v>504.37702030000003</v>
      </c>
      <c r="I235" s="86">
        <v>0</v>
      </c>
      <c r="J235" s="86">
        <v>554.81472231999999</v>
      </c>
      <c r="K235" s="86">
        <v>655.69012638000004</v>
      </c>
      <c r="L235" s="86">
        <v>756.56553043999997</v>
      </c>
    </row>
    <row r="236" spans="1:12" ht="12.75" customHeight="1" x14ac:dyDescent="0.2">
      <c r="A236" s="85" t="s">
        <v>159</v>
      </c>
      <c r="B236" s="85">
        <v>11</v>
      </c>
      <c r="C236" s="86">
        <v>1003.26472838</v>
      </c>
      <c r="D236" s="86">
        <v>997.34869992999995</v>
      </c>
      <c r="E236" s="86">
        <v>0</v>
      </c>
      <c r="F236" s="86">
        <v>99.734869990000007</v>
      </c>
      <c r="G236" s="86">
        <v>249.33717497999999</v>
      </c>
      <c r="H236" s="86">
        <v>498.67434996999998</v>
      </c>
      <c r="I236" s="86">
        <v>0</v>
      </c>
      <c r="J236" s="86">
        <v>548.54178495999997</v>
      </c>
      <c r="K236" s="86">
        <v>648.27665494999997</v>
      </c>
      <c r="L236" s="86">
        <v>748.01152494999997</v>
      </c>
    </row>
    <row r="237" spans="1:12" ht="12.75" customHeight="1" x14ac:dyDescent="0.2">
      <c r="A237" s="85" t="s">
        <v>159</v>
      </c>
      <c r="B237" s="85">
        <v>12</v>
      </c>
      <c r="C237" s="86">
        <v>990.98609641999997</v>
      </c>
      <c r="D237" s="86">
        <v>985.24716932000001</v>
      </c>
      <c r="E237" s="86">
        <v>0</v>
      </c>
      <c r="F237" s="86">
        <v>98.524716929999997</v>
      </c>
      <c r="G237" s="86">
        <v>246.31179233</v>
      </c>
      <c r="H237" s="86">
        <v>492.62358466000001</v>
      </c>
      <c r="I237" s="86">
        <v>0</v>
      </c>
      <c r="J237" s="86">
        <v>541.88594312999999</v>
      </c>
      <c r="K237" s="86">
        <v>640.41066006000005</v>
      </c>
      <c r="L237" s="86">
        <v>738.93537699000001</v>
      </c>
    </row>
    <row r="238" spans="1:12" ht="12.75" customHeight="1" x14ac:dyDescent="0.2">
      <c r="A238" s="85" t="s">
        <v>159</v>
      </c>
      <c r="B238" s="85">
        <v>13</v>
      </c>
      <c r="C238" s="86">
        <v>945.56391065000003</v>
      </c>
      <c r="D238" s="86">
        <v>940.53680683000005</v>
      </c>
      <c r="E238" s="86">
        <v>0</v>
      </c>
      <c r="F238" s="86">
        <v>94.053680679999999</v>
      </c>
      <c r="G238" s="86">
        <v>235.13420171000001</v>
      </c>
      <c r="H238" s="86">
        <v>470.26840342000003</v>
      </c>
      <c r="I238" s="86">
        <v>0</v>
      </c>
      <c r="J238" s="86">
        <v>517.29524375999995</v>
      </c>
      <c r="K238" s="86">
        <v>611.34892444000002</v>
      </c>
      <c r="L238" s="86">
        <v>705.40260511999998</v>
      </c>
    </row>
    <row r="239" spans="1:12" ht="12.75" customHeight="1" x14ac:dyDescent="0.2">
      <c r="A239" s="85" t="s">
        <v>159</v>
      </c>
      <c r="B239" s="85">
        <v>14</v>
      </c>
      <c r="C239" s="86">
        <v>882.93268685999999</v>
      </c>
      <c r="D239" s="86">
        <v>878.82698250999999</v>
      </c>
      <c r="E239" s="86">
        <v>0</v>
      </c>
      <c r="F239" s="86">
        <v>87.882698250000004</v>
      </c>
      <c r="G239" s="86">
        <v>219.70674563</v>
      </c>
      <c r="H239" s="86">
        <v>439.41349126</v>
      </c>
      <c r="I239" s="86">
        <v>0</v>
      </c>
      <c r="J239" s="86">
        <v>483.35484037999998</v>
      </c>
      <c r="K239" s="86">
        <v>571.23753863000002</v>
      </c>
      <c r="L239" s="86">
        <v>659.12023687999999</v>
      </c>
    </row>
    <row r="240" spans="1:12" ht="12.75" customHeight="1" x14ac:dyDescent="0.2">
      <c r="A240" s="85" t="s">
        <v>159</v>
      </c>
      <c r="B240" s="85">
        <v>15</v>
      </c>
      <c r="C240" s="86">
        <v>817.43026737000002</v>
      </c>
      <c r="D240" s="86">
        <v>813.62501447</v>
      </c>
      <c r="E240" s="86">
        <v>0</v>
      </c>
      <c r="F240" s="86">
        <v>81.362501449999996</v>
      </c>
      <c r="G240" s="86">
        <v>203.40625362</v>
      </c>
      <c r="H240" s="86">
        <v>406.81250724</v>
      </c>
      <c r="I240" s="86">
        <v>0</v>
      </c>
      <c r="J240" s="86">
        <v>447.49375795999998</v>
      </c>
      <c r="K240" s="86">
        <v>528.85625941000001</v>
      </c>
      <c r="L240" s="86">
        <v>610.21876084999997</v>
      </c>
    </row>
    <row r="241" spans="1:12" ht="12.75" customHeight="1" x14ac:dyDescent="0.2">
      <c r="A241" s="85" t="s">
        <v>159</v>
      </c>
      <c r="B241" s="85">
        <v>16</v>
      </c>
      <c r="C241" s="86">
        <v>807.72352034999994</v>
      </c>
      <c r="D241" s="86">
        <v>803.67137506999995</v>
      </c>
      <c r="E241" s="86">
        <v>0</v>
      </c>
      <c r="F241" s="86">
        <v>80.367137510000006</v>
      </c>
      <c r="G241" s="86">
        <v>200.91784376999999</v>
      </c>
      <c r="H241" s="86">
        <v>401.83568753999998</v>
      </c>
      <c r="I241" s="86">
        <v>0</v>
      </c>
      <c r="J241" s="86">
        <v>442.01925628999999</v>
      </c>
      <c r="K241" s="86">
        <v>522.38639379999995</v>
      </c>
      <c r="L241" s="86">
        <v>602.75353129999996</v>
      </c>
    </row>
    <row r="242" spans="1:12" ht="12.75" customHeight="1" x14ac:dyDescent="0.2">
      <c r="A242" s="85" t="s">
        <v>159</v>
      </c>
      <c r="B242" s="85">
        <v>17</v>
      </c>
      <c r="C242" s="86">
        <v>810.08319989999995</v>
      </c>
      <c r="D242" s="86">
        <v>805.75920579000001</v>
      </c>
      <c r="E242" s="86">
        <v>0</v>
      </c>
      <c r="F242" s="86">
        <v>80.575920580000002</v>
      </c>
      <c r="G242" s="86">
        <v>201.43980145</v>
      </c>
      <c r="H242" s="86">
        <v>402.87960290000001</v>
      </c>
      <c r="I242" s="86">
        <v>0</v>
      </c>
      <c r="J242" s="86">
        <v>443.16756318</v>
      </c>
      <c r="K242" s="86">
        <v>523.74348376</v>
      </c>
      <c r="L242" s="86">
        <v>604.31940434000001</v>
      </c>
    </row>
    <row r="243" spans="1:12" ht="12.75" customHeight="1" x14ac:dyDescent="0.2">
      <c r="A243" s="85" t="s">
        <v>159</v>
      </c>
      <c r="B243" s="85">
        <v>18</v>
      </c>
      <c r="C243" s="86">
        <v>799.42461897999999</v>
      </c>
      <c r="D243" s="86">
        <v>795.27389104999997</v>
      </c>
      <c r="E243" s="86">
        <v>0</v>
      </c>
      <c r="F243" s="86">
        <v>79.527389110000001</v>
      </c>
      <c r="G243" s="86">
        <v>198.81847275999999</v>
      </c>
      <c r="H243" s="86">
        <v>397.63694552999999</v>
      </c>
      <c r="I243" s="86">
        <v>0</v>
      </c>
      <c r="J243" s="86">
        <v>437.40064008000002</v>
      </c>
      <c r="K243" s="86">
        <v>516.92802917999995</v>
      </c>
      <c r="L243" s="86">
        <v>596.45541829000001</v>
      </c>
    </row>
    <row r="244" spans="1:12" ht="12.75" customHeight="1" x14ac:dyDescent="0.2">
      <c r="A244" s="85" t="s">
        <v>159</v>
      </c>
      <c r="B244" s="85">
        <v>19</v>
      </c>
      <c r="C244" s="86">
        <v>796.32381393000003</v>
      </c>
      <c r="D244" s="86">
        <v>792.15403215000003</v>
      </c>
      <c r="E244" s="86">
        <v>0</v>
      </c>
      <c r="F244" s="86">
        <v>79.215403219999999</v>
      </c>
      <c r="G244" s="86">
        <v>198.03850804000001</v>
      </c>
      <c r="H244" s="86">
        <v>396.07701608000002</v>
      </c>
      <c r="I244" s="86">
        <v>0</v>
      </c>
      <c r="J244" s="86">
        <v>435.68471768000001</v>
      </c>
      <c r="K244" s="86">
        <v>514.90012090000005</v>
      </c>
      <c r="L244" s="86">
        <v>594.11552411000002</v>
      </c>
    </row>
    <row r="245" spans="1:12" ht="12.75" customHeight="1" x14ac:dyDescent="0.2">
      <c r="A245" s="85" t="s">
        <v>159</v>
      </c>
      <c r="B245" s="85">
        <v>20</v>
      </c>
      <c r="C245" s="86">
        <v>801.55626242000005</v>
      </c>
      <c r="D245" s="86">
        <v>797.46312254999998</v>
      </c>
      <c r="E245" s="86">
        <v>0</v>
      </c>
      <c r="F245" s="86">
        <v>79.746312259999996</v>
      </c>
      <c r="G245" s="86">
        <v>199.36578064</v>
      </c>
      <c r="H245" s="86">
        <v>398.73156127999999</v>
      </c>
      <c r="I245" s="86">
        <v>0</v>
      </c>
      <c r="J245" s="86">
        <v>438.60471740000003</v>
      </c>
      <c r="K245" s="86">
        <v>518.35102965999999</v>
      </c>
      <c r="L245" s="86">
        <v>598.09734190999995</v>
      </c>
    </row>
    <row r="246" spans="1:12" ht="12.75" customHeight="1" x14ac:dyDescent="0.2">
      <c r="A246" s="85" t="s">
        <v>159</v>
      </c>
      <c r="B246" s="85">
        <v>21</v>
      </c>
      <c r="C246" s="86">
        <v>799.81122235999999</v>
      </c>
      <c r="D246" s="86">
        <v>795.75367273999996</v>
      </c>
      <c r="E246" s="86">
        <v>0</v>
      </c>
      <c r="F246" s="86">
        <v>79.575367270000001</v>
      </c>
      <c r="G246" s="86">
        <v>198.93841818999999</v>
      </c>
      <c r="H246" s="86">
        <v>397.87683636999998</v>
      </c>
      <c r="I246" s="86">
        <v>0</v>
      </c>
      <c r="J246" s="86">
        <v>437.66452000999999</v>
      </c>
      <c r="K246" s="86">
        <v>517.23988727999995</v>
      </c>
      <c r="L246" s="86">
        <v>596.81525455999997</v>
      </c>
    </row>
    <row r="247" spans="1:12" ht="12.75" customHeight="1" x14ac:dyDescent="0.2">
      <c r="A247" s="85" t="s">
        <v>159</v>
      </c>
      <c r="B247" s="85">
        <v>22</v>
      </c>
      <c r="C247" s="86">
        <v>808.05699774000004</v>
      </c>
      <c r="D247" s="86">
        <v>803.89936651000005</v>
      </c>
      <c r="E247" s="86">
        <v>0</v>
      </c>
      <c r="F247" s="86">
        <v>80.389936649999996</v>
      </c>
      <c r="G247" s="86">
        <v>200.97484162999999</v>
      </c>
      <c r="H247" s="86">
        <v>401.94968325999997</v>
      </c>
      <c r="I247" s="86">
        <v>0</v>
      </c>
      <c r="J247" s="86">
        <v>442.14465158000002</v>
      </c>
      <c r="K247" s="86">
        <v>522.53458823000005</v>
      </c>
      <c r="L247" s="86">
        <v>602.92452488000004</v>
      </c>
    </row>
    <row r="248" spans="1:12" ht="12.75" customHeight="1" x14ac:dyDescent="0.2">
      <c r="A248" s="85" t="s">
        <v>159</v>
      </c>
      <c r="B248" s="85">
        <v>23</v>
      </c>
      <c r="C248" s="86">
        <v>816.97774202000005</v>
      </c>
      <c r="D248" s="86">
        <v>812.84077495999998</v>
      </c>
      <c r="E248" s="86">
        <v>0</v>
      </c>
      <c r="F248" s="86">
        <v>81.284077499999995</v>
      </c>
      <c r="G248" s="86">
        <v>203.21019373999999</v>
      </c>
      <c r="H248" s="86">
        <v>406.42038747999999</v>
      </c>
      <c r="I248" s="86">
        <v>0</v>
      </c>
      <c r="J248" s="86">
        <v>447.06242623000003</v>
      </c>
      <c r="K248" s="86">
        <v>528.34650371999999</v>
      </c>
      <c r="L248" s="86">
        <v>609.63058121999995</v>
      </c>
    </row>
    <row r="249" spans="1:12" ht="12.75" customHeight="1" x14ac:dyDescent="0.2">
      <c r="A249" s="85" t="s">
        <v>159</v>
      </c>
      <c r="B249" s="85">
        <v>24</v>
      </c>
      <c r="C249" s="86">
        <v>914.10131248000005</v>
      </c>
      <c r="D249" s="86">
        <v>909.49641645999998</v>
      </c>
      <c r="E249" s="86">
        <v>0</v>
      </c>
      <c r="F249" s="86">
        <v>90.949641650000004</v>
      </c>
      <c r="G249" s="86">
        <v>227.37410412</v>
      </c>
      <c r="H249" s="86">
        <v>454.74820822999999</v>
      </c>
      <c r="I249" s="86">
        <v>0</v>
      </c>
      <c r="J249" s="86">
        <v>500.22302904999998</v>
      </c>
      <c r="K249" s="86">
        <v>591.17267070000003</v>
      </c>
      <c r="L249" s="86">
        <v>682.12231235000002</v>
      </c>
    </row>
    <row r="250" spans="1:12" ht="12.75" customHeight="1" x14ac:dyDescent="0.2">
      <c r="A250" s="85" t="s">
        <v>160</v>
      </c>
      <c r="B250" s="85">
        <v>1</v>
      </c>
      <c r="C250" s="86">
        <v>986.78140983000003</v>
      </c>
      <c r="D250" s="86">
        <v>981.59354149000001</v>
      </c>
      <c r="E250" s="86">
        <v>0</v>
      </c>
      <c r="F250" s="86">
        <v>98.159354149999999</v>
      </c>
      <c r="G250" s="86">
        <v>245.39838537</v>
      </c>
      <c r="H250" s="86">
        <v>490.79677075000001</v>
      </c>
      <c r="I250" s="86">
        <v>0</v>
      </c>
      <c r="J250" s="86">
        <v>539.87644781999995</v>
      </c>
      <c r="K250" s="86">
        <v>638.03580196999997</v>
      </c>
      <c r="L250" s="86">
        <v>736.19515611999998</v>
      </c>
    </row>
    <row r="251" spans="1:12" ht="12.75" customHeight="1" x14ac:dyDescent="0.2">
      <c r="A251" s="85" t="s">
        <v>160</v>
      </c>
      <c r="B251" s="85">
        <v>2</v>
      </c>
      <c r="C251" s="86">
        <v>1064.4328848800001</v>
      </c>
      <c r="D251" s="86">
        <v>1059.4073815300001</v>
      </c>
      <c r="E251" s="86">
        <v>0</v>
      </c>
      <c r="F251" s="86">
        <v>105.94073815</v>
      </c>
      <c r="G251" s="86">
        <v>264.85184537999999</v>
      </c>
      <c r="H251" s="86">
        <v>529.70369076999998</v>
      </c>
      <c r="I251" s="86">
        <v>0</v>
      </c>
      <c r="J251" s="86">
        <v>582.67405984000004</v>
      </c>
      <c r="K251" s="86">
        <v>688.61479799000006</v>
      </c>
      <c r="L251" s="86">
        <v>794.55553614999997</v>
      </c>
    </row>
    <row r="252" spans="1:12" ht="12.75" customHeight="1" x14ac:dyDescent="0.2">
      <c r="A252" s="85" t="s">
        <v>160</v>
      </c>
      <c r="B252" s="85">
        <v>3</v>
      </c>
      <c r="C252" s="86">
        <v>1095.21886197</v>
      </c>
      <c r="D252" s="86">
        <v>1090.2452605200001</v>
      </c>
      <c r="E252" s="86">
        <v>0</v>
      </c>
      <c r="F252" s="86">
        <v>109.02452605000001</v>
      </c>
      <c r="G252" s="86">
        <v>272.56131513000003</v>
      </c>
      <c r="H252" s="86">
        <v>545.12263026000005</v>
      </c>
      <c r="I252" s="86">
        <v>0</v>
      </c>
      <c r="J252" s="86">
        <v>599.63489329000004</v>
      </c>
      <c r="K252" s="86">
        <v>708.65941934</v>
      </c>
      <c r="L252" s="86">
        <v>817.68394538999996</v>
      </c>
    </row>
    <row r="253" spans="1:12" ht="12.75" customHeight="1" x14ac:dyDescent="0.2">
      <c r="A253" s="85" t="s">
        <v>160</v>
      </c>
      <c r="B253" s="85">
        <v>4</v>
      </c>
      <c r="C253" s="86">
        <v>1138.0992541999999</v>
      </c>
      <c r="D253" s="86">
        <v>1132.8431751999999</v>
      </c>
      <c r="E253" s="86">
        <v>0</v>
      </c>
      <c r="F253" s="86">
        <v>113.28431752</v>
      </c>
      <c r="G253" s="86">
        <v>283.21079379999998</v>
      </c>
      <c r="H253" s="86">
        <v>566.42158759999995</v>
      </c>
      <c r="I253" s="86">
        <v>0</v>
      </c>
      <c r="J253" s="86">
        <v>623.06374635999998</v>
      </c>
      <c r="K253" s="86">
        <v>736.34806388000004</v>
      </c>
      <c r="L253" s="86">
        <v>849.63238139999999</v>
      </c>
    </row>
    <row r="254" spans="1:12" ht="12.75" customHeight="1" x14ac:dyDescent="0.2">
      <c r="A254" s="85" t="s">
        <v>160</v>
      </c>
      <c r="B254" s="85">
        <v>5</v>
      </c>
      <c r="C254" s="86">
        <v>1136.1297869</v>
      </c>
      <c r="D254" s="86">
        <v>1130.8640037</v>
      </c>
      <c r="E254" s="86">
        <v>0</v>
      </c>
      <c r="F254" s="86">
        <v>113.08640037000001</v>
      </c>
      <c r="G254" s="86">
        <v>282.71600093000001</v>
      </c>
      <c r="H254" s="86">
        <v>565.43200185000001</v>
      </c>
      <c r="I254" s="86">
        <v>0</v>
      </c>
      <c r="J254" s="86">
        <v>621.97520204</v>
      </c>
      <c r="K254" s="86">
        <v>735.06160240999998</v>
      </c>
      <c r="L254" s="86">
        <v>848.14800277999996</v>
      </c>
    </row>
    <row r="255" spans="1:12" ht="12.75" customHeight="1" x14ac:dyDescent="0.2">
      <c r="A255" s="85" t="s">
        <v>160</v>
      </c>
      <c r="B255" s="85">
        <v>6</v>
      </c>
      <c r="C255" s="86">
        <v>1114.24909877</v>
      </c>
      <c r="D255" s="86">
        <v>1108.99931029</v>
      </c>
      <c r="E255" s="86">
        <v>0</v>
      </c>
      <c r="F255" s="86">
        <v>110.89993103</v>
      </c>
      <c r="G255" s="86">
        <v>277.24982756999998</v>
      </c>
      <c r="H255" s="86">
        <v>554.49965514999997</v>
      </c>
      <c r="I255" s="86">
        <v>0</v>
      </c>
      <c r="J255" s="86">
        <v>609.94962066000005</v>
      </c>
      <c r="K255" s="86">
        <v>720.84955169</v>
      </c>
      <c r="L255" s="86">
        <v>831.74948271999995</v>
      </c>
    </row>
    <row r="256" spans="1:12" ht="12.75" customHeight="1" x14ac:dyDescent="0.2">
      <c r="A256" s="85" t="s">
        <v>160</v>
      </c>
      <c r="B256" s="85">
        <v>7</v>
      </c>
      <c r="C256" s="86">
        <v>1063.69839093</v>
      </c>
      <c r="D256" s="86">
        <v>1058.45499191</v>
      </c>
      <c r="E256" s="86">
        <v>0</v>
      </c>
      <c r="F256" s="86">
        <v>105.84549919</v>
      </c>
      <c r="G256" s="86">
        <v>264.61374798000003</v>
      </c>
      <c r="H256" s="86">
        <v>529.22749596000006</v>
      </c>
      <c r="I256" s="86">
        <v>0</v>
      </c>
      <c r="J256" s="86">
        <v>582.15024555000002</v>
      </c>
      <c r="K256" s="86">
        <v>687.99574473999996</v>
      </c>
      <c r="L256" s="86">
        <v>793.84124393000002</v>
      </c>
    </row>
    <row r="257" spans="1:12" ht="12.75" customHeight="1" x14ac:dyDescent="0.2">
      <c r="A257" s="85" t="s">
        <v>160</v>
      </c>
      <c r="B257" s="85">
        <v>8</v>
      </c>
      <c r="C257" s="86">
        <v>1003.00331951</v>
      </c>
      <c r="D257" s="86">
        <v>997.72162176999996</v>
      </c>
      <c r="E257" s="86">
        <v>0</v>
      </c>
      <c r="F257" s="86">
        <v>99.772162179999995</v>
      </c>
      <c r="G257" s="86">
        <v>249.43040543999999</v>
      </c>
      <c r="H257" s="86">
        <v>498.86081088999998</v>
      </c>
      <c r="I257" s="86">
        <v>0</v>
      </c>
      <c r="J257" s="86">
        <v>548.74689196999998</v>
      </c>
      <c r="K257" s="86">
        <v>648.51905414999999</v>
      </c>
      <c r="L257" s="86">
        <v>748.29121633</v>
      </c>
    </row>
    <row r="258" spans="1:12" ht="12.75" customHeight="1" x14ac:dyDescent="0.2">
      <c r="A258" s="85" t="s">
        <v>160</v>
      </c>
      <c r="B258" s="85">
        <v>9</v>
      </c>
      <c r="C258" s="86">
        <v>947.4623636</v>
      </c>
      <c r="D258" s="86">
        <v>942.02942174999998</v>
      </c>
      <c r="E258" s="86">
        <v>0</v>
      </c>
      <c r="F258" s="86">
        <v>94.202942179999994</v>
      </c>
      <c r="G258" s="86">
        <v>235.50735544</v>
      </c>
      <c r="H258" s="86">
        <v>471.01471088</v>
      </c>
      <c r="I258" s="86">
        <v>0</v>
      </c>
      <c r="J258" s="86">
        <v>518.11618195999995</v>
      </c>
      <c r="K258" s="86">
        <v>612.31912413999999</v>
      </c>
      <c r="L258" s="86">
        <v>706.52206631000001</v>
      </c>
    </row>
    <row r="259" spans="1:12" ht="12.75" customHeight="1" x14ac:dyDescent="0.2">
      <c r="A259" s="85" t="s">
        <v>160</v>
      </c>
      <c r="B259" s="85">
        <v>10</v>
      </c>
      <c r="C259" s="86">
        <v>934.11260932000005</v>
      </c>
      <c r="D259" s="86">
        <v>928.72532235999995</v>
      </c>
      <c r="E259" s="86">
        <v>0</v>
      </c>
      <c r="F259" s="86">
        <v>92.872532239999998</v>
      </c>
      <c r="G259" s="86">
        <v>232.18133058999999</v>
      </c>
      <c r="H259" s="86">
        <v>464.36266117999998</v>
      </c>
      <c r="I259" s="86">
        <v>0</v>
      </c>
      <c r="J259" s="86">
        <v>510.7989273</v>
      </c>
      <c r="K259" s="86">
        <v>603.67145952999999</v>
      </c>
      <c r="L259" s="86">
        <v>696.54399177000005</v>
      </c>
    </row>
    <row r="260" spans="1:12" ht="12.75" customHeight="1" x14ac:dyDescent="0.2">
      <c r="A260" s="85" t="s">
        <v>160</v>
      </c>
      <c r="B260" s="85">
        <v>11</v>
      </c>
      <c r="C260" s="86">
        <v>944.59232358999998</v>
      </c>
      <c r="D260" s="86">
        <v>939.16694008000002</v>
      </c>
      <c r="E260" s="86">
        <v>0</v>
      </c>
      <c r="F260" s="86">
        <v>93.916694010000001</v>
      </c>
      <c r="G260" s="86">
        <v>234.79173502</v>
      </c>
      <c r="H260" s="86">
        <v>469.58347004000001</v>
      </c>
      <c r="I260" s="86">
        <v>0</v>
      </c>
      <c r="J260" s="86">
        <v>516.54181703999996</v>
      </c>
      <c r="K260" s="86">
        <v>610.45851104999997</v>
      </c>
      <c r="L260" s="86">
        <v>704.37520505999998</v>
      </c>
    </row>
    <row r="261" spans="1:12" ht="12.75" customHeight="1" x14ac:dyDescent="0.2">
      <c r="A261" s="85" t="s">
        <v>160</v>
      </c>
      <c r="B261" s="85">
        <v>12</v>
      </c>
      <c r="C261" s="86">
        <v>934.34103213000003</v>
      </c>
      <c r="D261" s="86">
        <v>928.97793315000001</v>
      </c>
      <c r="E261" s="86">
        <v>0</v>
      </c>
      <c r="F261" s="86">
        <v>92.897793320000005</v>
      </c>
      <c r="G261" s="86">
        <v>232.24448329000001</v>
      </c>
      <c r="H261" s="86">
        <v>464.48896658000001</v>
      </c>
      <c r="I261" s="86">
        <v>0</v>
      </c>
      <c r="J261" s="86">
        <v>510.93786323</v>
      </c>
      <c r="K261" s="86">
        <v>603.83565654999995</v>
      </c>
      <c r="L261" s="86">
        <v>696.73344985999995</v>
      </c>
    </row>
    <row r="262" spans="1:12" ht="12.75" customHeight="1" x14ac:dyDescent="0.2">
      <c r="A262" s="85" t="s">
        <v>160</v>
      </c>
      <c r="B262" s="85">
        <v>13</v>
      </c>
      <c r="C262" s="86">
        <v>903.07103415999995</v>
      </c>
      <c r="D262" s="86">
        <v>897.89947385999994</v>
      </c>
      <c r="E262" s="86">
        <v>0</v>
      </c>
      <c r="F262" s="86">
        <v>89.789947389999995</v>
      </c>
      <c r="G262" s="86">
        <v>224.47486846999999</v>
      </c>
      <c r="H262" s="86">
        <v>448.94973692999997</v>
      </c>
      <c r="I262" s="86">
        <v>0</v>
      </c>
      <c r="J262" s="86">
        <v>493.84471062</v>
      </c>
      <c r="K262" s="86">
        <v>583.63465800999995</v>
      </c>
      <c r="L262" s="86">
        <v>673.42460540000002</v>
      </c>
    </row>
    <row r="263" spans="1:12" ht="12.75" customHeight="1" x14ac:dyDescent="0.2">
      <c r="A263" s="85" t="s">
        <v>160</v>
      </c>
      <c r="B263" s="85">
        <v>14</v>
      </c>
      <c r="C263" s="86">
        <v>865.29511253999999</v>
      </c>
      <c r="D263" s="86">
        <v>860.34959915000002</v>
      </c>
      <c r="E263" s="86">
        <v>0</v>
      </c>
      <c r="F263" s="86">
        <v>86.034959920000006</v>
      </c>
      <c r="G263" s="86">
        <v>215.08739979000001</v>
      </c>
      <c r="H263" s="86">
        <v>430.17479958000001</v>
      </c>
      <c r="I263" s="86">
        <v>0</v>
      </c>
      <c r="J263" s="86">
        <v>473.19227953000001</v>
      </c>
      <c r="K263" s="86">
        <v>559.22723944999996</v>
      </c>
      <c r="L263" s="86">
        <v>645.26219935999995</v>
      </c>
    </row>
    <row r="264" spans="1:12" ht="12.75" customHeight="1" x14ac:dyDescent="0.2">
      <c r="A264" s="85" t="s">
        <v>160</v>
      </c>
      <c r="B264" s="85">
        <v>15</v>
      </c>
      <c r="C264" s="86">
        <v>801.32869382000001</v>
      </c>
      <c r="D264" s="86">
        <v>796.44526891999999</v>
      </c>
      <c r="E264" s="86">
        <v>0</v>
      </c>
      <c r="F264" s="86">
        <v>79.644526889999995</v>
      </c>
      <c r="G264" s="86">
        <v>199.11131723</v>
      </c>
      <c r="H264" s="86">
        <v>398.22263445999999</v>
      </c>
      <c r="I264" s="86">
        <v>0</v>
      </c>
      <c r="J264" s="86">
        <v>438.04489790999997</v>
      </c>
      <c r="K264" s="86">
        <v>517.68942479999998</v>
      </c>
      <c r="L264" s="86">
        <v>597.33395169000005</v>
      </c>
    </row>
    <row r="265" spans="1:12" ht="12.75" customHeight="1" x14ac:dyDescent="0.2">
      <c r="A265" s="85" t="s">
        <v>160</v>
      </c>
      <c r="B265" s="85">
        <v>16</v>
      </c>
      <c r="C265" s="86">
        <v>790.73033845999998</v>
      </c>
      <c r="D265" s="86">
        <v>785.96836086999997</v>
      </c>
      <c r="E265" s="86">
        <v>0</v>
      </c>
      <c r="F265" s="86">
        <v>78.596836089999996</v>
      </c>
      <c r="G265" s="86">
        <v>196.49209021999999</v>
      </c>
      <c r="H265" s="86">
        <v>392.98418043999999</v>
      </c>
      <c r="I265" s="86">
        <v>0</v>
      </c>
      <c r="J265" s="86">
        <v>432.28259847999999</v>
      </c>
      <c r="K265" s="86">
        <v>510.87943457</v>
      </c>
      <c r="L265" s="86">
        <v>589.47627064999995</v>
      </c>
    </row>
    <row r="266" spans="1:12" ht="12.75" customHeight="1" x14ac:dyDescent="0.2">
      <c r="A266" s="85" t="s">
        <v>160</v>
      </c>
      <c r="B266" s="85">
        <v>17</v>
      </c>
      <c r="C266" s="86">
        <v>778.48968844000001</v>
      </c>
      <c r="D266" s="86">
        <v>774.35225279999997</v>
      </c>
      <c r="E266" s="86">
        <v>0</v>
      </c>
      <c r="F266" s="86">
        <v>77.435225279999997</v>
      </c>
      <c r="G266" s="86">
        <v>193.58806319999999</v>
      </c>
      <c r="H266" s="86">
        <v>387.17612639999999</v>
      </c>
      <c r="I266" s="86">
        <v>0</v>
      </c>
      <c r="J266" s="86">
        <v>425.89373904000001</v>
      </c>
      <c r="K266" s="86">
        <v>503.32896432000001</v>
      </c>
      <c r="L266" s="86">
        <v>580.76418960000001</v>
      </c>
    </row>
    <row r="267" spans="1:12" ht="12.75" customHeight="1" x14ac:dyDescent="0.2">
      <c r="A267" s="85" t="s">
        <v>160</v>
      </c>
      <c r="B267" s="85">
        <v>18</v>
      </c>
      <c r="C267" s="86">
        <v>750.32974653999997</v>
      </c>
      <c r="D267" s="86">
        <v>746.70384852999996</v>
      </c>
      <c r="E267" s="86">
        <v>0</v>
      </c>
      <c r="F267" s="86">
        <v>74.670384850000005</v>
      </c>
      <c r="G267" s="86">
        <v>186.67596212999999</v>
      </c>
      <c r="H267" s="86">
        <v>373.35192426999998</v>
      </c>
      <c r="I267" s="86">
        <v>0</v>
      </c>
      <c r="J267" s="86">
        <v>410.68711668999998</v>
      </c>
      <c r="K267" s="86">
        <v>485.35750153999999</v>
      </c>
      <c r="L267" s="86">
        <v>560.02788640000006</v>
      </c>
    </row>
    <row r="268" spans="1:12" ht="12.75" customHeight="1" x14ac:dyDescent="0.2">
      <c r="A268" s="85" t="s">
        <v>160</v>
      </c>
      <c r="B268" s="85">
        <v>19</v>
      </c>
      <c r="C268" s="86">
        <v>714.19932291999999</v>
      </c>
      <c r="D268" s="86">
        <v>710.81866963000004</v>
      </c>
      <c r="E268" s="86">
        <v>0</v>
      </c>
      <c r="F268" s="86">
        <v>71.081866959999999</v>
      </c>
      <c r="G268" s="86">
        <v>177.70466741000001</v>
      </c>
      <c r="H268" s="86">
        <v>355.40933482000003</v>
      </c>
      <c r="I268" s="86">
        <v>0</v>
      </c>
      <c r="J268" s="86">
        <v>390.9502683</v>
      </c>
      <c r="K268" s="86">
        <v>462.03213526000002</v>
      </c>
      <c r="L268" s="86">
        <v>533.11400221999997</v>
      </c>
    </row>
    <row r="269" spans="1:12" ht="12.75" customHeight="1" x14ac:dyDescent="0.2">
      <c r="A269" s="85" t="s">
        <v>160</v>
      </c>
      <c r="B269" s="85">
        <v>20</v>
      </c>
      <c r="C269" s="86">
        <v>716.26954176000004</v>
      </c>
      <c r="D269" s="86">
        <v>712.90387035000003</v>
      </c>
      <c r="E269" s="86">
        <v>0</v>
      </c>
      <c r="F269" s="86">
        <v>71.290387039999999</v>
      </c>
      <c r="G269" s="86">
        <v>178.22596759000001</v>
      </c>
      <c r="H269" s="86">
        <v>356.45193518000002</v>
      </c>
      <c r="I269" s="86">
        <v>0</v>
      </c>
      <c r="J269" s="86">
        <v>392.09712868999998</v>
      </c>
      <c r="K269" s="86">
        <v>463.38751573000002</v>
      </c>
      <c r="L269" s="86">
        <v>534.67790276000005</v>
      </c>
    </row>
    <row r="270" spans="1:12" ht="12.75" customHeight="1" x14ac:dyDescent="0.2">
      <c r="A270" s="85" t="s">
        <v>160</v>
      </c>
      <c r="B270" s="85">
        <v>21</v>
      </c>
      <c r="C270" s="86">
        <v>732.35715809999999</v>
      </c>
      <c r="D270" s="86">
        <v>728.81565832000001</v>
      </c>
      <c r="E270" s="86">
        <v>0</v>
      </c>
      <c r="F270" s="86">
        <v>72.88156583</v>
      </c>
      <c r="G270" s="86">
        <v>182.20391458</v>
      </c>
      <c r="H270" s="86">
        <v>364.40782916000001</v>
      </c>
      <c r="I270" s="86">
        <v>0</v>
      </c>
      <c r="J270" s="86">
        <v>400.84861208000001</v>
      </c>
      <c r="K270" s="86">
        <v>473.73017791000001</v>
      </c>
      <c r="L270" s="86">
        <v>546.61174373999995</v>
      </c>
    </row>
    <row r="271" spans="1:12" ht="12.75" customHeight="1" x14ac:dyDescent="0.2">
      <c r="A271" s="85" t="s">
        <v>160</v>
      </c>
      <c r="B271" s="85">
        <v>22</v>
      </c>
      <c r="C271" s="86">
        <v>754.90710396999998</v>
      </c>
      <c r="D271" s="86">
        <v>751.22292544000004</v>
      </c>
      <c r="E271" s="86">
        <v>0</v>
      </c>
      <c r="F271" s="86">
        <v>75.122292540000004</v>
      </c>
      <c r="G271" s="86">
        <v>187.80573136000001</v>
      </c>
      <c r="H271" s="86">
        <v>375.61146272000002</v>
      </c>
      <c r="I271" s="86">
        <v>0</v>
      </c>
      <c r="J271" s="86">
        <v>413.17260899000001</v>
      </c>
      <c r="K271" s="86">
        <v>488.29490154000001</v>
      </c>
      <c r="L271" s="86">
        <v>563.41719407999994</v>
      </c>
    </row>
    <row r="272" spans="1:12" ht="12.75" customHeight="1" x14ac:dyDescent="0.2">
      <c r="A272" s="85" t="s">
        <v>160</v>
      </c>
      <c r="B272" s="85">
        <v>23</v>
      </c>
      <c r="C272" s="86">
        <v>785.42597372</v>
      </c>
      <c r="D272" s="86">
        <v>781.67369868000003</v>
      </c>
      <c r="E272" s="86">
        <v>0</v>
      </c>
      <c r="F272" s="86">
        <v>78.167369870000002</v>
      </c>
      <c r="G272" s="86">
        <v>195.41842467000001</v>
      </c>
      <c r="H272" s="86">
        <v>390.83684934000001</v>
      </c>
      <c r="I272" s="86">
        <v>0</v>
      </c>
      <c r="J272" s="86">
        <v>429.92053427000002</v>
      </c>
      <c r="K272" s="86">
        <v>508.08790413999998</v>
      </c>
      <c r="L272" s="86">
        <v>586.25527400999999</v>
      </c>
    </row>
    <row r="273" spans="1:12" ht="12.75" customHeight="1" x14ac:dyDescent="0.2">
      <c r="A273" s="85" t="s">
        <v>160</v>
      </c>
      <c r="B273" s="85">
        <v>24</v>
      </c>
      <c r="C273" s="86">
        <v>891.27100184999995</v>
      </c>
      <c r="D273" s="86">
        <v>886.98146780000002</v>
      </c>
      <c r="E273" s="86">
        <v>0</v>
      </c>
      <c r="F273" s="86">
        <v>88.698146780000002</v>
      </c>
      <c r="G273" s="86">
        <v>221.74536695</v>
      </c>
      <c r="H273" s="86">
        <v>443.49073390000001</v>
      </c>
      <c r="I273" s="86">
        <v>0</v>
      </c>
      <c r="J273" s="86">
        <v>487.83980729000001</v>
      </c>
      <c r="K273" s="86">
        <v>576.53795406999996</v>
      </c>
      <c r="L273" s="86">
        <v>665.23610084999996</v>
      </c>
    </row>
    <row r="274" spans="1:12" ht="12.75" customHeight="1" x14ac:dyDescent="0.2">
      <c r="A274" s="85" t="s">
        <v>161</v>
      </c>
      <c r="B274" s="85">
        <v>1</v>
      </c>
      <c r="C274" s="86">
        <v>960.20679915000005</v>
      </c>
      <c r="D274" s="86">
        <v>955.61519294000004</v>
      </c>
      <c r="E274" s="86">
        <v>0</v>
      </c>
      <c r="F274" s="86">
        <v>95.561519290000007</v>
      </c>
      <c r="G274" s="86">
        <v>238.90379823999999</v>
      </c>
      <c r="H274" s="86">
        <v>477.80759647000002</v>
      </c>
      <c r="I274" s="86">
        <v>0</v>
      </c>
      <c r="J274" s="86">
        <v>525.58835611999996</v>
      </c>
      <c r="K274" s="86">
        <v>621.14987541000005</v>
      </c>
      <c r="L274" s="86">
        <v>716.71139471000004</v>
      </c>
    </row>
    <row r="275" spans="1:12" ht="12.75" customHeight="1" x14ac:dyDescent="0.2">
      <c r="A275" s="85" t="s">
        <v>161</v>
      </c>
      <c r="B275" s="85">
        <v>2</v>
      </c>
      <c r="C275" s="86">
        <v>1049.8985534799999</v>
      </c>
      <c r="D275" s="86">
        <v>1044.92079014</v>
      </c>
      <c r="E275" s="86">
        <v>0</v>
      </c>
      <c r="F275" s="86">
        <v>104.49207901</v>
      </c>
      <c r="G275" s="86">
        <v>261.23019754000001</v>
      </c>
      <c r="H275" s="86">
        <v>522.46039507</v>
      </c>
      <c r="I275" s="86">
        <v>0</v>
      </c>
      <c r="J275" s="86">
        <v>574.70643457999995</v>
      </c>
      <c r="K275" s="86">
        <v>679.19851358999995</v>
      </c>
      <c r="L275" s="86">
        <v>783.69059260999995</v>
      </c>
    </row>
    <row r="276" spans="1:12" ht="12.75" customHeight="1" x14ac:dyDescent="0.2">
      <c r="A276" s="85" t="s">
        <v>161</v>
      </c>
      <c r="B276" s="85">
        <v>3</v>
      </c>
      <c r="C276" s="86">
        <v>1102.2781018799999</v>
      </c>
      <c r="D276" s="86">
        <v>1097.16447309</v>
      </c>
      <c r="E276" s="86">
        <v>0</v>
      </c>
      <c r="F276" s="86">
        <v>109.71644731000001</v>
      </c>
      <c r="G276" s="86">
        <v>274.29111827000003</v>
      </c>
      <c r="H276" s="86">
        <v>548.58223654999995</v>
      </c>
      <c r="I276" s="86">
        <v>0</v>
      </c>
      <c r="J276" s="86">
        <v>603.44046019999996</v>
      </c>
      <c r="K276" s="86">
        <v>713.15690751</v>
      </c>
      <c r="L276" s="86">
        <v>822.87335482000003</v>
      </c>
    </row>
    <row r="277" spans="1:12" ht="12.75" customHeight="1" x14ac:dyDescent="0.2">
      <c r="A277" s="85" t="s">
        <v>161</v>
      </c>
      <c r="B277" s="85">
        <v>4</v>
      </c>
      <c r="C277" s="86">
        <v>1098.0073847000001</v>
      </c>
      <c r="D277" s="86">
        <v>1092.78772084</v>
      </c>
      <c r="E277" s="86">
        <v>0</v>
      </c>
      <c r="F277" s="86">
        <v>109.27877208</v>
      </c>
      <c r="G277" s="86">
        <v>273.19693021</v>
      </c>
      <c r="H277" s="86">
        <v>546.39386042000001</v>
      </c>
      <c r="I277" s="86">
        <v>0</v>
      </c>
      <c r="J277" s="86">
        <v>601.03324645999999</v>
      </c>
      <c r="K277" s="86">
        <v>710.31201854999995</v>
      </c>
      <c r="L277" s="86">
        <v>819.59079063000001</v>
      </c>
    </row>
    <row r="278" spans="1:12" ht="12.75" customHeight="1" x14ac:dyDescent="0.2">
      <c r="A278" s="85" t="s">
        <v>161</v>
      </c>
      <c r="B278" s="85">
        <v>5</v>
      </c>
      <c r="C278" s="86">
        <v>1095.23047554</v>
      </c>
      <c r="D278" s="86">
        <v>1089.99172679</v>
      </c>
      <c r="E278" s="86">
        <v>0</v>
      </c>
      <c r="F278" s="86">
        <v>108.99917268</v>
      </c>
      <c r="G278" s="86">
        <v>272.49793169999998</v>
      </c>
      <c r="H278" s="86">
        <v>544.99586339999996</v>
      </c>
      <c r="I278" s="86">
        <v>0</v>
      </c>
      <c r="J278" s="86">
        <v>599.49544973000002</v>
      </c>
      <c r="K278" s="86">
        <v>708.49462241000003</v>
      </c>
      <c r="L278" s="86">
        <v>817.49379509000005</v>
      </c>
    </row>
    <row r="279" spans="1:12" ht="12.75" customHeight="1" x14ac:dyDescent="0.2">
      <c r="A279" s="85" t="s">
        <v>161</v>
      </c>
      <c r="B279" s="85">
        <v>6</v>
      </c>
      <c r="C279" s="86">
        <v>1085.04372949</v>
      </c>
      <c r="D279" s="86">
        <v>1079.88092667</v>
      </c>
      <c r="E279" s="86">
        <v>0</v>
      </c>
      <c r="F279" s="86">
        <v>107.98809267</v>
      </c>
      <c r="G279" s="86">
        <v>269.97023166999998</v>
      </c>
      <c r="H279" s="86">
        <v>539.94046333999995</v>
      </c>
      <c r="I279" s="86">
        <v>0</v>
      </c>
      <c r="J279" s="86">
        <v>593.93450967000001</v>
      </c>
      <c r="K279" s="86">
        <v>701.92260234000003</v>
      </c>
      <c r="L279" s="86">
        <v>809.91069500000003</v>
      </c>
    </row>
    <row r="280" spans="1:12" ht="12.75" customHeight="1" x14ac:dyDescent="0.2">
      <c r="A280" s="85" t="s">
        <v>161</v>
      </c>
      <c r="B280" s="85">
        <v>7</v>
      </c>
      <c r="C280" s="86">
        <v>1072.6782543700001</v>
      </c>
      <c r="D280" s="86">
        <v>1067.53186968</v>
      </c>
      <c r="E280" s="86">
        <v>0</v>
      </c>
      <c r="F280" s="86">
        <v>106.75318697</v>
      </c>
      <c r="G280" s="86">
        <v>266.88296742</v>
      </c>
      <c r="H280" s="86">
        <v>533.76593484</v>
      </c>
      <c r="I280" s="86">
        <v>0</v>
      </c>
      <c r="J280" s="86">
        <v>587.14252832</v>
      </c>
      <c r="K280" s="86">
        <v>693.89571529</v>
      </c>
      <c r="L280" s="86">
        <v>800.64890226</v>
      </c>
    </row>
    <row r="281" spans="1:12" ht="12.75" customHeight="1" x14ac:dyDescent="0.2">
      <c r="A281" s="85" t="s">
        <v>161</v>
      </c>
      <c r="B281" s="85">
        <v>8</v>
      </c>
      <c r="C281" s="86">
        <v>1039.5259188499999</v>
      </c>
      <c r="D281" s="86">
        <v>1033.8803689700001</v>
      </c>
      <c r="E281" s="86">
        <v>0</v>
      </c>
      <c r="F281" s="86">
        <v>103.3880369</v>
      </c>
      <c r="G281" s="86">
        <v>258.47009223999999</v>
      </c>
      <c r="H281" s="86">
        <v>516.94018448999998</v>
      </c>
      <c r="I281" s="86">
        <v>0</v>
      </c>
      <c r="J281" s="86">
        <v>568.63420293000001</v>
      </c>
      <c r="K281" s="86">
        <v>672.02223982999999</v>
      </c>
      <c r="L281" s="86">
        <v>775.41027672999996</v>
      </c>
    </row>
    <row r="282" spans="1:12" ht="12.75" customHeight="1" x14ac:dyDescent="0.2">
      <c r="A282" s="85" t="s">
        <v>161</v>
      </c>
      <c r="B282" s="85">
        <v>9</v>
      </c>
      <c r="C282" s="86">
        <v>990.95026903999997</v>
      </c>
      <c r="D282" s="86">
        <v>984.95674493000001</v>
      </c>
      <c r="E282" s="86">
        <v>0</v>
      </c>
      <c r="F282" s="86">
        <v>98.495674489999999</v>
      </c>
      <c r="G282" s="86">
        <v>246.23918623</v>
      </c>
      <c r="H282" s="86">
        <v>492.47837247000001</v>
      </c>
      <c r="I282" s="86">
        <v>0</v>
      </c>
      <c r="J282" s="86">
        <v>541.72620971000003</v>
      </c>
      <c r="K282" s="86">
        <v>640.22188419999998</v>
      </c>
      <c r="L282" s="86">
        <v>738.71755870000004</v>
      </c>
    </row>
    <row r="283" spans="1:12" ht="12.75" customHeight="1" x14ac:dyDescent="0.2">
      <c r="A283" s="85" t="s">
        <v>161</v>
      </c>
      <c r="B283" s="85">
        <v>10</v>
      </c>
      <c r="C283" s="86">
        <v>962.29491514999995</v>
      </c>
      <c r="D283" s="86">
        <v>956.50585149999995</v>
      </c>
      <c r="E283" s="86">
        <v>0</v>
      </c>
      <c r="F283" s="86">
        <v>95.650585149999998</v>
      </c>
      <c r="G283" s="86">
        <v>239.12646287999999</v>
      </c>
      <c r="H283" s="86">
        <v>478.25292574999997</v>
      </c>
      <c r="I283" s="86">
        <v>0</v>
      </c>
      <c r="J283" s="86">
        <v>526.07821833000003</v>
      </c>
      <c r="K283" s="86">
        <v>621.72880348000001</v>
      </c>
      <c r="L283" s="86">
        <v>717.37938862999999</v>
      </c>
    </row>
    <row r="284" spans="1:12" ht="12.75" customHeight="1" x14ac:dyDescent="0.2">
      <c r="A284" s="85" t="s">
        <v>161</v>
      </c>
      <c r="B284" s="85">
        <v>11</v>
      </c>
      <c r="C284" s="86">
        <v>948.95468482000001</v>
      </c>
      <c r="D284" s="86">
        <v>943.53384897000001</v>
      </c>
      <c r="E284" s="86">
        <v>0</v>
      </c>
      <c r="F284" s="86">
        <v>94.353384899999995</v>
      </c>
      <c r="G284" s="86">
        <v>235.88346224</v>
      </c>
      <c r="H284" s="86">
        <v>471.76692449000001</v>
      </c>
      <c r="I284" s="86">
        <v>0</v>
      </c>
      <c r="J284" s="86">
        <v>518.94361692999996</v>
      </c>
      <c r="K284" s="86">
        <v>613.29700183</v>
      </c>
      <c r="L284" s="86">
        <v>707.65038673000004</v>
      </c>
    </row>
    <row r="285" spans="1:12" ht="12.75" customHeight="1" x14ac:dyDescent="0.2">
      <c r="A285" s="85" t="s">
        <v>161</v>
      </c>
      <c r="B285" s="85">
        <v>12</v>
      </c>
      <c r="C285" s="86">
        <v>950.01740125000003</v>
      </c>
      <c r="D285" s="86">
        <v>944.32851728000003</v>
      </c>
      <c r="E285" s="86">
        <v>0</v>
      </c>
      <c r="F285" s="86">
        <v>94.432851729999996</v>
      </c>
      <c r="G285" s="86">
        <v>236.08212932000001</v>
      </c>
      <c r="H285" s="86">
        <v>472.16425864000001</v>
      </c>
      <c r="I285" s="86">
        <v>0</v>
      </c>
      <c r="J285" s="86">
        <v>519.38068450000003</v>
      </c>
      <c r="K285" s="86">
        <v>613.81353622999995</v>
      </c>
      <c r="L285" s="86">
        <v>708.24638795999999</v>
      </c>
    </row>
    <row r="286" spans="1:12" ht="12.75" customHeight="1" x14ac:dyDescent="0.2">
      <c r="A286" s="85" t="s">
        <v>161</v>
      </c>
      <c r="B286" s="85">
        <v>13</v>
      </c>
      <c r="C286" s="86">
        <v>923.96799116</v>
      </c>
      <c r="D286" s="86">
        <v>918.53309094999997</v>
      </c>
      <c r="E286" s="86">
        <v>0</v>
      </c>
      <c r="F286" s="86">
        <v>91.853309100000004</v>
      </c>
      <c r="G286" s="86">
        <v>229.63327274</v>
      </c>
      <c r="H286" s="86">
        <v>459.26654547999999</v>
      </c>
      <c r="I286" s="86">
        <v>0</v>
      </c>
      <c r="J286" s="86">
        <v>505.19320002000001</v>
      </c>
      <c r="K286" s="86">
        <v>597.04650912</v>
      </c>
      <c r="L286" s="86">
        <v>688.89981821000003</v>
      </c>
    </row>
    <row r="287" spans="1:12" ht="12.75" customHeight="1" x14ac:dyDescent="0.2">
      <c r="A287" s="85" t="s">
        <v>161</v>
      </c>
      <c r="B287" s="85">
        <v>14</v>
      </c>
      <c r="C287" s="86">
        <v>866.87552369000002</v>
      </c>
      <c r="D287" s="86">
        <v>862.20221147999996</v>
      </c>
      <c r="E287" s="86">
        <v>0</v>
      </c>
      <c r="F287" s="86">
        <v>86.22022115</v>
      </c>
      <c r="G287" s="86">
        <v>215.55055286999999</v>
      </c>
      <c r="H287" s="86">
        <v>431.10110573999998</v>
      </c>
      <c r="I287" s="86">
        <v>0</v>
      </c>
      <c r="J287" s="86">
        <v>474.21121631</v>
      </c>
      <c r="K287" s="86">
        <v>560.43143745999998</v>
      </c>
      <c r="L287" s="86">
        <v>646.65165861000003</v>
      </c>
    </row>
    <row r="288" spans="1:12" ht="12.75" customHeight="1" x14ac:dyDescent="0.2">
      <c r="A288" s="85" t="s">
        <v>161</v>
      </c>
      <c r="B288" s="85">
        <v>15</v>
      </c>
      <c r="C288" s="86">
        <v>809.40685324000003</v>
      </c>
      <c r="D288" s="86">
        <v>805.09448306000002</v>
      </c>
      <c r="E288" s="86">
        <v>0</v>
      </c>
      <c r="F288" s="86">
        <v>80.509448309999996</v>
      </c>
      <c r="G288" s="86">
        <v>201.27362077000001</v>
      </c>
      <c r="H288" s="86">
        <v>402.54724153000001</v>
      </c>
      <c r="I288" s="86">
        <v>0</v>
      </c>
      <c r="J288" s="86">
        <v>442.80196568000002</v>
      </c>
      <c r="K288" s="86">
        <v>523.31141399000001</v>
      </c>
      <c r="L288" s="86">
        <v>603.82086230000004</v>
      </c>
    </row>
    <row r="289" spans="1:12" ht="12.75" customHeight="1" x14ac:dyDescent="0.2">
      <c r="A289" s="85" t="s">
        <v>161</v>
      </c>
      <c r="B289" s="85">
        <v>16</v>
      </c>
      <c r="C289" s="86">
        <v>797.73126620000005</v>
      </c>
      <c r="D289" s="86">
        <v>793.34412779000002</v>
      </c>
      <c r="E289" s="86">
        <v>0</v>
      </c>
      <c r="F289" s="86">
        <v>79.334412779999994</v>
      </c>
      <c r="G289" s="86">
        <v>198.33603195000001</v>
      </c>
      <c r="H289" s="86">
        <v>396.67206390000001</v>
      </c>
      <c r="I289" s="86">
        <v>0</v>
      </c>
      <c r="J289" s="86">
        <v>436.33927027999999</v>
      </c>
      <c r="K289" s="86">
        <v>515.67368306000003</v>
      </c>
      <c r="L289" s="86">
        <v>595.00809584000001</v>
      </c>
    </row>
    <row r="290" spans="1:12" ht="12.75" customHeight="1" x14ac:dyDescent="0.2">
      <c r="A290" s="85" t="s">
        <v>161</v>
      </c>
      <c r="B290" s="85">
        <v>17</v>
      </c>
      <c r="C290" s="86">
        <v>787.64123516999996</v>
      </c>
      <c r="D290" s="86">
        <v>782.98622120000005</v>
      </c>
      <c r="E290" s="86">
        <v>0</v>
      </c>
      <c r="F290" s="86">
        <v>78.298622120000005</v>
      </c>
      <c r="G290" s="86">
        <v>195.74655530000001</v>
      </c>
      <c r="H290" s="86">
        <v>391.49311060000002</v>
      </c>
      <c r="I290" s="86">
        <v>0</v>
      </c>
      <c r="J290" s="86">
        <v>430.64242166000002</v>
      </c>
      <c r="K290" s="86">
        <v>508.94104377999997</v>
      </c>
      <c r="L290" s="86">
        <v>587.23966589999998</v>
      </c>
    </row>
    <row r="291" spans="1:12" ht="12.75" customHeight="1" x14ac:dyDescent="0.2">
      <c r="A291" s="85" t="s">
        <v>161</v>
      </c>
      <c r="B291" s="85">
        <v>18</v>
      </c>
      <c r="C291" s="86">
        <v>755.51132228999995</v>
      </c>
      <c r="D291" s="86">
        <v>750.99215498000001</v>
      </c>
      <c r="E291" s="86">
        <v>0</v>
      </c>
      <c r="F291" s="86">
        <v>75.0992155</v>
      </c>
      <c r="G291" s="86">
        <v>187.74803875000001</v>
      </c>
      <c r="H291" s="86">
        <v>375.49607749</v>
      </c>
      <c r="I291" s="86">
        <v>0</v>
      </c>
      <c r="J291" s="86">
        <v>413.04568524000001</v>
      </c>
      <c r="K291" s="86">
        <v>488.14490074000003</v>
      </c>
      <c r="L291" s="86">
        <v>563.24411624000004</v>
      </c>
    </row>
    <row r="292" spans="1:12" ht="12.75" customHeight="1" x14ac:dyDescent="0.2">
      <c r="A292" s="85" t="s">
        <v>161</v>
      </c>
      <c r="B292" s="85">
        <v>19</v>
      </c>
      <c r="C292" s="86">
        <v>723.82397528000001</v>
      </c>
      <c r="D292" s="86">
        <v>719.82600508999997</v>
      </c>
      <c r="E292" s="86">
        <v>0</v>
      </c>
      <c r="F292" s="86">
        <v>71.982600509999997</v>
      </c>
      <c r="G292" s="86">
        <v>179.95650126999999</v>
      </c>
      <c r="H292" s="86">
        <v>359.91300254999999</v>
      </c>
      <c r="I292" s="86">
        <v>0</v>
      </c>
      <c r="J292" s="86">
        <v>395.90430279999998</v>
      </c>
      <c r="K292" s="86">
        <v>467.88690330999998</v>
      </c>
      <c r="L292" s="86">
        <v>539.86950381999998</v>
      </c>
    </row>
    <row r="293" spans="1:12" ht="12.75" customHeight="1" x14ac:dyDescent="0.2">
      <c r="A293" s="85" t="s">
        <v>161</v>
      </c>
      <c r="B293" s="85">
        <v>20</v>
      </c>
      <c r="C293" s="86">
        <v>722.85682481000003</v>
      </c>
      <c r="D293" s="86">
        <v>718.68216187999997</v>
      </c>
      <c r="E293" s="86">
        <v>0</v>
      </c>
      <c r="F293" s="86">
        <v>71.868216189999998</v>
      </c>
      <c r="G293" s="86">
        <v>179.67054046999999</v>
      </c>
      <c r="H293" s="86">
        <v>359.34108093999998</v>
      </c>
      <c r="I293" s="86">
        <v>0</v>
      </c>
      <c r="J293" s="86">
        <v>395.27518902999998</v>
      </c>
      <c r="K293" s="86">
        <v>467.14340521999998</v>
      </c>
      <c r="L293" s="86">
        <v>539.01162140999998</v>
      </c>
    </row>
    <row r="294" spans="1:12" ht="12.75" customHeight="1" x14ac:dyDescent="0.2">
      <c r="A294" s="85" t="s">
        <v>161</v>
      </c>
      <c r="B294" s="85">
        <v>21</v>
      </c>
      <c r="C294" s="86">
        <v>741.75094411999999</v>
      </c>
      <c r="D294" s="86">
        <v>737.26777308999999</v>
      </c>
      <c r="E294" s="86">
        <v>0</v>
      </c>
      <c r="F294" s="86">
        <v>73.726777310000003</v>
      </c>
      <c r="G294" s="86">
        <v>184.31694327</v>
      </c>
      <c r="H294" s="86">
        <v>368.63388655</v>
      </c>
      <c r="I294" s="86">
        <v>0</v>
      </c>
      <c r="J294" s="86">
        <v>405.49727519999999</v>
      </c>
      <c r="K294" s="86">
        <v>479.22405250999998</v>
      </c>
      <c r="L294" s="86">
        <v>552.95082981999997</v>
      </c>
    </row>
    <row r="295" spans="1:12" ht="12.75" customHeight="1" x14ac:dyDescent="0.2">
      <c r="A295" s="85" t="s">
        <v>161</v>
      </c>
      <c r="B295" s="85">
        <v>22</v>
      </c>
      <c r="C295" s="86">
        <v>766.62466357000005</v>
      </c>
      <c r="D295" s="86">
        <v>762.13697049999996</v>
      </c>
      <c r="E295" s="86">
        <v>0</v>
      </c>
      <c r="F295" s="86">
        <v>76.213697049999993</v>
      </c>
      <c r="G295" s="86">
        <v>190.53424262999999</v>
      </c>
      <c r="H295" s="86">
        <v>381.06848524999998</v>
      </c>
      <c r="I295" s="86">
        <v>0</v>
      </c>
      <c r="J295" s="86">
        <v>419.17533378000002</v>
      </c>
      <c r="K295" s="86">
        <v>495.38903083000002</v>
      </c>
      <c r="L295" s="86">
        <v>571.60272787999997</v>
      </c>
    </row>
    <row r="296" spans="1:12" ht="12.75" customHeight="1" x14ac:dyDescent="0.2">
      <c r="A296" s="85" t="s">
        <v>161</v>
      </c>
      <c r="B296" s="85">
        <v>23</v>
      </c>
      <c r="C296" s="86">
        <v>790.93867030000001</v>
      </c>
      <c r="D296" s="86">
        <v>786.26349658000004</v>
      </c>
      <c r="E296" s="86">
        <v>0</v>
      </c>
      <c r="F296" s="86">
        <v>78.626349660000002</v>
      </c>
      <c r="G296" s="86">
        <v>196.56587415000001</v>
      </c>
      <c r="H296" s="86">
        <v>393.13174829000002</v>
      </c>
      <c r="I296" s="86">
        <v>0</v>
      </c>
      <c r="J296" s="86">
        <v>432.44492312</v>
      </c>
      <c r="K296" s="86">
        <v>511.07127278000002</v>
      </c>
      <c r="L296" s="86">
        <v>589.69762244000003</v>
      </c>
    </row>
    <row r="297" spans="1:12" ht="12.75" customHeight="1" x14ac:dyDescent="0.2">
      <c r="A297" s="85" t="s">
        <v>161</v>
      </c>
      <c r="B297" s="85">
        <v>24</v>
      </c>
      <c r="C297" s="86">
        <v>890.83131475000005</v>
      </c>
      <c r="D297" s="86">
        <v>885.68030905000001</v>
      </c>
      <c r="E297" s="86">
        <v>0</v>
      </c>
      <c r="F297" s="86">
        <v>88.568030910000004</v>
      </c>
      <c r="G297" s="86">
        <v>221.42007726</v>
      </c>
      <c r="H297" s="86">
        <v>442.84015453000001</v>
      </c>
      <c r="I297" s="86">
        <v>0</v>
      </c>
      <c r="J297" s="86">
        <v>487.12416997999998</v>
      </c>
      <c r="K297" s="86">
        <v>575.69220087999997</v>
      </c>
      <c r="L297" s="86">
        <v>664.26023179000003</v>
      </c>
    </row>
    <row r="298" spans="1:12" ht="12.75" customHeight="1" x14ac:dyDescent="0.2">
      <c r="A298" s="85" t="s">
        <v>162</v>
      </c>
      <c r="B298" s="85">
        <v>1</v>
      </c>
      <c r="C298" s="86">
        <v>957.72310918000005</v>
      </c>
      <c r="D298" s="86">
        <v>952.45661254000004</v>
      </c>
      <c r="E298" s="86">
        <v>0</v>
      </c>
      <c r="F298" s="86">
        <v>95.245661249999998</v>
      </c>
      <c r="G298" s="86">
        <v>238.11415314000001</v>
      </c>
      <c r="H298" s="86">
        <v>476.22830627000002</v>
      </c>
      <c r="I298" s="86">
        <v>0</v>
      </c>
      <c r="J298" s="86">
        <v>523.85113690000003</v>
      </c>
      <c r="K298" s="86">
        <v>619.09679815000004</v>
      </c>
      <c r="L298" s="86">
        <v>714.34245940999995</v>
      </c>
    </row>
    <row r="299" spans="1:12" ht="12.75" customHeight="1" x14ac:dyDescent="0.2">
      <c r="A299" s="85" t="s">
        <v>162</v>
      </c>
      <c r="B299" s="85">
        <v>2</v>
      </c>
      <c r="C299" s="86">
        <v>1052.6167816899999</v>
      </c>
      <c r="D299" s="86">
        <v>1046.67123167</v>
      </c>
      <c r="E299" s="86">
        <v>0</v>
      </c>
      <c r="F299" s="86">
        <v>104.66712317</v>
      </c>
      <c r="G299" s="86">
        <v>261.66780791999997</v>
      </c>
      <c r="H299" s="86">
        <v>523.33561583999995</v>
      </c>
      <c r="I299" s="86">
        <v>0</v>
      </c>
      <c r="J299" s="86">
        <v>575.66917741999998</v>
      </c>
      <c r="K299" s="86">
        <v>680.33630058999995</v>
      </c>
      <c r="L299" s="86">
        <v>785.00342375000002</v>
      </c>
    </row>
    <row r="300" spans="1:12" ht="12.75" customHeight="1" x14ac:dyDescent="0.2">
      <c r="A300" s="85" t="s">
        <v>162</v>
      </c>
      <c r="B300" s="85">
        <v>3</v>
      </c>
      <c r="C300" s="86">
        <v>1114.76970284</v>
      </c>
      <c r="D300" s="86">
        <v>1108.3597085399999</v>
      </c>
      <c r="E300" s="86">
        <v>0</v>
      </c>
      <c r="F300" s="86">
        <v>110.83597085</v>
      </c>
      <c r="G300" s="86">
        <v>277.08992713999999</v>
      </c>
      <c r="H300" s="86">
        <v>554.17985426999996</v>
      </c>
      <c r="I300" s="86">
        <v>0</v>
      </c>
      <c r="J300" s="86">
        <v>609.59783970000001</v>
      </c>
      <c r="K300" s="86">
        <v>720.43381054999998</v>
      </c>
      <c r="L300" s="86">
        <v>831.26978140999995</v>
      </c>
    </row>
    <row r="301" spans="1:12" ht="12.75" customHeight="1" x14ac:dyDescent="0.2">
      <c r="A301" s="85" t="s">
        <v>162</v>
      </c>
      <c r="B301" s="85">
        <v>4</v>
      </c>
      <c r="C301" s="86">
        <v>1111.92477491</v>
      </c>
      <c r="D301" s="86">
        <v>1105.6362265299999</v>
      </c>
      <c r="E301" s="86">
        <v>0</v>
      </c>
      <c r="F301" s="86">
        <v>110.56362265</v>
      </c>
      <c r="G301" s="86">
        <v>276.40905663000001</v>
      </c>
      <c r="H301" s="86">
        <v>552.81811327000003</v>
      </c>
      <c r="I301" s="86">
        <v>0</v>
      </c>
      <c r="J301" s="86">
        <v>608.09992459</v>
      </c>
      <c r="K301" s="86">
        <v>718.66354723999996</v>
      </c>
      <c r="L301" s="86">
        <v>829.22716990000004</v>
      </c>
    </row>
    <row r="302" spans="1:12" ht="12.75" customHeight="1" x14ac:dyDescent="0.2">
      <c r="A302" s="85" t="s">
        <v>162</v>
      </c>
      <c r="B302" s="85">
        <v>5</v>
      </c>
      <c r="C302" s="86">
        <v>1109.67295663</v>
      </c>
      <c r="D302" s="86">
        <v>1103.30679953</v>
      </c>
      <c r="E302" s="86">
        <v>0</v>
      </c>
      <c r="F302" s="86">
        <v>110.33067995</v>
      </c>
      <c r="G302" s="86">
        <v>275.82669987999998</v>
      </c>
      <c r="H302" s="86">
        <v>551.65339976999996</v>
      </c>
      <c r="I302" s="86">
        <v>0</v>
      </c>
      <c r="J302" s="86">
        <v>606.81873973999996</v>
      </c>
      <c r="K302" s="86">
        <v>717.14941968999995</v>
      </c>
      <c r="L302" s="86">
        <v>827.48009965000006</v>
      </c>
    </row>
    <row r="303" spans="1:12" ht="12.75" customHeight="1" x14ac:dyDescent="0.2">
      <c r="A303" s="85" t="s">
        <v>162</v>
      </c>
      <c r="B303" s="85">
        <v>6</v>
      </c>
      <c r="C303" s="86">
        <v>1108.2563111500001</v>
      </c>
      <c r="D303" s="86">
        <v>1101.8048400099999</v>
      </c>
      <c r="E303" s="86">
        <v>0</v>
      </c>
      <c r="F303" s="86">
        <v>110.18048400000001</v>
      </c>
      <c r="G303" s="86">
        <v>275.45121</v>
      </c>
      <c r="H303" s="86">
        <v>550.90242001000001</v>
      </c>
      <c r="I303" s="86">
        <v>0</v>
      </c>
      <c r="J303" s="86">
        <v>605.99266201</v>
      </c>
      <c r="K303" s="86">
        <v>716.17314600999998</v>
      </c>
      <c r="L303" s="86">
        <v>826.35363000999996</v>
      </c>
    </row>
    <row r="304" spans="1:12" ht="12.75" customHeight="1" x14ac:dyDescent="0.2">
      <c r="A304" s="85" t="s">
        <v>162</v>
      </c>
      <c r="B304" s="85">
        <v>7</v>
      </c>
      <c r="C304" s="86">
        <v>1067.8409554100001</v>
      </c>
      <c r="D304" s="86">
        <v>1061.3818163000001</v>
      </c>
      <c r="E304" s="86">
        <v>0</v>
      </c>
      <c r="F304" s="86">
        <v>106.13818163000001</v>
      </c>
      <c r="G304" s="86">
        <v>265.34545408000002</v>
      </c>
      <c r="H304" s="86">
        <v>530.69090815000004</v>
      </c>
      <c r="I304" s="86">
        <v>0</v>
      </c>
      <c r="J304" s="86">
        <v>583.75999896999997</v>
      </c>
      <c r="K304" s="86">
        <v>689.89818060000005</v>
      </c>
      <c r="L304" s="86">
        <v>796.03636223000001</v>
      </c>
    </row>
    <row r="305" spans="1:12" ht="12.75" customHeight="1" x14ac:dyDescent="0.2">
      <c r="A305" s="85" t="s">
        <v>162</v>
      </c>
      <c r="B305" s="85">
        <v>8</v>
      </c>
      <c r="C305" s="86">
        <v>1011.28512341</v>
      </c>
      <c r="D305" s="86">
        <v>1005.44576593</v>
      </c>
      <c r="E305" s="86">
        <v>0</v>
      </c>
      <c r="F305" s="86">
        <v>100.54457659000001</v>
      </c>
      <c r="G305" s="86">
        <v>251.36144148</v>
      </c>
      <c r="H305" s="86">
        <v>502.72288297</v>
      </c>
      <c r="I305" s="86">
        <v>0</v>
      </c>
      <c r="J305" s="86">
        <v>552.99517126000001</v>
      </c>
      <c r="K305" s="86">
        <v>653.53974785000003</v>
      </c>
      <c r="L305" s="86">
        <v>754.08432445000005</v>
      </c>
    </row>
    <row r="306" spans="1:12" ht="12.75" customHeight="1" x14ac:dyDescent="0.2">
      <c r="A306" s="85" t="s">
        <v>162</v>
      </c>
      <c r="B306" s="85">
        <v>9</v>
      </c>
      <c r="C306" s="86">
        <v>973.81570554999996</v>
      </c>
      <c r="D306" s="86">
        <v>968.34353615999999</v>
      </c>
      <c r="E306" s="86">
        <v>0</v>
      </c>
      <c r="F306" s="86">
        <v>96.834353620000002</v>
      </c>
      <c r="G306" s="86">
        <v>242.08588404</v>
      </c>
      <c r="H306" s="86">
        <v>484.17176807999999</v>
      </c>
      <c r="I306" s="86">
        <v>0</v>
      </c>
      <c r="J306" s="86">
        <v>532.58894488999999</v>
      </c>
      <c r="K306" s="86">
        <v>629.42329849999999</v>
      </c>
      <c r="L306" s="86">
        <v>726.25765211999999</v>
      </c>
    </row>
    <row r="307" spans="1:12" ht="12.75" customHeight="1" x14ac:dyDescent="0.2">
      <c r="A307" s="85" t="s">
        <v>162</v>
      </c>
      <c r="B307" s="85">
        <v>10</v>
      </c>
      <c r="C307" s="86">
        <v>972.39391822000005</v>
      </c>
      <c r="D307" s="86">
        <v>967.08369458000004</v>
      </c>
      <c r="E307" s="86">
        <v>0</v>
      </c>
      <c r="F307" s="86">
        <v>96.70836946</v>
      </c>
      <c r="G307" s="86">
        <v>241.77092364999999</v>
      </c>
      <c r="H307" s="86">
        <v>483.54184729000002</v>
      </c>
      <c r="I307" s="86">
        <v>0</v>
      </c>
      <c r="J307" s="86">
        <v>531.89603202000001</v>
      </c>
      <c r="K307" s="86">
        <v>628.60440147999998</v>
      </c>
      <c r="L307" s="86">
        <v>725.31277093999995</v>
      </c>
    </row>
    <row r="308" spans="1:12" ht="12.75" customHeight="1" x14ac:dyDescent="0.2">
      <c r="A308" s="85" t="s">
        <v>162</v>
      </c>
      <c r="B308" s="85">
        <v>11</v>
      </c>
      <c r="C308" s="86">
        <v>962.13428655999996</v>
      </c>
      <c r="D308" s="86">
        <v>957.22023349000006</v>
      </c>
      <c r="E308" s="86">
        <v>0</v>
      </c>
      <c r="F308" s="86">
        <v>95.722023350000001</v>
      </c>
      <c r="G308" s="86">
        <v>239.30505837000001</v>
      </c>
      <c r="H308" s="86">
        <v>478.61011674999997</v>
      </c>
      <c r="I308" s="86">
        <v>0</v>
      </c>
      <c r="J308" s="86">
        <v>526.47112842000001</v>
      </c>
      <c r="K308" s="86">
        <v>622.19315176999999</v>
      </c>
      <c r="L308" s="86">
        <v>717.91517511999996</v>
      </c>
    </row>
    <row r="309" spans="1:12" ht="12.75" customHeight="1" x14ac:dyDescent="0.2">
      <c r="A309" s="85" t="s">
        <v>162</v>
      </c>
      <c r="B309" s="85">
        <v>12</v>
      </c>
      <c r="C309" s="86">
        <v>958.32654203000004</v>
      </c>
      <c r="D309" s="86">
        <v>953.43283547999999</v>
      </c>
      <c r="E309" s="86">
        <v>0</v>
      </c>
      <c r="F309" s="86">
        <v>95.343283549999995</v>
      </c>
      <c r="G309" s="86">
        <v>238.35820887</v>
      </c>
      <c r="H309" s="86">
        <v>476.71641774</v>
      </c>
      <c r="I309" s="86">
        <v>0</v>
      </c>
      <c r="J309" s="86">
        <v>524.38805950999995</v>
      </c>
      <c r="K309" s="86">
        <v>619.73134305999997</v>
      </c>
      <c r="L309" s="86">
        <v>715.07462661</v>
      </c>
    </row>
    <row r="310" spans="1:12" ht="12.75" customHeight="1" x14ac:dyDescent="0.2">
      <c r="A310" s="85" t="s">
        <v>162</v>
      </c>
      <c r="B310" s="85">
        <v>13</v>
      </c>
      <c r="C310" s="86">
        <v>927.88964098999998</v>
      </c>
      <c r="D310" s="86">
        <v>923.27215669999998</v>
      </c>
      <c r="E310" s="86">
        <v>0</v>
      </c>
      <c r="F310" s="86">
        <v>92.327215670000001</v>
      </c>
      <c r="G310" s="86">
        <v>230.81803918</v>
      </c>
      <c r="H310" s="86">
        <v>461.63607834999999</v>
      </c>
      <c r="I310" s="86">
        <v>0</v>
      </c>
      <c r="J310" s="86">
        <v>507.79968618999999</v>
      </c>
      <c r="K310" s="86">
        <v>600.12690185999998</v>
      </c>
      <c r="L310" s="86">
        <v>692.45411752999996</v>
      </c>
    </row>
    <row r="311" spans="1:12" ht="12.75" customHeight="1" x14ac:dyDescent="0.2">
      <c r="A311" s="85" t="s">
        <v>162</v>
      </c>
      <c r="B311" s="85">
        <v>14</v>
      </c>
      <c r="C311" s="86">
        <v>886.00535535999995</v>
      </c>
      <c r="D311" s="86">
        <v>882.12705071000005</v>
      </c>
      <c r="E311" s="86">
        <v>0</v>
      </c>
      <c r="F311" s="86">
        <v>88.212705069999998</v>
      </c>
      <c r="G311" s="86">
        <v>220.53176268000001</v>
      </c>
      <c r="H311" s="86">
        <v>441.06352536000003</v>
      </c>
      <c r="I311" s="86">
        <v>0</v>
      </c>
      <c r="J311" s="86">
        <v>485.16987789000001</v>
      </c>
      <c r="K311" s="86">
        <v>573.38258296000004</v>
      </c>
      <c r="L311" s="86">
        <v>661.59528803000001</v>
      </c>
    </row>
    <row r="312" spans="1:12" ht="12.75" customHeight="1" x14ac:dyDescent="0.2">
      <c r="A312" s="85" t="s">
        <v>162</v>
      </c>
      <c r="B312" s="85">
        <v>15</v>
      </c>
      <c r="C312" s="86">
        <v>817.64584685</v>
      </c>
      <c r="D312" s="86">
        <v>813.85727906</v>
      </c>
      <c r="E312" s="86">
        <v>0</v>
      </c>
      <c r="F312" s="86">
        <v>81.38572791</v>
      </c>
      <c r="G312" s="86">
        <v>203.46431977</v>
      </c>
      <c r="H312" s="86">
        <v>406.92863953</v>
      </c>
      <c r="I312" s="86">
        <v>0</v>
      </c>
      <c r="J312" s="86">
        <v>447.62150348</v>
      </c>
      <c r="K312" s="86">
        <v>529.00723139000002</v>
      </c>
      <c r="L312" s="86">
        <v>610.39295930000003</v>
      </c>
    </row>
    <row r="313" spans="1:12" ht="12.75" customHeight="1" x14ac:dyDescent="0.2">
      <c r="A313" s="85" t="s">
        <v>162</v>
      </c>
      <c r="B313" s="85">
        <v>16</v>
      </c>
      <c r="C313" s="86">
        <v>807.33148496000001</v>
      </c>
      <c r="D313" s="86">
        <v>802.97168477000002</v>
      </c>
      <c r="E313" s="86">
        <v>0</v>
      </c>
      <c r="F313" s="86">
        <v>80.297168479999996</v>
      </c>
      <c r="G313" s="86">
        <v>200.74292119</v>
      </c>
      <c r="H313" s="86">
        <v>401.48584239000002</v>
      </c>
      <c r="I313" s="86">
        <v>0</v>
      </c>
      <c r="J313" s="86">
        <v>441.63442662</v>
      </c>
      <c r="K313" s="86">
        <v>521.93159509999998</v>
      </c>
      <c r="L313" s="86">
        <v>602.22876357999996</v>
      </c>
    </row>
    <row r="314" spans="1:12" ht="12.75" customHeight="1" x14ac:dyDescent="0.2">
      <c r="A314" s="85" t="s">
        <v>162</v>
      </c>
      <c r="B314" s="85">
        <v>17</v>
      </c>
      <c r="C314" s="86">
        <v>795.85175505999996</v>
      </c>
      <c r="D314" s="86">
        <v>791.71565410000005</v>
      </c>
      <c r="E314" s="86">
        <v>0</v>
      </c>
      <c r="F314" s="86">
        <v>79.171565409999999</v>
      </c>
      <c r="G314" s="86">
        <v>197.92891352999999</v>
      </c>
      <c r="H314" s="86">
        <v>395.85782705000003</v>
      </c>
      <c r="I314" s="86">
        <v>0</v>
      </c>
      <c r="J314" s="86">
        <v>435.44360976000002</v>
      </c>
      <c r="K314" s="86">
        <v>514.61517517000004</v>
      </c>
      <c r="L314" s="86">
        <v>593.78674058000001</v>
      </c>
    </row>
    <row r="315" spans="1:12" ht="12.75" customHeight="1" x14ac:dyDescent="0.2">
      <c r="A315" s="85" t="s">
        <v>162</v>
      </c>
      <c r="B315" s="85">
        <v>18</v>
      </c>
      <c r="C315" s="86">
        <v>769.71498626000005</v>
      </c>
      <c r="D315" s="86">
        <v>765.07048694000002</v>
      </c>
      <c r="E315" s="86">
        <v>0</v>
      </c>
      <c r="F315" s="86">
        <v>76.507048690000005</v>
      </c>
      <c r="G315" s="86">
        <v>191.26762174000001</v>
      </c>
      <c r="H315" s="86">
        <v>382.53524347000001</v>
      </c>
      <c r="I315" s="86">
        <v>0</v>
      </c>
      <c r="J315" s="86">
        <v>420.78876781999998</v>
      </c>
      <c r="K315" s="86">
        <v>497.29581651000001</v>
      </c>
      <c r="L315" s="86">
        <v>573.80286521000005</v>
      </c>
    </row>
    <row r="316" spans="1:12" ht="12.75" customHeight="1" x14ac:dyDescent="0.2">
      <c r="A316" s="85" t="s">
        <v>162</v>
      </c>
      <c r="B316" s="85">
        <v>19</v>
      </c>
      <c r="C316" s="86">
        <v>754.90991068000005</v>
      </c>
      <c r="D316" s="86">
        <v>750.56554601000005</v>
      </c>
      <c r="E316" s="86">
        <v>0</v>
      </c>
      <c r="F316" s="86">
        <v>75.056554599999998</v>
      </c>
      <c r="G316" s="86">
        <v>187.64138650000001</v>
      </c>
      <c r="H316" s="86">
        <v>375.28277301000003</v>
      </c>
      <c r="I316" s="86">
        <v>0</v>
      </c>
      <c r="J316" s="86">
        <v>412.81105030999998</v>
      </c>
      <c r="K316" s="86">
        <v>487.86760491000001</v>
      </c>
      <c r="L316" s="86">
        <v>562.92415950999998</v>
      </c>
    </row>
    <row r="317" spans="1:12" ht="12.75" customHeight="1" x14ac:dyDescent="0.2">
      <c r="A317" s="85" t="s">
        <v>162</v>
      </c>
      <c r="B317" s="85">
        <v>20</v>
      </c>
      <c r="C317" s="86">
        <v>755.76643473000001</v>
      </c>
      <c r="D317" s="86">
        <v>751.98025909</v>
      </c>
      <c r="E317" s="86">
        <v>0</v>
      </c>
      <c r="F317" s="86">
        <v>75.198025909999998</v>
      </c>
      <c r="G317" s="86">
        <v>187.99506477</v>
      </c>
      <c r="H317" s="86">
        <v>375.99012955000001</v>
      </c>
      <c r="I317" s="86">
        <v>0</v>
      </c>
      <c r="J317" s="86">
        <v>413.58914249999998</v>
      </c>
      <c r="K317" s="86">
        <v>488.78716840999999</v>
      </c>
      <c r="L317" s="86">
        <v>563.98519432000001</v>
      </c>
    </row>
    <row r="318" spans="1:12" ht="12.75" customHeight="1" x14ac:dyDescent="0.2">
      <c r="A318" s="85" t="s">
        <v>162</v>
      </c>
      <c r="B318" s="85">
        <v>21</v>
      </c>
      <c r="C318" s="86">
        <v>757.15897853000001</v>
      </c>
      <c r="D318" s="86">
        <v>753.55988808999996</v>
      </c>
      <c r="E318" s="86">
        <v>0</v>
      </c>
      <c r="F318" s="86">
        <v>75.355988809999999</v>
      </c>
      <c r="G318" s="86">
        <v>188.38997201999999</v>
      </c>
      <c r="H318" s="86">
        <v>376.77994404999998</v>
      </c>
      <c r="I318" s="86">
        <v>0</v>
      </c>
      <c r="J318" s="86">
        <v>414.45793844999997</v>
      </c>
      <c r="K318" s="86">
        <v>489.81392726000001</v>
      </c>
      <c r="L318" s="86">
        <v>565.16991607</v>
      </c>
    </row>
    <row r="319" spans="1:12" ht="12.75" customHeight="1" x14ac:dyDescent="0.2">
      <c r="A319" s="85" t="s">
        <v>162</v>
      </c>
      <c r="B319" s="85">
        <v>22</v>
      </c>
      <c r="C319" s="86">
        <v>764.56575571999997</v>
      </c>
      <c r="D319" s="86">
        <v>760.78903212</v>
      </c>
      <c r="E319" s="86">
        <v>0</v>
      </c>
      <c r="F319" s="86">
        <v>76.078903209999993</v>
      </c>
      <c r="G319" s="86">
        <v>190.19725803</v>
      </c>
      <c r="H319" s="86">
        <v>380.39451606</v>
      </c>
      <c r="I319" s="86">
        <v>0</v>
      </c>
      <c r="J319" s="86">
        <v>418.43396767000002</v>
      </c>
      <c r="K319" s="86">
        <v>494.51287087999998</v>
      </c>
      <c r="L319" s="86">
        <v>570.59177408999994</v>
      </c>
    </row>
    <row r="320" spans="1:12" ht="12.75" customHeight="1" x14ac:dyDescent="0.2">
      <c r="A320" s="85" t="s">
        <v>162</v>
      </c>
      <c r="B320" s="85">
        <v>23</v>
      </c>
      <c r="C320" s="86">
        <v>796.16074004999996</v>
      </c>
      <c r="D320" s="86">
        <v>792.43816202000005</v>
      </c>
      <c r="E320" s="86">
        <v>0</v>
      </c>
      <c r="F320" s="86">
        <v>79.243816199999998</v>
      </c>
      <c r="G320" s="86">
        <v>198.10954050999999</v>
      </c>
      <c r="H320" s="86">
        <v>396.21908101000002</v>
      </c>
      <c r="I320" s="86">
        <v>0</v>
      </c>
      <c r="J320" s="86">
        <v>435.84098911000001</v>
      </c>
      <c r="K320" s="86">
        <v>515.08480530999998</v>
      </c>
      <c r="L320" s="86">
        <v>594.32862151999996</v>
      </c>
    </row>
    <row r="321" spans="1:12" ht="12.75" customHeight="1" x14ac:dyDescent="0.2">
      <c r="A321" s="85" t="s">
        <v>162</v>
      </c>
      <c r="B321" s="85">
        <v>24</v>
      </c>
      <c r="C321" s="86">
        <v>899.26646014000005</v>
      </c>
      <c r="D321" s="86">
        <v>895.07244945000002</v>
      </c>
      <c r="E321" s="86">
        <v>0</v>
      </c>
      <c r="F321" s="86">
        <v>89.50724495</v>
      </c>
      <c r="G321" s="86">
        <v>223.76811236</v>
      </c>
      <c r="H321" s="86">
        <v>447.53622473000001</v>
      </c>
      <c r="I321" s="86">
        <v>0</v>
      </c>
      <c r="J321" s="86">
        <v>492.2898472</v>
      </c>
      <c r="K321" s="86">
        <v>581.79709214000002</v>
      </c>
      <c r="L321" s="86">
        <v>671.30433708999999</v>
      </c>
    </row>
    <row r="322" spans="1:12" ht="12.75" customHeight="1" x14ac:dyDescent="0.2">
      <c r="A322" s="85" t="s">
        <v>163</v>
      </c>
      <c r="B322" s="85">
        <v>1</v>
      </c>
      <c r="C322" s="86">
        <v>987.26188858</v>
      </c>
      <c r="D322" s="86">
        <v>982.62595744999999</v>
      </c>
      <c r="E322" s="86">
        <v>0</v>
      </c>
      <c r="F322" s="86">
        <v>98.262595750000003</v>
      </c>
      <c r="G322" s="86">
        <v>245.65648935999999</v>
      </c>
      <c r="H322" s="86">
        <v>491.31297873</v>
      </c>
      <c r="I322" s="86">
        <v>0</v>
      </c>
      <c r="J322" s="86">
        <v>540.44427659999997</v>
      </c>
      <c r="K322" s="86">
        <v>638.70687234000002</v>
      </c>
      <c r="L322" s="86">
        <v>736.96946808999996</v>
      </c>
    </row>
    <row r="323" spans="1:12" ht="12.75" customHeight="1" x14ac:dyDescent="0.2">
      <c r="A323" s="85" t="s">
        <v>163</v>
      </c>
      <c r="B323" s="85">
        <v>2</v>
      </c>
      <c r="C323" s="86">
        <v>1061.60538477</v>
      </c>
      <c r="D323" s="86">
        <v>1056.6604228900001</v>
      </c>
      <c r="E323" s="86">
        <v>0</v>
      </c>
      <c r="F323" s="86">
        <v>105.66604228999999</v>
      </c>
      <c r="G323" s="86">
        <v>264.16510571999999</v>
      </c>
      <c r="H323" s="86">
        <v>528.33021144999998</v>
      </c>
      <c r="I323" s="86">
        <v>0</v>
      </c>
      <c r="J323" s="86">
        <v>581.16323259000001</v>
      </c>
      <c r="K323" s="86">
        <v>686.82927487999996</v>
      </c>
      <c r="L323" s="86">
        <v>792.49531717000002</v>
      </c>
    </row>
    <row r="324" spans="1:12" ht="12.75" customHeight="1" x14ac:dyDescent="0.2">
      <c r="A324" s="85" t="s">
        <v>163</v>
      </c>
      <c r="B324" s="85">
        <v>3</v>
      </c>
      <c r="C324" s="86">
        <v>1088.65447492</v>
      </c>
      <c r="D324" s="86">
        <v>1083.52436627</v>
      </c>
      <c r="E324" s="86">
        <v>0</v>
      </c>
      <c r="F324" s="86">
        <v>108.35243663</v>
      </c>
      <c r="G324" s="86">
        <v>270.88109157000002</v>
      </c>
      <c r="H324" s="86">
        <v>541.76218314000005</v>
      </c>
      <c r="I324" s="86">
        <v>0</v>
      </c>
      <c r="J324" s="86">
        <v>595.93840145000001</v>
      </c>
      <c r="K324" s="86">
        <v>704.29083807999996</v>
      </c>
      <c r="L324" s="86">
        <v>812.64327470000001</v>
      </c>
    </row>
    <row r="325" spans="1:12" ht="12.75" customHeight="1" x14ac:dyDescent="0.2">
      <c r="A325" s="85" t="s">
        <v>163</v>
      </c>
      <c r="B325" s="85">
        <v>4</v>
      </c>
      <c r="C325" s="86">
        <v>1086.55740264</v>
      </c>
      <c r="D325" s="86">
        <v>1080.97109944</v>
      </c>
      <c r="E325" s="86">
        <v>0</v>
      </c>
      <c r="F325" s="86">
        <v>108.09710994</v>
      </c>
      <c r="G325" s="86">
        <v>270.24277486</v>
      </c>
      <c r="H325" s="86">
        <v>540.48554971999999</v>
      </c>
      <c r="I325" s="86">
        <v>0</v>
      </c>
      <c r="J325" s="86">
        <v>594.53410469000005</v>
      </c>
      <c r="K325" s="86">
        <v>702.63121464000005</v>
      </c>
      <c r="L325" s="86">
        <v>810.72832458000005</v>
      </c>
    </row>
    <row r="326" spans="1:12" ht="12.75" customHeight="1" x14ac:dyDescent="0.2">
      <c r="A326" s="85" t="s">
        <v>163</v>
      </c>
      <c r="B326" s="85">
        <v>5</v>
      </c>
      <c r="C326" s="86">
        <v>1087.0834172899999</v>
      </c>
      <c r="D326" s="86">
        <v>1081.8577079199999</v>
      </c>
      <c r="E326" s="86">
        <v>0</v>
      </c>
      <c r="F326" s="86">
        <v>108.18577079000001</v>
      </c>
      <c r="G326" s="86">
        <v>270.46442697999998</v>
      </c>
      <c r="H326" s="86">
        <v>540.92885395999997</v>
      </c>
      <c r="I326" s="86">
        <v>0</v>
      </c>
      <c r="J326" s="86">
        <v>595.02173935999997</v>
      </c>
      <c r="K326" s="86">
        <v>703.20751014999996</v>
      </c>
      <c r="L326" s="86">
        <v>811.39328093999995</v>
      </c>
    </row>
    <row r="327" spans="1:12" ht="12.75" customHeight="1" x14ac:dyDescent="0.2">
      <c r="A327" s="85" t="s">
        <v>163</v>
      </c>
      <c r="B327" s="85">
        <v>6</v>
      </c>
      <c r="C327" s="86">
        <v>1093.5870296200001</v>
      </c>
      <c r="D327" s="86">
        <v>1088.6126374099999</v>
      </c>
      <c r="E327" s="86">
        <v>0</v>
      </c>
      <c r="F327" s="86">
        <v>108.86126374</v>
      </c>
      <c r="G327" s="86">
        <v>272.15315935000001</v>
      </c>
      <c r="H327" s="86">
        <v>544.30631871000003</v>
      </c>
      <c r="I327" s="86">
        <v>0</v>
      </c>
      <c r="J327" s="86">
        <v>598.73695057999998</v>
      </c>
      <c r="K327" s="86">
        <v>707.59821432000001</v>
      </c>
      <c r="L327" s="86">
        <v>816.45947806000004</v>
      </c>
    </row>
    <row r="328" spans="1:12" ht="12.75" customHeight="1" x14ac:dyDescent="0.2">
      <c r="A328" s="85" t="s">
        <v>163</v>
      </c>
      <c r="B328" s="85">
        <v>7</v>
      </c>
      <c r="C328" s="86">
        <v>1057.9150959900001</v>
      </c>
      <c r="D328" s="86">
        <v>1053.1179165200001</v>
      </c>
      <c r="E328" s="86">
        <v>0</v>
      </c>
      <c r="F328" s="86">
        <v>105.31179165</v>
      </c>
      <c r="G328" s="86">
        <v>263.27947913000003</v>
      </c>
      <c r="H328" s="86">
        <v>526.55895826000005</v>
      </c>
      <c r="I328" s="86">
        <v>0</v>
      </c>
      <c r="J328" s="86">
        <v>579.21485409000002</v>
      </c>
      <c r="K328" s="86">
        <v>684.52664574000005</v>
      </c>
      <c r="L328" s="86">
        <v>789.83843738999997</v>
      </c>
    </row>
    <row r="329" spans="1:12" ht="12.75" customHeight="1" x14ac:dyDescent="0.2">
      <c r="A329" s="85" t="s">
        <v>163</v>
      </c>
      <c r="B329" s="85">
        <v>8</v>
      </c>
      <c r="C329" s="86">
        <v>992.12835525000003</v>
      </c>
      <c r="D329" s="86">
        <v>987.73874893000004</v>
      </c>
      <c r="E329" s="86">
        <v>0</v>
      </c>
      <c r="F329" s="86">
        <v>98.773874890000002</v>
      </c>
      <c r="G329" s="86">
        <v>246.93468723000001</v>
      </c>
      <c r="H329" s="86">
        <v>493.86937447000003</v>
      </c>
      <c r="I329" s="86">
        <v>0</v>
      </c>
      <c r="J329" s="86">
        <v>543.25631191000002</v>
      </c>
      <c r="K329" s="86">
        <v>642.03018680000002</v>
      </c>
      <c r="L329" s="86">
        <v>740.80406170000003</v>
      </c>
    </row>
    <row r="330" spans="1:12" ht="12.75" customHeight="1" x14ac:dyDescent="0.2">
      <c r="A330" s="85" t="s">
        <v>163</v>
      </c>
      <c r="B330" s="85">
        <v>9</v>
      </c>
      <c r="C330" s="86">
        <v>976.93867772999999</v>
      </c>
      <c r="D330" s="86">
        <v>972.50767998000003</v>
      </c>
      <c r="E330" s="86">
        <v>0</v>
      </c>
      <c r="F330" s="86">
        <v>97.250767999999994</v>
      </c>
      <c r="G330" s="86">
        <v>243.12692000000001</v>
      </c>
      <c r="H330" s="86">
        <v>486.25383999000002</v>
      </c>
      <c r="I330" s="86">
        <v>0</v>
      </c>
      <c r="J330" s="86">
        <v>534.87922399000001</v>
      </c>
      <c r="K330" s="86">
        <v>632.12999199000001</v>
      </c>
      <c r="L330" s="86">
        <v>729.38075999</v>
      </c>
    </row>
    <row r="331" spans="1:12" ht="12.75" customHeight="1" x14ac:dyDescent="0.2">
      <c r="A331" s="85" t="s">
        <v>163</v>
      </c>
      <c r="B331" s="85">
        <v>10</v>
      </c>
      <c r="C331" s="86">
        <v>962.19218059000002</v>
      </c>
      <c r="D331" s="86">
        <v>958.25213510000003</v>
      </c>
      <c r="E331" s="86">
        <v>0</v>
      </c>
      <c r="F331" s="86">
        <v>95.825213509999998</v>
      </c>
      <c r="G331" s="86">
        <v>239.56303378000001</v>
      </c>
      <c r="H331" s="86">
        <v>479.12606755000002</v>
      </c>
      <c r="I331" s="86">
        <v>0</v>
      </c>
      <c r="J331" s="86">
        <v>527.03867431000003</v>
      </c>
      <c r="K331" s="86">
        <v>622.86388781999995</v>
      </c>
      <c r="L331" s="86">
        <v>718.68910132999997</v>
      </c>
    </row>
    <row r="332" spans="1:12" ht="12.75" customHeight="1" x14ac:dyDescent="0.2">
      <c r="A332" s="85" t="s">
        <v>163</v>
      </c>
      <c r="B332" s="85">
        <v>11</v>
      </c>
      <c r="C332" s="86">
        <v>958.20294682999997</v>
      </c>
      <c r="D332" s="86">
        <v>953.86038739000003</v>
      </c>
      <c r="E332" s="86">
        <v>0</v>
      </c>
      <c r="F332" s="86">
        <v>95.386038740000004</v>
      </c>
      <c r="G332" s="86">
        <v>238.46509685000001</v>
      </c>
      <c r="H332" s="86">
        <v>476.93019370000002</v>
      </c>
      <c r="I332" s="86">
        <v>0</v>
      </c>
      <c r="J332" s="86">
        <v>524.62321306000001</v>
      </c>
      <c r="K332" s="86">
        <v>620.00925180000002</v>
      </c>
      <c r="L332" s="86">
        <v>715.39529054000002</v>
      </c>
    </row>
    <row r="333" spans="1:12" ht="12.75" customHeight="1" x14ac:dyDescent="0.2">
      <c r="A333" s="85" t="s">
        <v>163</v>
      </c>
      <c r="B333" s="85">
        <v>12</v>
      </c>
      <c r="C333" s="86">
        <v>957.37990321999996</v>
      </c>
      <c r="D333" s="86">
        <v>952.92186429000003</v>
      </c>
      <c r="E333" s="86">
        <v>0</v>
      </c>
      <c r="F333" s="86">
        <v>95.292186430000001</v>
      </c>
      <c r="G333" s="86">
        <v>238.23046607000001</v>
      </c>
      <c r="H333" s="86">
        <v>476.46093215000002</v>
      </c>
      <c r="I333" s="86">
        <v>0</v>
      </c>
      <c r="J333" s="86">
        <v>524.10702535999997</v>
      </c>
      <c r="K333" s="86">
        <v>619.39921178999998</v>
      </c>
      <c r="L333" s="86">
        <v>714.69139822</v>
      </c>
    </row>
    <row r="334" spans="1:12" ht="12.75" customHeight="1" x14ac:dyDescent="0.2">
      <c r="A334" s="85" t="s">
        <v>163</v>
      </c>
      <c r="B334" s="85">
        <v>13</v>
      </c>
      <c r="C334" s="86">
        <v>924.13008824999997</v>
      </c>
      <c r="D334" s="86">
        <v>919.71621935999997</v>
      </c>
      <c r="E334" s="86">
        <v>0</v>
      </c>
      <c r="F334" s="86">
        <v>91.971621940000006</v>
      </c>
      <c r="G334" s="86">
        <v>229.92905483999999</v>
      </c>
      <c r="H334" s="86">
        <v>459.85810967999998</v>
      </c>
      <c r="I334" s="86">
        <v>0</v>
      </c>
      <c r="J334" s="86">
        <v>505.84392064999997</v>
      </c>
      <c r="K334" s="86">
        <v>597.81554258000006</v>
      </c>
      <c r="L334" s="86">
        <v>689.78716452000003</v>
      </c>
    </row>
    <row r="335" spans="1:12" ht="12.75" customHeight="1" x14ac:dyDescent="0.2">
      <c r="A335" s="85" t="s">
        <v>163</v>
      </c>
      <c r="B335" s="85">
        <v>14</v>
      </c>
      <c r="C335" s="86">
        <v>880.11482767999996</v>
      </c>
      <c r="D335" s="86">
        <v>875.96271283999999</v>
      </c>
      <c r="E335" s="86">
        <v>0</v>
      </c>
      <c r="F335" s="86">
        <v>87.596271279999996</v>
      </c>
      <c r="G335" s="86">
        <v>218.99067821</v>
      </c>
      <c r="H335" s="86">
        <v>437.98135642</v>
      </c>
      <c r="I335" s="86">
        <v>0</v>
      </c>
      <c r="J335" s="86">
        <v>481.77949206</v>
      </c>
      <c r="K335" s="86">
        <v>569.37576335000006</v>
      </c>
      <c r="L335" s="86">
        <v>656.97203463000005</v>
      </c>
    </row>
    <row r="336" spans="1:12" ht="12.75" customHeight="1" x14ac:dyDescent="0.2">
      <c r="A336" s="85" t="s">
        <v>163</v>
      </c>
      <c r="B336" s="85">
        <v>15</v>
      </c>
      <c r="C336" s="86">
        <v>817.76261841999997</v>
      </c>
      <c r="D336" s="86">
        <v>813.87345043000005</v>
      </c>
      <c r="E336" s="86">
        <v>0</v>
      </c>
      <c r="F336" s="86">
        <v>81.38734504</v>
      </c>
      <c r="G336" s="86">
        <v>203.46836261000001</v>
      </c>
      <c r="H336" s="86">
        <v>406.93672522000003</v>
      </c>
      <c r="I336" s="86">
        <v>0</v>
      </c>
      <c r="J336" s="86">
        <v>447.63039773999998</v>
      </c>
      <c r="K336" s="86">
        <v>529.01774278000005</v>
      </c>
      <c r="L336" s="86">
        <v>610.40508781999995</v>
      </c>
    </row>
    <row r="337" spans="1:12" ht="12.75" customHeight="1" x14ac:dyDescent="0.2">
      <c r="A337" s="85" t="s">
        <v>163</v>
      </c>
      <c r="B337" s="85">
        <v>16</v>
      </c>
      <c r="C337" s="86">
        <v>806.66602669999997</v>
      </c>
      <c r="D337" s="86">
        <v>802.72101263000002</v>
      </c>
      <c r="E337" s="86">
        <v>0</v>
      </c>
      <c r="F337" s="86">
        <v>80.272101259999999</v>
      </c>
      <c r="G337" s="86">
        <v>200.68025316000001</v>
      </c>
      <c r="H337" s="86">
        <v>401.36050632000001</v>
      </c>
      <c r="I337" s="86">
        <v>0</v>
      </c>
      <c r="J337" s="86">
        <v>441.49655695000001</v>
      </c>
      <c r="K337" s="86">
        <v>521.76865821000001</v>
      </c>
      <c r="L337" s="86">
        <v>602.04075947000001</v>
      </c>
    </row>
    <row r="338" spans="1:12" ht="12.75" customHeight="1" x14ac:dyDescent="0.2">
      <c r="A338" s="85" t="s">
        <v>163</v>
      </c>
      <c r="B338" s="85">
        <v>17</v>
      </c>
      <c r="C338" s="86">
        <v>817.53249520999998</v>
      </c>
      <c r="D338" s="86">
        <v>813.71870015000002</v>
      </c>
      <c r="E338" s="86">
        <v>0</v>
      </c>
      <c r="F338" s="86">
        <v>81.371870020000003</v>
      </c>
      <c r="G338" s="86">
        <v>203.42967504000001</v>
      </c>
      <c r="H338" s="86">
        <v>406.85935008000001</v>
      </c>
      <c r="I338" s="86">
        <v>0</v>
      </c>
      <c r="J338" s="86">
        <v>447.54528507999999</v>
      </c>
      <c r="K338" s="86">
        <v>528.91715509999995</v>
      </c>
      <c r="L338" s="86">
        <v>610.28902511000001</v>
      </c>
    </row>
    <row r="339" spans="1:12" ht="12.75" customHeight="1" x14ac:dyDescent="0.2">
      <c r="A339" s="85" t="s">
        <v>163</v>
      </c>
      <c r="B339" s="85">
        <v>18</v>
      </c>
      <c r="C339" s="86">
        <v>794.26354315000003</v>
      </c>
      <c r="D339" s="86">
        <v>789.59826836000002</v>
      </c>
      <c r="E339" s="86">
        <v>0</v>
      </c>
      <c r="F339" s="86">
        <v>78.959826840000005</v>
      </c>
      <c r="G339" s="86">
        <v>197.39956709000001</v>
      </c>
      <c r="H339" s="86">
        <v>394.79913418000001</v>
      </c>
      <c r="I339" s="86">
        <v>0</v>
      </c>
      <c r="J339" s="86">
        <v>434.27904760000001</v>
      </c>
      <c r="K339" s="86">
        <v>513.23887443000001</v>
      </c>
      <c r="L339" s="86">
        <v>592.19870127000002</v>
      </c>
    </row>
    <row r="340" spans="1:12" ht="12.75" customHeight="1" x14ac:dyDescent="0.2">
      <c r="A340" s="85" t="s">
        <v>163</v>
      </c>
      <c r="B340" s="85">
        <v>19</v>
      </c>
      <c r="C340" s="86">
        <v>752.31174486999998</v>
      </c>
      <c r="D340" s="86">
        <v>747.49294858999997</v>
      </c>
      <c r="E340" s="86">
        <v>0</v>
      </c>
      <c r="F340" s="86">
        <v>74.749294860000006</v>
      </c>
      <c r="G340" s="86">
        <v>186.87323714999999</v>
      </c>
      <c r="H340" s="86">
        <v>373.74647429999999</v>
      </c>
      <c r="I340" s="86">
        <v>0</v>
      </c>
      <c r="J340" s="86">
        <v>411.12112172000002</v>
      </c>
      <c r="K340" s="86">
        <v>485.87041657999998</v>
      </c>
      <c r="L340" s="86">
        <v>560.61971143999995</v>
      </c>
    </row>
    <row r="341" spans="1:12" ht="12.75" customHeight="1" x14ac:dyDescent="0.2">
      <c r="A341" s="85" t="s">
        <v>163</v>
      </c>
      <c r="B341" s="85">
        <v>20</v>
      </c>
      <c r="C341" s="86">
        <v>752.84818196000003</v>
      </c>
      <c r="D341" s="86">
        <v>748.64588282</v>
      </c>
      <c r="E341" s="86">
        <v>0</v>
      </c>
      <c r="F341" s="86">
        <v>74.864588280000007</v>
      </c>
      <c r="G341" s="86">
        <v>187.16147071</v>
      </c>
      <c r="H341" s="86">
        <v>374.32294141</v>
      </c>
      <c r="I341" s="86">
        <v>0</v>
      </c>
      <c r="J341" s="86">
        <v>411.75523555000001</v>
      </c>
      <c r="K341" s="86">
        <v>486.61982382999997</v>
      </c>
      <c r="L341" s="86">
        <v>561.48441212</v>
      </c>
    </row>
    <row r="342" spans="1:12" ht="12.75" customHeight="1" x14ac:dyDescent="0.2">
      <c r="A342" s="85" t="s">
        <v>163</v>
      </c>
      <c r="B342" s="85">
        <v>21</v>
      </c>
      <c r="C342" s="86">
        <v>758.03626895000002</v>
      </c>
      <c r="D342" s="86">
        <v>753.96141951000004</v>
      </c>
      <c r="E342" s="86">
        <v>0</v>
      </c>
      <c r="F342" s="86">
        <v>75.396141950000001</v>
      </c>
      <c r="G342" s="86">
        <v>188.49035488000001</v>
      </c>
      <c r="H342" s="86">
        <v>376.98070976000002</v>
      </c>
      <c r="I342" s="86">
        <v>0</v>
      </c>
      <c r="J342" s="86">
        <v>414.67878073000003</v>
      </c>
      <c r="K342" s="86">
        <v>490.07492267999999</v>
      </c>
      <c r="L342" s="86">
        <v>565.47106463</v>
      </c>
    </row>
    <row r="343" spans="1:12" ht="12.75" customHeight="1" x14ac:dyDescent="0.2">
      <c r="A343" s="85" t="s">
        <v>163</v>
      </c>
      <c r="B343" s="85">
        <v>22</v>
      </c>
      <c r="C343" s="86">
        <v>763.95832460999998</v>
      </c>
      <c r="D343" s="86">
        <v>759.85273045999998</v>
      </c>
      <c r="E343" s="86">
        <v>0</v>
      </c>
      <c r="F343" s="86">
        <v>75.985273050000004</v>
      </c>
      <c r="G343" s="86">
        <v>189.96318262</v>
      </c>
      <c r="H343" s="86">
        <v>379.92636522999999</v>
      </c>
      <c r="I343" s="86">
        <v>0</v>
      </c>
      <c r="J343" s="86">
        <v>417.91900175000001</v>
      </c>
      <c r="K343" s="86">
        <v>493.9042748</v>
      </c>
      <c r="L343" s="86">
        <v>569.88954784999999</v>
      </c>
    </row>
    <row r="344" spans="1:12" ht="12.75" customHeight="1" x14ac:dyDescent="0.2">
      <c r="A344" s="85" t="s">
        <v>163</v>
      </c>
      <c r="B344" s="85">
        <v>23</v>
      </c>
      <c r="C344" s="86">
        <v>799.99066611000001</v>
      </c>
      <c r="D344" s="86">
        <v>793.84355905999996</v>
      </c>
      <c r="E344" s="86">
        <v>0</v>
      </c>
      <c r="F344" s="86">
        <v>79.384355909999996</v>
      </c>
      <c r="G344" s="86">
        <v>198.46088976999999</v>
      </c>
      <c r="H344" s="86">
        <v>396.92177952999998</v>
      </c>
      <c r="I344" s="86">
        <v>0</v>
      </c>
      <c r="J344" s="86">
        <v>436.61395748000001</v>
      </c>
      <c r="K344" s="86">
        <v>515.99831339000002</v>
      </c>
      <c r="L344" s="86">
        <v>595.38266929999998</v>
      </c>
    </row>
    <row r="345" spans="1:12" ht="12.75" customHeight="1" x14ac:dyDescent="0.2">
      <c r="A345" s="85" t="s">
        <v>163</v>
      </c>
      <c r="B345" s="85">
        <v>24</v>
      </c>
      <c r="C345" s="86">
        <v>902.35539881</v>
      </c>
      <c r="D345" s="86">
        <v>893.93868531999999</v>
      </c>
      <c r="E345" s="86">
        <v>0</v>
      </c>
      <c r="F345" s="86">
        <v>89.393868530000006</v>
      </c>
      <c r="G345" s="86">
        <v>223.48467133</v>
      </c>
      <c r="H345" s="86">
        <v>446.96934266</v>
      </c>
      <c r="I345" s="86">
        <v>0</v>
      </c>
      <c r="J345" s="86">
        <v>491.66627692999998</v>
      </c>
      <c r="K345" s="86">
        <v>581.06014545999994</v>
      </c>
      <c r="L345" s="86">
        <v>670.45401399000002</v>
      </c>
    </row>
    <row r="346" spans="1:12" ht="12.75" customHeight="1" x14ac:dyDescent="0.2">
      <c r="A346" s="85" t="s">
        <v>164</v>
      </c>
      <c r="B346" s="85">
        <v>1</v>
      </c>
      <c r="C346" s="86">
        <v>996.23500349000005</v>
      </c>
      <c r="D346" s="86">
        <v>986.76773928</v>
      </c>
      <c r="E346" s="86">
        <v>0</v>
      </c>
      <c r="F346" s="86">
        <v>98.676773929999996</v>
      </c>
      <c r="G346" s="86">
        <v>246.69193482</v>
      </c>
      <c r="H346" s="86">
        <v>493.38386964</v>
      </c>
      <c r="I346" s="86">
        <v>0</v>
      </c>
      <c r="J346" s="86">
        <v>542.72225660000004</v>
      </c>
      <c r="K346" s="86">
        <v>641.39903053</v>
      </c>
      <c r="L346" s="86">
        <v>740.07580445999997</v>
      </c>
    </row>
    <row r="347" spans="1:12" ht="12.75" customHeight="1" x14ac:dyDescent="0.2">
      <c r="A347" s="85" t="s">
        <v>164</v>
      </c>
      <c r="B347" s="85">
        <v>2</v>
      </c>
      <c r="C347" s="86">
        <v>1074.4367438100001</v>
      </c>
      <c r="D347" s="86">
        <v>1064.3479588</v>
      </c>
      <c r="E347" s="86">
        <v>0</v>
      </c>
      <c r="F347" s="86">
        <v>106.43479588</v>
      </c>
      <c r="G347" s="86">
        <v>266.0869897</v>
      </c>
      <c r="H347" s="86">
        <v>532.17397940000001</v>
      </c>
      <c r="I347" s="86">
        <v>0</v>
      </c>
      <c r="J347" s="86">
        <v>585.39137733999996</v>
      </c>
      <c r="K347" s="86">
        <v>691.82617321999999</v>
      </c>
      <c r="L347" s="86">
        <v>798.26096910000001</v>
      </c>
    </row>
    <row r="348" spans="1:12" ht="12.75" customHeight="1" x14ac:dyDescent="0.2">
      <c r="A348" s="85" t="s">
        <v>164</v>
      </c>
      <c r="B348" s="85">
        <v>3</v>
      </c>
      <c r="C348" s="86">
        <v>1089.83550691</v>
      </c>
      <c r="D348" s="86">
        <v>1082.5730907100001</v>
      </c>
      <c r="E348" s="86">
        <v>0</v>
      </c>
      <c r="F348" s="86">
        <v>108.25730907000001</v>
      </c>
      <c r="G348" s="86">
        <v>270.64327268</v>
      </c>
      <c r="H348" s="86">
        <v>541.28654535999999</v>
      </c>
      <c r="I348" s="86">
        <v>0</v>
      </c>
      <c r="J348" s="86">
        <v>595.41519989000005</v>
      </c>
      <c r="K348" s="86">
        <v>703.67250895999996</v>
      </c>
      <c r="L348" s="86">
        <v>811.92981802999998</v>
      </c>
    </row>
    <row r="349" spans="1:12" ht="12.75" customHeight="1" x14ac:dyDescent="0.2">
      <c r="A349" s="85" t="s">
        <v>164</v>
      </c>
      <c r="B349" s="85">
        <v>4</v>
      </c>
      <c r="C349" s="86">
        <v>1088.44511212</v>
      </c>
      <c r="D349" s="86">
        <v>1081.57366929</v>
      </c>
      <c r="E349" s="86">
        <v>0</v>
      </c>
      <c r="F349" s="86">
        <v>108.15736692999999</v>
      </c>
      <c r="G349" s="86">
        <v>270.39341732000003</v>
      </c>
      <c r="H349" s="86">
        <v>540.78683464999995</v>
      </c>
      <c r="I349" s="86">
        <v>0</v>
      </c>
      <c r="J349" s="86">
        <v>594.86551811000004</v>
      </c>
      <c r="K349" s="86">
        <v>703.02288504000001</v>
      </c>
      <c r="L349" s="86">
        <v>811.18025196999997</v>
      </c>
    </row>
    <row r="350" spans="1:12" ht="12.75" customHeight="1" x14ac:dyDescent="0.2">
      <c r="A350" s="85" t="s">
        <v>164</v>
      </c>
      <c r="B350" s="85">
        <v>5</v>
      </c>
      <c r="C350" s="86">
        <v>1089.0576453000001</v>
      </c>
      <c r="D350" s="86">
        <v>1082.41637556</v>
      </c>
      <c r="E350" s="86">
        <v>0</v>
      </c>
      <c r="F350" s="86">
        <v>108.24163756</v>
      </c>
      <c r="G350" s="86">
        <v>270.60409389</v>
      </c>
      <c r="H350" s="86">
        <v>541.20818778</v>
      </c>
      <c r="I350" s="86">
        <v>0</v>
      </c>
      <c r="J350" s="86">
        <v>595.32900656000004</v>
      </c>
      <c r="K350" s="86">
        <v>703.57064410999999</v>
      </c>
      <c r="L350" s="86">
        <v>811.81228166999995</v>
      </c>
    </row>
    <row r="351" spans="1:12" ht="12.75" customHeight="1" x14ac:dyDescent="0.2">
      <c r="A351" s="85" t="s">
        <v>164</v>
      </c>
      <c r="B351" s="85">
        <v>6</v>
      </c>
      <c r="C351" s="86">
        <v>1095.9524884800001</v>
      </c>
      <c r="D351" s="86">
        <v>1089.2708841599999</v>
      </c>
      <c r="E351" s="86">
        <v>0</v>
      </c>
      <c r="F351" s="86">
        <v>108.92708842</v>
      </c>
      <c r="G351" s="86">
        <v>272.31772103999998</v>
      </c>
      <c r="H351" s="86">
        <v>544.63544207999996</v>
      </c>
      <c r="I351" s="86">
        <v>0</v>
      </c>
      <c r="J351" s="86">
        <v>599.09898628999997</v>
      </c>
      <c r="K351" s="86">
        <v>708.02607469999998</v>
      </c>
      <c r="L351" s="86">
        <v>816.95316312</v>
      </c>
    </row>
    <row r="352" spans="1:12" ht="12.75" customHeight="1" x14ac:dyDescent="0.2">
      <c r="A352" s="85" t="s">
        <v>164</v>
      </c>
      <c r="B352" s="85">
        <v>7</v>
      </c>
      <c r="C352" s="86">
        <v>1059.76162716</v>
      </c>
      <c r="D352" s="86">
        <v>1053.46768101</v>
      </c>
      <c r="E352" s="86">
        <v>0</v>
      </c>
      <c r="F352" s="86">
        <v>105.34676810000001</v>
      </c>
      <c r="G352" s="86">
        <v>263.36692025000002</v>
      </c>
      <c r="H352" s="86">
        <v>526.73384051000005</v>
      </c>
      <c r="I352" s="86">
        <v>0</v>
      </c>
      <c r="J352" s="86">
        <v>579.40722456000003</v>
      </c>
      <c r="K352" s="86">
        <v>684.75399265999999</v>
      </c>
      <c r="L352" s="86">
        <v>790.10076075999996</v>
      </c>
    </row>
    <row r="353" spans="1:12" ht="12.75" customHeight="1" x14ac:dyDescent="0.2">
      <c r="A353" s="85" t="s">
        <v>164</v>
      </c>
      <c r="B353" s="85">
        <v>8</v>
      </c>
      <c r="C353" s="86">
        <v>984.77482542999996</v>
      </c>
      <c r="D353" s="86">
        <v>978.85346331000005</v>
      </c>
      <c r="E353" s="86">
        <v>0</v>
      </c>
      <c r="F353" s="86">
        <v>97.885346330000004</v>
      </c>
      <c r="G353" s="86">
        <v>244.71336582999999</v>
      </c>
      <c r="H353" s="86">
        <v>489.42673165999997</v>
      </c>
      <c r="I353" s="86">
        <v>0</v>
      </c>
      <c r="J353" s="86">
        <v>538.36940482</v>
      </c>
      <c r="K353" s="86">
        <v>636.25475114999995</v>
      </c>
      <c r="L353" s="86">
        <v>734.14009748000001</v>
      </c>
    </row>
    <row r="354" spans="1:12" ht="12.75" customHeight="1" x14ac:dyDescent="0.2">
      <c r="A354" s="85" t="s">
        <v>164</v>
      </c>
      <c r="B354" s="85">
        <v>9</v>
      </c>
      <c r="C354" s="86">
        <v>977.60989298000004</v>
      </c>
      <c r="D354" s="86">
        <v>972.42551395999999</v>
      </c>
      <c r="E354" s="86">
        <v>0</v>
      </c>
      <c r="F354" s="86">
        <v>97.242551399999996</v>
      </c>
      <c r="G354" s="86">
        <v>243.10637849</v>
      </c>
      <c r="H354" s="86">
        <v>486.21275697999999</v>
      </c>
      <c r="I354" s="86">
        <v>0</v>
      </c>
      <c r="J354" s="86">
        <v>534.83403267999995</v>
      </c>
      <c r="K354" s="86">
        <v>632.07658406999997</v>
      </c>
      <c r="L354" s="86">
        <v>729.31913546999999</v>
      </c>
    </row>
    <row r="355" spans="1:12" ht="12.75" customHeight="1" x14ac:dyDescent="0.2">
      <c r="A355" s="85" t="s">
        <v>164</v>
      </c>
      <c r="B355" s="85">
        <v>10</v>
      </c>
      <c r="C355" s="86">
        <v>971.10143833999996</v>
      </c>
      <c r="D355" s="86">
        <v>966.51421449999998</v>
      </c>
      <c r="E355" s="86">
        <v>0</v>
      </c>
      <c r="F355" s="86">
        <v>96.651421450000001</v>
      </c>
      <c r="G355" s="86">
        <v>241.62855363</v>
      </c>
      <c r="H355" s="86">
        <v>483.25710724999999</v>
      </c>
      <c r="I355" s="86">
        <v>0</v>
      </c>
      <c r="J355" s="86">
        <v>531.58281797999996</v>
      </c>
      <c r="K355" s="86">
        <v>628.23423943</v>
      </c>
      <c r="L355" s="86">
        <v>724.88566088000005</v>
      </c>
    </row>
    <row r="356" spans="1:12" ht="12.75" customHeight="1" x14ac:dyDescent="0.2">
      <c r="A356" s="85" t="s">
        <v>164</v>
      </c>
      <c r="B356" s="85">
        <v>11</v>
      </c>
      <c r="C356" s="86">
        <v>976.27528477999999</v>
      </c>
      <c r="D356" s="86">
        <v>971.32540386999995</v>
      </c>
      <c r="E356" s="86">
        <v>0</v>
      </c>
      <c r="F356" s="86">
        <v>97.132540390000003</v>
      </c>
      <c r="G356" s="86">
        <v>242.83135096999999</v>
      </c>
      <c r="H356" s="86">
        <v>485.66270193999998</v>
      </c>
      <c r="I356" s="86">
        <v>0</v>
      </c>
      <c r="J356" s="86">
        <v>534.22897212999999</v>
      </c>
      <c r="K356" s="86">
        <v>631.36151252000002</v>
      </c>
      <c r="L356" s="86">
        <v>728.49405290000004</v>
      </c>
    </row>
    <row r="357" spans="1:12" ht="12.75" customHeight="1" x14ac:dyDescent="0.2">
      <c r="A357" s="85" t="s">
        <v>164</v>
      </c>
      <c r="B357" s="85">
        <v>12</v>
      </c>
      <c r="C357" s="86">
        <v>981.56806477999999</v>
      </c>
      <c r="D357" s="86">
        <v>976.67616327999997</v>
      </c>
      <c r="E357" s="86">
        <v>0</v>
      </c>
      <c r="F357" s="86">
        <v>97.667616330000001</v>
      </c>
      <c r="G357" s="86">
        <v>244.16904081999999</v>
      </c>
      <c r="H357" s="86">
        <v>488.33808163999998</v>
      </c>
      <c r="I357" s="86">
        <v>0</v>
      </c>
      <c r="J357" s="86">
        <v>537.17188980000003</v>
      </c>
      <c r="K357" s="86">
        <v>634.83950613000002</v>
      </c>
      <c r="L357" s="86">
        <v>732.50712246000001</v>
      </c>
    </row>
    <row r="358" spans="1:12" ht="12.75" customHeight="1" x14ac:dyDescent="0.2">
      <c r="A358" s="85" t="s">
        <v>164</v>
      </c>
      <c r="B358" s="85">
        <v>13</v>
      </c>
      <c r="C358" s="86">
        <v>932.37510343999998</v>
      </c>
      <c r="D358" s="86">
        <v>927.79773269999998</v>
      </c>
      <c r="E358" s="86">
        <v>0</v>
      </c>
      <c r="F358" s="86">
        <v>92.779773270000007</v>
      </c>
      <c r="G358" s="86">
        <v>231.94943318</v>
      </c>
      <c r="H358" s="86">
        <v>463.89886634999999</v>
      </c>
      <c r="I358" s="86">
        <v>0</v>
      </c>
      <c r="J358" s="86">
        <v>510.28875298999998</v>
      </c>
      <c r="K358" s="86">
        <v>603.06852626</v>
      </c>
      <c r="L358" s="86">
        <v>695.84829952999996</v>
      </c>
    </row>
    <row r="359" spans="1:12" ht="12.75" customHeight="1" x14ac:dyDescent="0.2">
      <c r="A359" s="85" t="s">
        <v>164</v>
      </c>
      <c r="B359" s="85">
        <v>14</v>
      </c>
      <c r="C359" s="86">
        <v>904.26599042999999</v>
      </c>
      <c r="D359" s="86">
        <v>899.75578281000003</v>
      </c>
      <c r="E359" s="86">
        <v>0</v>
      </c>
      <c r="F359" s="86">
        <v>89.975578279999993</v>
      </c>
      <c r="G359" s="86">
        <v>224.9389457</v>
      </c>
      <c r="H359" s="86">
        <v>449.87789141000002</v>
      </c>
      <c r="I359" s="86">
        <v>0</v>
      </c>
      <c r="J359" s="86">
        <v>494.86568054999998</v>
      </c>
      <c r="K359" s="86">
        <v>584.84125883000002</v>
      </c>
      <c r="L359" s="86">
        <v>674.81683711000005</v>
      </c>
    </row>
    <row r="360" spans="1:12" ht="12.75" customHeight="1" x14ac:dyDescent="0.2">
      <c r="A360" s="85" t="s">
        <v>164</v>
      </c>
      <c r="B360" s="85">
        <v>15</v>
      </c>
      <c r="C360" s="86">
        <v>842.25064072999999</v>
      </c>
      <c r="D360" s="86">
        <v>838.00572264000004</v>
      </c>
      <c r="E360" s="86">
        <v>0</v>
      </c>
      <c r="F360" s="86">
        <v>83.800572259999996</v>
      </c>
      <c r="G360" s="86">
        <v>209.50143066000001</v>
      </c>
      <c r="H360" s="86">
        <v>419.00286132000002</v>
      </c>
      <c r="I360" s="86">
        <v>0</v>
      </c>
      <c r="J360" s="86">
        <v>460.90314745000001</v>
      </c>
      <c r="K360" s="86">
        <v>544.70371971999998</v>
      </c>
      <c r="L360" s="86">
        <v>628.50429197999995</v>
      </c>
    </row>
    <row r="361" spans="1:12" ht="12.75" customHeight="1" x14ac:dyDescent="0.2">
      <c r="A361" s="85" t="s">
        <v>164</v>
      </c>
      <c r="B361" s="85">
        <v>16</v>
      </c>
      <c r="C361" s="86">
        <v>818.62866451000002</v>
      </c>
      <c r="D361" s="86">
        <v>813.76142632000006</v>
      </c>
      <c r="E361" s="86">
        <v>0</v>
      </c>
      <c r="F361" s="86">
        <v>81.376142630000004</v>
      </c>
      <c r="G361" s="86">
        <v>203.44035658000001</v>
      </c>
      <c r="H361" s="86">
        <v>406.88071316000003</v>
      </c>
      <c r="I361" s="86">
        <v>0</v>
      </c>
      <c r="J361" s="86">
        <v>447.56878447999998</v>
      </c>
      <c r="K361" s="86">
        <v>528.94492710999998</v>
      </c>
      <c r="L361" s="86">
        <v>610.32106973999998</v>
      </c>
    </row>
    <row r="362" spans="1:12" ht="12.75" customHeight="1" x14ac:dyDescent="0.2">
      <c r="A362" s="85" t="s">
        <v>164</v>
      </c>
      <c r="B362" s="85">
        <v>17</v>
      </c>
      <c r="C362" s="86">
        <v>822.57186442</v>
      </c>
      <c r="D362" s="86">
        <v>817.31437301000005</v>
      </c>
      <c r="E362" s="86">
        <v>0</v>
      </c>
      <c r="F362" s="86">
        <v>81.731437299999996</v>
      </c>
      <c r="G362" s="86">
        <v>204.32859325000001</v>
      </c>
      <c r="H362" s="86">
        <v>408.65718650999997</v>
      </c>
      <c r="I362" s="86">
        <v>0</v>
      </c>
      <c r="J362" s="86">
        <v>449.52290515999999</v>
      </c>
      <c r="K362" s="86">
        <v>531.25434245999998</v>
      </c>
      <c r="L362" s="86">
        <v>612.98577976000001</v>
      </c>
    </row>
    <row r="363" spans="1:12" ht="12.75" customHeight="1" x14ac:dyDescent="0.2">
      <c r="A363" s="85" t="s">
        <v>164</v>
      </c>
      <c r="B363" s="85">
        <v>18</v>
      </c>
      <c r="C363" s="86">
        <v>794.17187874000001</v>
      </c>
      <c r="D363" s="86">
        <v>788.13706378999996</v>
      </c>
      <c r="E363" s="86">
        <v>0</v>
      </c>
      <c r="F363" s="86">
        <v>78.813706379999999</v>
      </c>
      <c r="G363" s="86">
        <v>197.03426594999999</v>
      </c>
      <c r="H363" s="86">
        <v>394.06853189999998</v>
      </c>
      <c r="I363" s="86">
        <v>0</v>
      </c>
      <c r="J363" s="86">
        <v>433.47538508000002</v>
      </c>
      <c r="K363" s="86">
        <v>512.28909146000001</v>
      </c>
      <c r="L363" s="86">
        <v>591.10279783999999</v>
      </c>
    </row>
    <row r="364" spans="1:12" ht="12.75" customHeight="1" x14ac:dyDescent="0.2">
      <c r="A364" s="85" t="s">
        <v>164</v>
      </c>
      <c r="B364" s="85">
        <v>19</v>
      </c>
      <c r="C364" s="86">
        <v>746.24468547000004</v>
      </c>
      <c r="D364" s="86">
        <v>740.91027130999998</v>
      </c>
      <c r="E364" s="86">
        <v>0</v>
      </c>
      <c r="F364" s="86">
        <v>74.091027130000001</v>
      </c>
      <c r="G364" s="86">
        <v>185.22756783</v>
      </c>
      <c r="H364" s="86">
        <v>370.45513566</v>
      </c>
      <c r="I364" s="86">
        <v>0</v>
      </c>
      <c r="J364" s="86">
        <v>407.50064922000001</v>
      </c>
      <c r="K364" s="86">
        <v>481.59167635</v>
      </c>
      <c r="L364" s="86">
        <v>555.68270347999999</v>
      </c>
    </row>
    <row r="365" spans="1:12" ht="12.75" customHeight="1" x14ac:dyDescent="0.2">
      <c r="A365" s="85" t="s">
        <v>164</v>
      </c>
      <c r="B365" s="85">
        <v>20</v>
      </c>
      <c r="C365" s="86">
        <v>761.96680847000005</v>
      </c>
      <c r="D365" s="86">
        <v>756.75710033999997</v>
      </c>
      <c r="E365" s="86">
        <v>0</v>
      </c>
      <c r="F365" s="86">
        <v>75.675710030000005</v>
      </c>
      <c r="G365" s="86">
        <v>189.18927509</v>
      </c>
      <c r="H365" s="86">
        <v>378.37855016999998</v>
      </c>
      <c r="I365" s="86">
        <v>0</v>
      </c>
      <c r="J365" s="86">
        <v>416.21640518999999</v>
      </c>
      <c r="K365" s="86">
        <v>491.89211521999999</v>
      </c>
      <c r="L365" s="86">
        <v>567.56782525999995</v>
      </c>
    </row>
    <row r="366" spans="1:12" ht="12.75" customHeight="1" x14ac:dyDescent="0.2">
      <c r="A366" s="85" t="s">
        <v>164</v>
      </c>
      <c r="B366" s="85">
        <v>21</v>
      </c>
      <c r="C366" s="86">
        <v>780.30708089999996</v>
      </c>
      <c r="D366" s="86">
        <v>775.24673195000003</v>
      </c>
      <c r="E366" s="86">
        <v>0</v>
      </c>
      <c r="F366" s="86">
        <v>77.524673199999995</v>
      </c>
      <c r="G366" s="86">
        <v>193.81168299000001</v>
      </c>
      <c r="H366" s="86">
        <v>387.62336598000002</v>
      </c>
      <c r="I366" s="86">
        <v>0</v>
      </c>
      <c r="J366" s="86">
        <v>426.38570256999998</v>
      </c>
      <c r="K366" s="86">
        <v>503.91037576999997</v>
      </c>
      <c r="L366" s="86">
        <v>581.43504896000002</v>
      </c>
    </row>
    <row r="367" spans="1:12" ht="12.75" customHeight="1" x14ac:dyDescent="0.2">
      <c r="A367" s="85" t="s">
        <v>164</v>
      </c>
      <c r="B367" s="85">
        <v>22</v>
      </c>
      <c r="C367" s="86">
        <v>755.96346162999998</v>
      </c>
      <c r="D367" s="86">
        <v>750.89972785999998</v>
      </c>
      <c r="E367" s="86">
        <v>0</v>
      </c>
      <c r="F367" s="86">
        <v>75.089972790000004</v>
      </c>
      <c r="G367" s="86">
        <v>187.72493197</v>
      </c>
      <c r="H367" s="86">
        <v>375.44986392999999</v>
      </c>
      <c r="I367" s="86">
        <v>0</v>
      </c>
      <c r="J367" s="86">
        <v>412.99485032000001</v>
      </c>
      <c r="K367" s="86">
        <v>488.08482311</v>
      </c>
      <c r="L367" s="86">
        <v>563.17479590000005</v>
      </c>
    </row>
    <row r="368" spans="1:12" ht="12.75" customHeight="1" x14ac:dyDescent="0.2">
      <c r="A368" s="85" t="s">
        <v>164</v>
      </c>
      <c r="B368" s="85">
        <v>23</v>
      </c>
      <c r="C368" s="86">
        <v>778.76984602000005</v>
      </c>
      <c r="D368" s="86">
        <v>773.55212929000004</v>
      </c>
      <c r="E368" s="86">
        <v>0</v>
      </c>
      <c r="F368" s="86">
        <v>77.355212929999993</v>
      </c>
      <c r="G368" s="86">
        <v>193.38803232000001</v>
      </c>
      <c r="H368" s="86">
        <v>386.77606465000002</v>
      </c>
      <c r="I368" s="86">
        <v>0</v>
      </c>
      <c r="J368" s="86">
        <v>425.45367111000002</v>
      </c>
      <c r="K368" s="86">
        <v>502.80888404000001</v>
      </c>
      <c r="L368" s="86">
        <v>580.16409696999995</v>
      </c>
    </row>
    <row r="369" spans="1:12" ht="12.75" customHeight="1" x14ac:dyDescent="0.2">
      <c r="A369" s="85" t="s">
        <v>164</v>
      </c>
      <c r="B369" s="85">
        <v>24</v>
      </c>
      <c r="C369" s="86">
        <v>874.81337193000002</v>
      </c>
      <c r="D369" s="86">
        <v>868.97381523000001</v>
      </c>
      <c r="E369" s="86">
        <v>0</v>
      </c>
      <c r="F369" s="86">
        <v>86.897381519999996</v>
      </c>
      <c r="G369" s="86">
        <v>217.24345381000001</v>
      </c>
      <c r="H369" s="86">
        <v>434.48690762000001</v>
      </c>
      <c r="I369" s="86">
        <v>0</v>
      </c>
      <c r="J369" s="86">
        <v>477.93559837999999</v>
      </c>
      <c r="K369" s="86">
        <v>564.83297990000005</v>
      </c>
      <c r="L369" s="86">
        <v>651.73036142000001</v>
      </c>
    </row>
    <row r="370" spans="1:12" ht="12.75" customHeight="1" x14ac:dyDescent="0.2">
      <c r="A370" s="85" t="s">
        <v>165</v>
      </c>
      <c r="B370" s="85">
        <v>1</v>
      </c>
      <c r="C370" s="86">
        <v>978.60798725999996</v>
      </c>
      <c r="D370" s="86">
        <v>972.18517775999999</v>
      </c>
      <c r="E370" s="86">
        <v>0</v>
      </c>
      <c r="F370" s="86">
        <v>97.218517779999999</v>
      </c>
      <c r="G370" s="86">
        <v>243.04629444</v>
      </c>
      <c r="H370" s="86">
        <v>486.09258887999999</v>
      </c>
      <c r="I370" s="86">
        <v>0</v>
      </c>
      <c r="J370" s="86">
        <v>534.70184776999997</v>
      </c>
      <c r="K370" s="86">
        <v>631.92036554000003</v>
      </c>
      <c r="L370" s="86">
        <v>729.13888331999999</v>
      </c>
    </row>
    <row r="371" spans="1:12" ht="12.75" customHeight="1" x14ac:dyDescent="0.2">
      <c r="A371" s="85" t="s">
        <v>165</v>
      </c>
      <c r="B371" s="85">
        <v>2</v>
      </c>
      <c r="C371" s="86">
        <v>1070.6949645499999</v>
      </c>
      <c r="D371" s="86">
        <v>1063.7577686699999</v>
      </c>
      <c r="E371" s="86">
        <v>0</v>
      </c>
      <c r="F371" s="86">
        <v>106.37577687</v>
      </c>
      <c r="G371" s="86">
        <v>265.93944217000001</v>
      </c>
      <c r="H371" s="86">
        <v>531.87888434000001</v>
      </c>
      <c r="I371" s="86">
        <v>0</v>
      </c>
      <c r="J371" s="86">
        <v>585.06677276999994</v>
      </c>
      <c r="K371" s="86">
        <v>691.44254964000004</v>
      </c>
      <c r="L371" s="86">
        <v>797.81832650000001</v>
      </c>
    </row>
    <row r="372" spans="1:12" ht="12.75" customHeight="1" x14ac:dyDescent="0.2">
      <c r="A372" s="85" t="s">
        <v>165</v>
      </c>
      <c r="B372" s="85">
        <v>3</v>
      </c>
      <c r="C372" s="86">
        <v>1092.0954994199999</v>
      </c>
      <c r="D372" s="86">
        <v>1085.1775746599999</v>
      </c>
      <c r="E372" s="86">
        <v>0</v>
      </c>
      <c r="F372" s="86">
        <v>108.51775747000001</v>
      </c>
      <c r="G372" s="86">
        <v>271.29439366999998</v>
      </c>
      <c r="H372" s="86">
        <v>542.58878732999995</v>
      </c>
      <c r="I372" s="86">
        <v>0</v>
      </c>
      <c r="J372" s="86">
        <v>596.84766606000005</v>
      </c>
      <c r="K372" s="86">
        <v>705.36542353000004</v>
      </c>
      <c r="L372" s="86">
        <v>813.88318100000004</v>
      </c>
    </row>
    <row r="373" spans="1:12" ht="12.75" customHeight="1" x14ac:dyDescent="0.2">
      <c r="A373" s="85" t="s">
        <v>165</v>
      </c>
      <c r="B373" s="85">
        <v>4</v>
      </c>
      <c r="C373" s="86">
        <v>1087.7201407800001</v>
      </c>
      <c r="D373" s="86">
        <v>1080.8903223</v>
      </c>
      <c r="E373" s="86">
        <v>0</v>
      </c>
      <c r="F373" s="86">
        <v>108.08903223</v>
      </c>
      <c r="G373" s="86">
        <v>270.22258058</v>
      </c>
      <c r="H373" s="86">
        <v>540.44516114999999</v>
      </c>
      <c r="I373" s="86">
        <v>0</v>
      </c>
      <c r="J373" s="86">
        <v>594.48967727000002</v>
      </c>
      <c r="K373" s="86">
        <v>702.57870949999995</v>
      </c>
      <c r="L373" s="86">
        <v>810.66774172999999</v>
      </c>
    </row>
    <row r="374" spans="1:12" ht="12.75" customHeight="1" x14ac:dyDescent="0.2">
      <c r="A374" s="85" t="s">
        <v>165</v>
      </c>
      <c r="B374" s="85">
        <v>5</v>
      </c>
      <c r="C374" s="86">
        <v>1088.19534845</v>
      </c>
      <c r="D374" s="86">
        <v>1080.6469133400001</v>
      </c>
      <c r="E374" s="86">
        <v>0</v>
      </c>
      <c r="F374" s="86">
        <v>108.06469133</v>
      </c>
      <c r="G374" s="86">
        <v>270.16172834000002</v>
      </c>
      <c r="H374" s="86">
        <v>540.32345667000004</v>
      </c>
      <c r="I374" s="86">
        <v>0</v>
      </c>
      <c r="J374" s="86">
        <v>594.35580233999997</v>
      </c>
      <c r="K374" s="86">
        <v>702.42049367000004</v>
      </c>
      <c r="L374" s="86">
        <v>810.48518501000001</v>
      </c>
    </row>
    <row r="375" spans="1:12" ht="12.75" customHeight="1" x14ac:dyDescent="0.2">
      <c r="A375" s="85" t="s">
        <v>165</v>
      </c>
      <c r="B375" s="85">
        <v>6</v>
      </c>
      <c r="C375" s="86">
        <v>1098.71765471</v>
      </c>
      <c r="D375" s="86">
        <v>1088.24359736</v>
      </c>
      <c r="E375" s="86">
        <v>0</v>
      </c>
      <c r="F375" s="86">
        <v>108.82435974000001</v>
      </c>
      <c r="G375" s="86">
        <v>272.06089933999999</v>
      </c>
      <c r="H375" s="86">
        <v>544.12179867999998</v>
      </c>
      <c r="I375" s="86">
        <v>0</v>
      </c>
      <c r="J375" s="86">
        <v>598.53397855000003</v>
      </c>
      <c r="K375" s="86">
        <v>707.35833828</v>
      </c>
      <c r="L375" s="86">
        <v>816.18269801999998</v>
      </c>
    </row>
    <row r="376" spans="1:12" ht="12.75" customHeight="1" x14ac:dyDescent="0.2">
      <c r="A376" s="85" t="s">
        <v>165</v>
      </c>
      <c r="B376" s="85">
        <v>7</v>
      </c>
      <c r="C376" s="86">
        <v>1061.16437597</v>
      </c>
      <c r="D376" s="86">
        <v>1051.8401346200001</v>
      </c>
      <c r="E376" s="86">
        <v>0</v>
      </c>
      <c r="F376" s="86">
        <v>105.18401346</v>
      </c>
      <c r="G376" s="86">
        <v>262.96003366000002</v>
      </c>
      <c r="H376" s="86">
        <v>525.92006731000004</v>
      </c>
      <c r="I376" s="86">
        <v>0</v>
      </c>
      <c r="J376" s="86">
        <v>578.51207404000002</v>
      </c>
      <c r="K376" s="86">
        <v>683.69608749999998</v>
      </c>
      <c r="L376" s="86">
        <v>788.88010096999994</v>
      </c>
    </row>
    <row r="377" spans="1:12" ht="12.75" customHeight="1" x14ac:dyDescent="0.2">
      <c r="A377" s="85" t="s">
        <v>165</v>
      </c>
      <c r="B377" s="85">
        <v>8</v>
      </c>
      <c r="C377" s="86">
        <v>983.14120581999998</v>
      </c>
      <c r="D377" s="86">
        <v>974.62762985999996</v>
      </c>
      <c r="E377" s="86">
        <v>0</v>
      </c>
      <c r="F377" s="86">
        <v>97.462762990000002</v>
      </c>
      <c r="G377" s="86">
        <v>243.65690746999999</v>
      </c>
      <c r="H377" s="86">
        <v>487.31381492999998</v>
      </c>
      <c r="I377" s="86">
        <v>0</v>
      </c>
      <c r="J377" s="86">
        <v>536.04519642000002</v>
      </c>
      <c r="K377" s="86">
        <v>633.50795941000001</v>
      </c>
      <c r="L377" s="86">
        <v>730.9707224</v>
      </c>
    </row>
    <row r="378" spans="1:12" ht="12.75" customHeight="1" x14ac:dyDescent="0.2">
      <c r="A378" s="85" t="s">
        <v>165</v>
      </c>
      <c r="B378" s="85">
        <v>9</v>
      </c>
      <c r="C378" s="86">
        <v>974.26075742</v>
      </c>
      <c r="D378" s="86">
        <v>965.36091684999997</v>
      </c>
      <c r="E378" s="86">
        <v>0</v>
      </c>
      <c r="F378" s="86">
        <v>96.536091690000006</v>
      </c>
      <c r="G378" s="86">
        <v>241.34022920999999</v>
      </c>
      <c r="H378" s="86">
        <v>482.68045842999999</v>
      </c>
      <c r="I378" s="86">
        <v>0</v>
      </c>
      <c r="J378" s="86">
        <v>530.94850426999994</v>
      </c>
      <c r="K378" s="86">
        <v>627.48459594999997</v>
      </c>
      <c r="L378" s="86">
        <v>724.02068764000001</v>
      </c>
    </row>
    <row r="379" spans="1:12" ht="12.75" customHeight="1" x14ac:dyDescent="0.2">
      <c r="A379" s="85" t="s">
        <v>165</v>
      </c>
      <c r="B379" s="85">
        <v>10</v>
      </c>
      <c r="C379" s="86">
        <v>976.13465455000005</v>
      </c>
      <c r="D379" s="86">
        <v>967.74194350000005</v>
      </c>
      <c r="E379" s="86">
        <v>0</v>
      </c>
      <c r="F379" s="86">
        <v>96.774194350000002</v>
      </c>
      <c r="G379" s="86">
        <v>241.93548587999999</v>
      </c>
      <c r="H379" s="86">
        <v>483.87097175000002</v>
      </c>
      <c r="I379" s="86">
        <v>0</v>
      </c>
      <c r="J379" s="86">
        <v>532.25806893000004</v>
      </c>
      <c r="K379" s="86">
        <v>629.03226328000005</v>
      </c>
      <c r="L379" s="86">
        <v>725.80645762999995</v>
      </c>
    </row>
    <row r="380" spans="1:12" ht="12.75" customHeight="1" x14ac:dyDescent="0.2">
      <c r="A380" s="85" t="s">
        <v>165</v>
      </c>
      <c r="B380" s="85">
        <v>11</v>
      </c>
      <c r="C380" s="86">
        <v>974.68046957000001</v>
      </c>
      <c r="D380" s="86">
        <v>967.36113839999996</v>
      </c>
      <c r="E380" s="86">
        <v>0</v>
      </c>
      <c r="F380" s="86">
        <v>96.736113840000002</v>
      </c>
      <c r="G380" s="86">
        <v>241.84028459999999</v>
      </c>
      <c r="H380" s="86">
        <v>483.68056919999998</v>
      </c>
      <c r="I380" s="86">
        <v>0</v>
      </c>
      <c r="J380" s="86">
        <v>532.04862611999999</v>
      </c>
      <c r="K380" s="86">
        <v>628.78473996000002</v>
      </c>
      <c r="L380" s="86">
        <v>725.52085380000005</v>
      </c>
    </row>
    <row r="381" spans="1:12" ht="12.75" customHeight="1" x14ac:dyDescent="0.2">
      <c r="A381" s="85" t="s">
        <v>165</v>
      </c>
      <c r="B381" s="85">
        <v>12</v>
      </c>
      <c r="C381" s="86">
        <v>977.89928625000005</v>
      </c>
      <c r="D381" s="86">
        <v>972.21810825</v>
      </c>
      <c r="E381" s="86">
        <v>0</v>
      </c>
      <c r="F381" s="86">
        <v>97.221810829999995</v>
      </c>
      <c r="G381" s="86">
        <v>243.05452706</v>
      </c>
      <c r="H381" s="86">
        <v>486.10905413</v>
      </c>
      <c r="I381" s="86">
        <v>0</v>
      </c>
      <c r="J381" s="86">
        <v>534.71995953999999</v>
      </c>
      <c r="K381" s="86">
        <v>631.94177035999996</v>
      </c>
      <c r="L381" s="86">
        <v>729.16358118999995</v>
      </c>
    </row>
    <row r="382" spans="1:12" ht="12.75" customHeight="1" x14ac:dyDescent="0.2">
      <c r="A382" s="85" t="s">
        <v>165</v>
      </c>
      <c r="B382" s="85">
        <v>13</v>
      </c>
      <c r="C382" s="86">
        <v>920.93169963000003</v>
      </c>
      <c r="D382" s="86">
        <v>916.00971909999998</v>
      </c>
      <c r="E382" s="86">
        <v>0</v>
      </c>
      <c r="F382" s="86">
        <v>91.600971909999998</v>
      </c>
      <c r="G382" s="86">
        <v>229.00242978</v>
      </c>
      <c r="H382" s="86">
        <v>458.00485954999999</v>
      </c>
      <c r="I382" s="86">
        <v>0</v>
      </c>
      <c r="J382" s="86">
        <v>503.80534551</v>
      </c>
      <c r="K382" s="86">
        <v>595.40631742000005</v>
      </c>
      <c r="L382" s="86">
        <v>687.00728933000005</v>
      </c>
    </row>
    <row r="383" spans="1:12" ht="12.75" customHeight="1" x14ac:dyDescent="0.2">
      <c r="A383" s="85" t="s">
        <v>165</v>
      </c>
      <c r="B383" s="85">
        <v>14</v>
      </c>
      <c r="C383" s="86">
        <v>880.28140112999995</v>
      </c>
      <c r="D383" s="86">
        <v>875.52584916000001</v>
      </c>
      <c r="E383" s="86">
        <v>0</v>
      </c>
      <c r="F383" s="86">
        <v>87.552584920000001</v>
      </c>
      <c r="G383" s="86">
        <v>218.88146229</v>
      </c>
      <c r="H383" s="86">
        <v>437.76292458</v>
      </c>
      <c r="I383" s="86">
        <v>0</v>
      </c>
      <c r="J383" s="86">
        <v>481.53921703999998</v>
      </c>
      <c r="K383" s="86">
        <v>569.09180194999999</v>
      </c>
      <c r="L383" s="86">
        <v>656.64438686999995</v>
      </c>
    </row>
    <row r="384" spans="1:12" ht="12.75" customHeight="1" x14ac:dyDescent="0.2">
      <c r="A384" s="85" t="s">
        <v>165</v>
      </c>
      <c r="B384" s="85">
        <v>15</v>
      </c>
      <c r="C384" s="86">
        <v>818.39899253999999</v>
      </c>
      <c r="D384" s="86">
        <v>814.08271864999995</v>
      </c>
      <c r="E384" s="86">
        <v>0</v>
      </c>
      <c r="F384" s="86">
        <v>81.408271869999993</v>
      </c>
      <c r="G384" s="86">
        <v>203.52067966000001</v>
      </c>
      <c r="H384" s="86">
        <v>407.04135932999998</v>
      </c>
      <c r="I384" s="86">
        <v>0</v>
      </c>
      <c r="J384" s="86">
        <v>447.74549525999998</v>
      </c>
      <c r="K384" s="86">
        <v>529.15376712</v>
      </c>
      <c r="L384" s="86">
        <v>610.56203899000002</v>
      </c>
    </row>
    <row r="385" spans="1:12" ht="12.75" customHeight="1" x14ac:dyDescent="0.2">
      <c r="A385" s="85" t="s">
        <v>165</v>
      </c>
      <c r="B385" s="85">
        <v>16</v>
      </c>
      <c r="C385" s="86">
        <v>797.2951071</v>
      </c>
      <c r="D385" s="86">
        <v>793.36414850999995</v>
      </c>
      <c r="E385" s="86">
        <v>0</v>
      </c>
      <c r="F385" s="86">
        <v>79.336414849999997</v>
      </c>
      <c r="G385" s="86">
        <v>198.34103712999999</v>
      </c>
      <c r="H385" s="86">
        <v>396.68207425999998</v>
      </c>
      <c r="I385" s="86">
        <v>0</v>
      </c>
      <c r="J385" s="86">
        <v>436.35028168000002</v>
      </c>
      <c r="K385" s="86">
        <v>515.68669652999995</v>
      </c>
      <c r="L385" s="86">
        <v>595.02311138000005</v>
      </c>
    </row>
    <row r="386" spans="1:12" ht="12.75" customHeight="1" x14ac:dyDescent="0.2">
      <c r="A386" s="85" t="s">
        <v>165</v>
      </c>
      <c r="B386" s="85">
        <v>17</v>
      </c>
      <c r="C386" s="86">
        <v>806.62579761999996</v>
      </c>
      <c r="D386" s="86">
        <v>802.42171718999998</v>
      </c>
      <c r="E386" s="86">
        <v>0</v>
      </c>
      <c r="F386" s="86">
        <v>80.242171720000002</v>
      </c>
      <c r="G386" s="86">
        <v>200.6054293</v>
      </c>
      <c r="H386" s="86">
        <v>401.21085859999999</v>
      </c>
      <c r="I386" s="86">
        <v>0</v>
      </c>
      <c r="J386" s="86">
        <v>441.33194444999998</v>
      </c>
      <c r="K386" s="86">
        <v>521.57411617000002</v>
      </c>
      <c r="L386" s="86">
        <v>601.81628789000001</v>
      </c>
    </row>
    <row r="387" spans="1:12" ht="12.75" customHeight="1" x14ac:dyDescent="0.2">
      <c r="A387" s="85" t="s">
        <v>165</v>
      </c>
      <c r="B387" s="85">
        <v>18</v>
      </c>
      <c r="C387" s="86">
        <v>779.51859801000001</v>
      </c>
      <c r="D387" s="86">
        <v>775.35632307000003</v>
      </c>
      <c r="E387" s="86">
        <v>0</v>
      </c>
      <c r="F387" s="86">
        <v>77.535632309999997</v>
      </c>
      <c r="G387" s="86">
        <v>193.83908077000001</v>
      </c>
      <c r="H387" s="86">
        <v>387.67816154000002</v>
      </c>
      <c r="I387" s="86">
        <v>0</v>
      </c>
      <c r="J387" s="86">
        <v>426.44597769000001</v>
      </c>
      <c r="K387" s="86">
        <v>503.98160999999999</v>
      </c>
      <c r="L387" s="86">
        <v>581.51724230000002</v>
      </c>
    </row>
    <row r="388" spans="1:12" ht="12.75" customHeight="1" x14ac:dyDescent="0.2">
      <c r="A388" s="85" t="s">
        <v>165</v>
      </c>
      <c r="B388" s="85">
        <v>19</v>
      </c>
      <c r="C388" s="86">
        <v>732.98655153000004</v>
      </c>
      <c r="D388" s="86">
        <v>729.10534327000005</v>
      </c>
      <c r="E388" s="86">
        <v>0</v>
      </c>
      <c r="F388" s="86">
        <v>72.910534330000004</v>
      </c>
      <c r="G388" s="86">
        <v>182.27633582000001</v>
      </c>
      <c r="H388" s="86">
        <v>364.55267164000003</v>
      </c>
      <c r="I388" s="86">
        <v>0</v>
      </c>
      <c r="J388" s="86">
        <v>401.00793879999998</v>
      </c>
      <c r="K388" s="86">
        <v>473.91847313</v>
      </c>
      <c r="L388" s="86">
        <v>546.82900744999995</v>
      </c>
    </row>
    <row r="389" spans="1:12" ht="12.75" customHeight="1" x14ac:dyDescent="0.2">
      <c r="A389" s="85" t="s">
        <v>165</v>
      </c>
      <c r="B389" s="85">
        <v>20</v>
      </c>
      <c r="C389" s="86">
        <v>734.48801877999995</v>
      </c>
      <c r="D389" s="86">
        <v>730.59031868</v>
      </c>
      <c r="E389" s="86">
        <v>0</v>
      </c>
      <c r="F389" s="86">
        <v>73.059031869999998</v>
      </c>
      <c r="G389" s="86">
        <v>182.64757967</v>
      </c>
      <c r="H389" s="86">
        <v>365.29515934</v>
      </c>
      <c r="I389" s="86">
        <v>0</v>
      </c>
      <c r="J389" s="86">
        <v>401.82467527</v>
      </c>
      <c r="K389" s="86">
        <v>474.88370714000001</v>
      </c>
      <c r="L389" s="86">
        <v>547.94273900999997</v>
      </c>
    </row>
    <row r="390" spans="1:12" ht="12.75" customHeight="1" x14ac:dyDescent="0.2">
      <c r="A390" s="85" t="s">
        <v>165</v>
      </c>
      <c r="B390" s="85">
        <v>21</v>
      </c>
      <c r="C390" s="86">
        <v>760.43826944</v>
      </c>
      <c r="D390" s="86">
        <v>756.81259451999995</v>
      </c>
      <c r="E390" s="86">
        <v>0</v>
      </c>
      <c r="F390" s="86">
        <v>75.681259449999999</v>
      </c>
      <c r="G390" s="86">
        <v>189.20314862999999</v>
      </c>
      <c r="H390" s="86">
        <v>378.40629725999997</v>
      </c>
      <c r="I390" s="86">
        <v>0</v>
      </c>
      <c r="J390" s="86">
        <v>416.24692699000002</v>
      </c>
      <c r="K390" s="86">
        <v>491.92818643999999</v>
      </c>
      <c r="L390" s="86">
        <v>567.60944588999996</v>
      </c>
    </row>
    <row r="391" spans="1:12" ht="12.75" customHeight="1" x14ac:dyDescent="0.2">
      <c r="A391" s="85" t="s">
        <v>165</v>
      </c>
      <c r="B391" s="85">
        <v>22</v>
      </c>
      <c r="C391" s="86">
        <v>778.60209767000003</v>
      </c>
      <c r="D391" s="86">
        <v>775.01392864000002</v>
      </c>
      <c r="E391" s="86">
        <v>0</v>
      </c>
      <c r="F391" s="86">
        <v>77.501392859999996</v>
      </c>
      <c r="G391" s="86">
        <v>193.75348216</v>
      </c>
      <c r="H391" s="86">
        <v>387.50696432000001</v>
      </c>
      <c r="I391" s="86">
        <v>0</v>
      </c>
      <c r="J391" s="86">
        <v>426.25766075000001</v>
      </c>
      <c r="K391" s="86">
        <v>503.75905361999997</v>
      </c>
      <c r="L391" s="86">
        <v>581.26044648000004</v>
      </c>
    </row>
    <row r="392" spans="1:12" ht="12.75" customHeight="1" x14ac:dyDescent="0.2">
      <c r="A392" s="85" t="s">
        <v>165</v>
      </c>
      <c r="B392" s="85">
        <v>23</v>
      </c>
      <c r="C392" s="86">
        <v>801.24499945000002</v>
      </c>
      <c r="D392" s="86">
        <v>797.54766786000005</v>
      </c>
      <c r="E392" s="86">
        <v>0</v>
      </c>
      <c r="F392" s="86">
        <v>79.754766790000005</v>
      </c>
      <c r="G392" s="86">
        <v>199.38691696999999</v>
      </c>
      <c r="H392" s="86">
        <v>398.77383393000002</v>
      </c>
      <c r="I392" s="86">
        <v>0</v>
      </c>
      <c r="J392" s="86">
        <v>438.65121732</v>
      </c>
      <c r="K392" s="86">
        <v>518.40598410999996</v>
      </c>
      <c r="L392" s="86">
        <v>598.16075090000004</v>
      </c>
    </row>
    <row r="393" spans="1:12" ht="12.75" customHeight="1" x14ac:dyDescent="0.2">
      <c r="A393" s="85" t="s">
        <v>165</v>
      </c>
      <c r="B393" s="85">
        <v>24</v>
      </c>
      <c r="C393" s="86">
        <v>904.98829866000005</v>
      </c>
      <c r="D393" s="86">
        <v>900.72261364999997</v>
      </c>
      <c r="E393" s="86">
        <v>0</v>
      </c>
      <c r="F393" s="86">
        <v>90.072261370000007</v>
      </c>
      <c r="G393" s="86">
        <v>225.18065340999999</v>
      </c>
      <c r="H393" s="86">
        <v>450.36130682999999</v>
      </c>
      <c r="I393" s="86">
        <v>0</v>
      </c>
      <c r="J393" s="86">
        <v>495.39743750999997</v>
      </c>
      <c r="K393" s="86">
        <v>585.46969887</v>
      </c>
      <c r="L393" s="86">
        <v>675.54196023999998</v>
      </c>
    </row>
    <row r="394" spans="1:12" ht="12.75" customHeight="1" x14ac:dyDescent="0.2">
      <c r="A394" s="85" t="s">
        <v>166</v>
      </c>
      <c r="B394" s="85">
        <v>1</v>
      </c>
      <c r="C394" s="86">
        <v>993.29366563999997</v>
      </c>
      <c r="D394" s="86">
        <v>988.58807168999999</v>
      </c>
      <c r="E394" s="86">
        <v>0</v>
      </c>
      <c r="F394" s="86">
        <v>98.858807170000006</v>
      </c>
      <c r="G394" s="86">
        <v>247.14701792</v>
      </c>
      <c r="H394" s="86">
        <v>494.29403585</v>
      </c>
      <c r="I394" s="86">
        <v>0</v>
      </c>
      <c r="J394" s="86">
        <v>543.72343942999998</v>
      </c>
      <c r="K394" s="86">
        <v>642.58224659999996</v>
      </c>
      <c r="L394" s="86">
        <v>741.44105377000005</v>
      </c>
    </row>
    <row r="395" spans="1:12" ht="12.75" customHeight="1" x14ac:dyDescent="0.2">
      <c r="A395" s="85" t="s">
        <v>166</v>
      </c>
      <c r="B395" s="85">
        <v>2</v>
      </c>
      <c r="C395" s="86">
        <v>1022.8730714</v>
      </c>
      <c r="D395" s="86">
        <v>1018.05310905</v>
      </c>
      <c r="E395" s="86">
        <v>0</v>
      </c>
      <c r="F395" s="86">
        <v>101.80531091</v>
      </c>
      <c r="G395" s="86">
        <v>254.51327726</v>
      </c>
      <c r="H395" s="86">
        <v>509.02655453</v>
      </c>
      <c r="I395" s="86">
        <v>0</v>
      </c>
      <c r="J395" s="86">
        <v>559.92920998</v>
      </c>
      <c r="K395" s="86">
        <v>661.73452087999999</v>
      </c>
      <c r="L395" s="86">
        <v>763.53983178999999</v>
      </c>
    </row>
    <row r="396" spans="1:12" ht="12.75" customHeight="1" x14ac:dyDescent="0.2">
      <c r="A396" s="85" t="s">
        <v>166</v>
      </c>
      <c r="B396" s="85">
        <v>3</v>
      </c>
      <c r="C396" s="86">
        <v>1087.0940727899999</v>
      </c>
      <c r="D396" s="86">
        <v>1081.9661018100001</v>
      </c>
      <c r="E396" s="86">
        <v>0</v>
      </c>
      <c r="F396" s="86">
        <v>108.19661017999999</v>
      </c>
      <c r="G396" s="86">
        <v>270.49152544999998</v>
      </c>
      <c r="H396" s="86">
        <v>540.98305090999997</v>
      </c>
      <c r="I396" s="86">
        <v>0</v>
      </c>
      <c r="J396" s="86">
        <v>595.08135600000003</v>
      </c>
      <c r="K396" s="86">
        <v>703.27796618000002</v>
      </c>
      <c r="L396" s="86">
        <v>811.47457636000001</v>
      </c>
    </row>
    <row r="397" spans="1:12" ht="12.75" customHeight="1" x14ac:dyDescent="0.2">
      <c r="A397" s="85" t="s">
        <v>166</v>
      </c>
      <c r="B397" s="85">
        <v>4</v>
      </c>
      <c r="C397" s="86">
        <v>1083.26761794</v>
      </c>
      <c r="D397" s="86">
        <v>1078.2936122900001</v>
      </c>
      <c r="E397" s="86">
        <v>0</v>
      </c>
      <c r="F397" s="86">
        <v>107.82936123</v>
      </c>
      <c r="G397" s="86">
        <v>269.57340306999998</v>
      </c>
      <c r="H397" s="86">
        <v>539.14680614999997</v>
      </c>
      <c r="I397" s="86">
        <v>0</v>
      </c>
      <c r="J397" s="86">
        <v>593.06148675999998</v>
      </c>
      <c r="K397" s="86">
        <v>700.89084799</v>
      </c>
      <c r="L397" s="86">
        <v>808.72020922000002</v>
      </c>
    </row>
    <row r="398" spans="1:12" ht="12.75" customHeight="1" x14ac:dyDescent="0.2">
      <c r="A398" s="85" t="s">
        <v>166</v>
      </c>
      <c r="B398" s="85">
        <v>5</v>
      </c>
      <c r="C398" s="86">
        <v>1085.36680187</v>
      </c>
      <c r="D398" s="86">
        <v>1080.50977096</v>
      </c>
      <c r="E398" s="86">
        <v>0</v>
      </c>
      <c r="F398" s="86">
        <v>108.0509771</v>
      </c>
      <c r="G398" s="86">
        <v>270.12744273999999</v>
      </c>
      <c r="H398" s="86">
        <v>540.25488547999998</v>
      </c>
      <c r="I398" s="86">
        <v>0</v>
      </c>
      <c r="J398" s="86">
        <v>594.28037402999996</v>
      </c>
      <c r="K398" s="86">
        <v>702.33135112000002</v>
      </c>
      <c r="L398" s="86">
        <v>810.38232821999998</v>
      </c>
    </row>
    <row r="399" spans="1:12" ht="12.75" customHeight="1" x14ac:dyDescent="0.2">
      <c r="A399" s="85" t="s">
        <v>166</v>
      </c>
      <c r="B399" s="85">
        <v>6</v>
      </c>
      <c r="C399" s="86">
        <v>1077.4910093000001</v>
      </c>
      <c r="D399" s="86">
        <v>1072.66717509</v>
      </c>
      <c r="E399" s="86">
        <v>0</v>
      </c>
      <c r="F399" s="86">
        <v>107.26671751000001</v>
      </c>
      <c r="G399" s="86">
        <v>268.16679377000003</v>
      </c>
      <c r="H399" s="86">
        <v>536.33358754999995</v>
      </c>
      <c r="I399" s="86">
        <v>0</v>
      </c>
      <c r="J399" s="86">
        <v>589.96694630000002</v>
      </c>
      <c r="K399" s="86">
        <v>697.23366381000005</v>
      </c>
      <c r="L399" s="86">
        <v>804.50038131999997</v>
      </c>
    </row>
    <row r="400" spans="1:12" ht="12.75" customHeight="1" x14ac:dyDescent="0.2">
      <c r="A400" s="85" t="s">
        <v>166</v>
      </c>
      <c r="B400" s="85">
        <v>7</v>
      </c>
      <c r="C400" s="86">
        <v>1010.95372857</v>
      </c>
      <c r="D400" s="86">
        <v>1006.54045249</v>
      </c>
      <c r="E400" s="86">
        <v>0</v>
      </c>
      <c r="F400" s="86">
        <v>100.65404525</v>
      </c>
      <c r="G400" s="86">
        <v>251.63511312</v>
      </c>
      <c r="H400" s="86">
        <v>503.27022625000001</v>
      </c>
      <c r="I400" s="86">
        <v>0</v>
      </c>
      <c r="J400" s="86">
        <v>553.59724887000004</v>
      </c>
      <c r="K400" s="86">
        <v>654.25129412000001</v>
      </c>
      <c r="L400" s="86">
        <v>754.90533936999998</v>
      </c>
    </row>
    <row r="401" spans="1:12" ht="12.75" customHeight="1" x14ac:dyDescent="0.2">
      <c r="A401" s="85" t="s">
        <v>166</v>
      </c>
      <c r="B401" s="85">
        <v>8</v>
      </c>
      <c r="C401" s="86">
        <v>1004.62895724</v>
      </c>
      <c r="D401" s="86">
        <v>1000.1590571200001</v>
      </c>
      <c r="E401" s="86">
        <v>0</v>
      </c>
      <c r="F401" s="86">
        <v>100.01590571</v>
      </c>
      <c r="G401" s="86">
        <v>250.03976428000001</v>
      </c>
      <c r="H401" s="86">
        <v>500.07952856000003</v>
      </c>
      <c r="I401" s="86">
        <v>0</v>
      </c>
      <c r="J401" s="86">
        <v>550.08748142000002</v>
      </c>
      <c r="K401" s="86">
        <v>650.10338712999999</v>
      </c>
      <c r="L401" s="86">
        <v>750.11929283999996</v>
      </c>
    </row>
    <row r="402" spans="1:12" ht="12.75" customHeight="1" x14ac:dyDescent="0.2">
      <c r="A402" s="85" t="s">
        <v>166</v>
      </c>
      <c r="B402" s="85">
        <v>9</v>
      </c>
      <c r="C402" s="86">
        <v>995.63838182999996</v>
      </c>
      <c r="D402" s="86">
        <v>991.20514733000005</v>
      </c>
      <c r="E402" s="86">
        <v>0</v>
      </c>
      <c r="F402" s="86">
        <v>99.120514729999996</v>
      </c>
      <c r="G402" s="86">
        <v>247.80128683000001</v>
      </c>
      <c r="H402" s="86">
        <v>495.60257367000003</v>
      </c>
      <c r="I402" s="86">
        <v>0</v>
      </c>
      <c r="J402" s="86">
        <v>545.16283103000001</v>
      </c>
      <c r="K402" s="86">
        <v>644.28334575999997</v>
      </c>
      <c r="L402" s="86">
        <v>743.40386049999995</v>
      </c>
    </row>
    <row r="403" spans="1:12" ht="12.75" customHeight="1" x14ac:dyDescent="0.2">
      <c r="A403" s="85" t="s">
        <v>166</v>
      </c>
      <c r="B403" s="85">
        <v>10</v>
      </c>
      <c r="C403" s="86">
        <v>1000.5860553</v>
      </c>
      <c r="D403" s="86">
        <v>996.16202748000001</v>
      </c>
      <c r="E403" s="86">
        <v>0</v>
      </c>
      <c r="F403" s="86">
        <v>99.616202749999999</v>
      </c>
      <c r="G403" s="86">
        <v>249.04050687</v>
      </c>
      <c r="H403" s="86">
        <v>498.08101374</v>
      </c>
      <c r="I403" s="86">
        <v>0</v>
      </c>
      <c r="J403" s="86">
        <v>547.88911511000003</v>
      </c>
      <c r="K403" s="86">
        <v>647.50531785999999</v>
      </c>
      <c r="L403" s="86">
        <v>747.12152060999995</v>
      </c>
    </row>
    <row r="404" spans="1:12" ht="12.75" customHeight="1" x14ac:dyDescent="0.2">
      <c r="A404" s="85" t="s">
        <v>166</v>
      </c>
      <c r="B404" s="85">
        <v>11</v>
      </c>
      <c r="C404" s="86">
        <v>1001.42572153</v>
      </c>
      <c r="D404" s="86">
        <v>995.80908910999995</v>
      </c>
      <c r="E404" s="86">
        <v>0</v>
      </c>
      <c r="F404" s="86">
        <v>99.580908910000005</v>
      </c>
      <c r="G404" s="86">
        <v>248.95227227999999</v>
      </c>
      <c r="H404" s="86">
        <v>497.90454455999998</v>
      </c>
      <c r="I404" s="86">
        <v>0</v>
      </c>
      <c r="J404" s="86">
        <v>547.69499900999995</v>
      </c>
      <c r="K404" s="86">
        <v>647.27590792000001</v>
      </c>
      <c r="L404" s="86">
        <v>746.85681682999996</v>
      </c>
    </row>
    <row r="405" spans="1:12" ht="12.75" customHeight="1" x14ac:dyDescent="0.2">
      <c r="A405" s="85" t="s">
        <v>166</v>
      </c>
      <c r="B405" s="85">
        <v>12</v>
      </c>
      <c r="C405" s="86">
        <v>996.19507897999995</v>
      </c>
      <c r="D405" s="86">
        <v>990.55668366999998</v>
      </c>
      <c r="E405" s="86">
        <v>0</v>
      </c>
      <c r="F405" s="86">
        <v>99.055668370000006</v>
      </c>
      <c r="G405" s="86">
        <v>247.63917092</v>
      </c>
      <c r="H405" s="86">
        <v>495.27834184</v>
      </c>
      <c r="I405" s="86">
        <v>0</v>
      </c>
      <c r="J405" s="86">
        <v>544.80617601999995</v>
      </c>
      <c r="K405" s="86">
        <v>643.86184438999999</v>
      </c>
      <c r="L405" s="86">
        <v>742.91751275000001</v>
      </c>
    </row>
    <row r="406" spans="1:12" ht="12.75" customHeight="1" x14ac:dyDescent="0.2">
      <c r="A406" s="85" t="s">
        <v>166</v>
      </c>
      <c r="B406" s="85">
        <v>13</v>
      </c>
      <c r="C406" s="86">
        <v>982.15881637999996</v>
      </c>
      <c r="D406" s="86">
        <v>977.36386392999998</v>
      </c>
      <c r="E406" s="86">
        <v>0</v>
      </c>
      <c r="F406" s="86">
        <v>97.736386390000007</v>
      </c>
      <c r="G406" s="86">
        <v>244.34096597999999</v>
      </c>
      <c r="H406" s="86">
        <v>488.68193196999999</v>
      </c>
      <c r="I406" s="86">
        <v>0</v>
      </c>
      <c r="J406" s="86">
        <v>537.55012515999999</v>
      </c>
      <c r="K406" s="86">
        <v>635.28651155</v>
      </c>
      <c r="L406" s="86">
        <v>733.02289795000002</v>
      </c>
    </row>
    <row r="407" spans="1:12" ht="12.75" customHeight="1" x14ac:dyDescent="0.2">
      <c r="A407" s="85" t="s">
        <v>166</v>
      </c>
      <c r="B407" s="85">
        <v>14</v>
      </c>
      <c r="C407" s="86">
        <v>907.56289489000005</v>
      </c>
      <c r="D407" s="86">
        <v>903.17596681999999</v>
      </c>
      <c r="E407" s="86">
        <v>0</v>
      </c>
      <c r="F407" s="86">
        <v>90.317596679999994</v>
      </c>
      <c r="G407" s="86">
        <v>225.79399171</v>
      </c>
      <c r="H407" s="86">
        <v>451.58798340999999</v>
      </c>
      <c r="I407" s="86">
        <v>0</v>
      </c>
      <c r="J407" s="86">
        <v>496.74678175000003</v>
      </c>
      <c r="K407" s="86">
        <v>587.06437843000003</v>
      </c>
      <c r="L407" s="86">
        <v>677.38197511999999</v>
      </c>
    </row>
    <row r="408" spans="1:12" ht="12.75" customHeight="1" x14ac:dyDescent="0.2">
      <c r="A408" s="85" t="s">
        <v>166</v>
      </c>
      <c r="B408" s="85">
        <v>15</v>
      </c>
      <c r="C408" s="86">
        <v>849.74932963000003</v>
      </c>
      <c r="D408" s="86">
        <v>845.73232690999998</v>
      </c>
      <c r="E408" s="86">
        <v>0</v>
      </c>
      <c r="F408" s="86">
        <v>84.573232689999998</v>
      </c>
      <c r="G408" s="86">
        <v>211.43308173</v>
      </c>
      <c r="H408" s="86">
        <v>422.86616346</v>
      </c>
      <c r="I408" s="86">
        <v>0</v>
      </c>
      <c r="J408" s="86">
        <v>465.15277980000002</v>
      </c>
      <c r="K408" s="86">
        <v>549.72601249000002</v>
      </c>
      <c r="L408" s="86">
        <v>634.29924517999996</v>
      </c>
    </row>
    <row r="409" spans="1:12" ht="12.75" customHeight="1" x14ac:dyDescent="0.2">
      <c r="A409" s="85" t="s">
        <v>166</v>
      </c>
      <c r="B409" s="85">
        <v>16</v>
      </c>
      <c r="C409" s="86">
        <v>842.76970537</v>
      </c>
      <c r="D409" s="86">
        <v>838.77784797000004</v>
      </c>
      <c r="E409" s="86">
        <v>0</v>
      </c>
      <c r="F409" s="86">
        <v>83.877784800000001</v>
      </c>
      <c r="G409" s="86">
        <v>209.69446199000001</v>
      </c>
      <c r="H409" s="86">
        <v>419.38892399000002</v>
      </c>
      <c r="I409" s="86">
        <v>0</v>
      </c>
      <c r="J409" s="86">
        <v>461.32781638</v>
      </c>
      <c r="K409" s="86">
        <v>545.20560118000003</v>
      </c>
      <c r="L409" s="86">
        <v>629.08338598</v>
      </c>
    </row>
    <row r="410" spans="1:12" ht="12.75" customHeight="1" x14ac:dyDescent="0.2">
      <c r="A410" s="85" t="s">
        <v>166</v>
      </c>
      <c r="B410" s="85">
        <v>17</v>
      </c>
      <c r="C410" s="86">
        <v>851.63151373999995</v>
      </c>
      <c r="D410" s="86">
        <v>847.53609263999999</v>
      </c>
      <c r="E410" s="86">
        <v>0</v>
      </c>
      <c r="F410" s="86">
        <v>84.753609260000005</v>
      </c>
      <c r="G410" s="86">
        <v>211.88402316</v>
      </c>
      <c r="H410" s="86">
        <v>423.76804632</v>
      </c>
      <c r="I410" s="86">
        <v>0</v>
      </c>
      <c r="J410" s="86">
        <v>466.14485094999998</v>
      </c>
      <c r="K410" s="86">
        <v>550.89846021999995</v>
      </c>
      <c r="L410" s="86">
        <v>635.65206948000002</v>
      </c>
    </row>
    <row r="411" spans="1:12" ht="12.75" customHeight="1" x14ac:dyDescent="0.2">
      <c r="A411" s="85" t="s">
        <v>166</v>
      </c>
      <c r="B411" s="85">
        <v>18</v>
      </c>
      <c r="C411" s="86">
        <v>809.23848029999999</v>
      </c>
      <c r="D411" s="86">
        <v>804.80248255000004</v>
      </c>
      <c r="E411" s="86">
        <v>0</v>
      </c>
      <c r="F411" s="86">
        <v>80.480248259999996</v>
      </c>
      <c r="G411" s="86">
        <v>201.20062064000001</v>
      </c>
      <c r="H411" s="86">
        <v>402.40124128000002</v>
      </c>
      <c r="I411" s="86">
        <v>0</v>
      </c>
      <c r="J411" s="86">
        <v>442.64136539999998</v>
      </c>
      <c r="K411" s="86">
        <v>523.12161365999998</v>
      </c>
      <c r="L411" s="86">
        <v>603.60186191000003</v>
      </c>
    </row>
    <row r="412" spans="1:12" ht="12.75" customHeight="1" x14ac:dyDescent="0.2">
      <c r="A412" s="85" t="s">
        <v>166</v>
      </c>
      <c r="B412" s="85">
        <v>19</v>
      </c>
      <c r="C412" s="86">
        <v>801.65887515999998</v>
      </c>
      <c r="D412" s="86">
        <v>797.36602721999998</v>
      </c>
      <c r="E412" s="86">
        <v>0</v>
      </c>
      <c r="F412" s="86">
        <v>79.736602719999993</v>
      </c>
      <c r="G412" s="86">
        <v>199.34150681</v>
      </c>
      <c r="H412" s="86">
        <v>398.68301360999999</v>
      </c>
      <c r="I412" s="86">
        <v>0</v>
      </c>
      <c r="J412" s="86">
        <v>438.55131497000002</v>
      </c>
      <c r="K412" s="86">
        <v>518.28791768999997</v>
      </c>
      <c r="L412" s="86">
        <v>598.02452042000004</v>
      </c>
    </row>
    <row r="413" spans="1:12" ht="12.75" customHeight="1" x14ac:dyDescent="0.2">
      <c r="A413" s="85" t="s">
        <v>166</v>
      </c>
      <c r="B413" s="85">
        <v>20</v>
      </c>
      <c r="C413" s="86">
        <v>796.15752003</v>
      </c>
      <c r="D413" s="86">
        <v>791.73997996000003</v>
      </c>
      <c r="E413" s="86">
        <v>0</v>
      </c>
      <c r="F413" s="86">
        <v>79.173997999999997</v>
      </c>
      <c r="G413" s="86">
        <v>197.93499499000001</v>
      </c>
      <c r="H413" s="86">
        <v>395.86998998000001</v>
      </c>
      <c r="I413" s="86">
        <v>0</v>
      </c>
      <c r="J413" s="86">
        <v>435.45698898000001</v>
      </c>
      <c r="K413" s="86">
        <v>514.63098696999998</v>
      </c>
      <c r="L413" s="86">
        <v>593.80498496999996</v>
      </c>
    </row>
    <row r="414" spans="1:12" ht="12.75" customHeight="1" x14ac:dyDescent="0.2">
      <c r="A414" s="85" t="s">
        <v>166</v>
      </c>
      <c r="B414" s="85">
        <v>21</v>
      </c>
      <c r="C414" s="86">
        <v>816.29079235999995</v>
      </c>
      <c r="D414" s="86">
        <v>812.37736466000001</v>
      </c>
      <c r="E414" s="86">
        <v>0</v>
      </c>
      <c r="F414" s="86">
        <v>81.237736470000002</v>
      </c>
      <c r="G414" s="86">
        <v>203.09434117000001</v>
      </c>
      <c r="H414" s="86">
        <v>406.18868233000001</v>
      </c>
      <c r="I414" s="86">
        <v>0</v>
      </c>
      <c r="J414" s="86">
        <v>446.80755055999998</v>
      </c>
      <c r="K414" s="86">
        <v>528.04528703000005</v>
      </c>
      <c r="L414" s="86">
        <v>609.28302350000001</v>
      </c>
    </row>
    <row r="415" spans="1:12" ht="12.75" customHeight="1" x14ac:dyDescent="0.2">
      <c r="A415" s="85" t="s">
        <v>166</v>
      </c>
      <c r="B415" s="85">
        <v>22</v>
      </c>
      <c r="C415" s="86">
        <v>821.97845055000005</v>
      </c>
      <c r="D415" s="86">
        <v>817.67457608999996</v>
      </c>
      <c r="E415" s="86">
        <v>0</v>
      </c>
      <c r="F415" s="86">
        <v>81.767457609999994</v>
      </c>
      <c r="G415" s="86">
        <v>204.41864401999999</v>
      </c>
      <c r="H415" s="86">
        <v>408.83728804999998</v>
      </c>
      <c r="I415" s="86">
        <v>0</v>
      </c>
      <c r="J415" s="86">
        <v>449.72101685000001</v>
      </c>
      <c r="K415" s="86">
        <v>531.48847446000002</v>
      </c>
      <c r="L415" s="86">
        <v>613.25593206999997</v>
      </c>
    </row>
    <row r="416" spans="1:12" ht="12.75" customHeight="1" x14ac:dyDescent="0.2">
      <c r="A416" s="85" t="s">
        <v>166</v>
      </c>
      <c r="B416" s="85">
        <v>23</v>
      </c>
      <c r="C416" s="86">
        <v>830.30301069999996</v>
      </c>
      <c r="D416" s="86">
        <v>825.99517817000003</v>
      </c>
      <c r="E416" s="86">
        <v>0</v>
      </c>
      <c r="F416" s="86">
        <v>82.599517820000003</v>
      </c>
      <c r="G416" s="86">
        <v>206.49879454000001</v>
      </c>
      <c r="H416" s="86">
        <v>412.99758909000002</v>
      </c>
      <c r="I416" s="86">
        <v>0</v>
      </c>
      <c r="J416" s="86">
        <v>454.29734798999999</v>
      </c>
      <c r="K416" s="86">
        <v>536.89686581000001</v>
      </c>
      <c r="L416" s="86">
        <v>619.49638362999997</v>
      </c>
    </row>
    <row r="417" spans="1:12" ht="12.75" customHeight="1" x14ac:dyDescent="0.2">
      <c r="A417" s="85" t="s">
        <v>166</v>
      </c>
      <c r="B417" s="85">
        <v>24</v>
      </c>
      <c r="C417" s="86">
        <v>926.40328275000002</v>
      </c>
      <c r="D417" s="86">
        <v>921.65187787000002</v>
      </c>
      <c r="E417" s="86">
        <v>0</v>
      </c>
      <c r="F417" s="86">
        <v>92.165187790000004</v>
      </c>
      <c r="G417" s="86">
        <v>230.41296947000001</v>
      </c>
      <c r="H417" s="86">
        <v>460.82593894000001</v>
      </c>
      <c r="I417" s="86">
        <v>0</v>
      </c>
      <c r="J417" s="86">
        <v>506.90853283000001</v>
      </c>
      <c r="K417" s="86">
        <v>599.07372062000002</v>
      </c>
      <c r="L417" s="86">
        <v>691.23890840000001</v>
      </c>
    </row>
    <row r="418" spans="1:12" ht="12.75" customHeight="1" x14ac:dyDescent="0.2">
      <c r="A418" s="85" t="s">
        <v>167</v>
      </c>
      <c r="B418" s="85">
        <v>1</v>
      </c>
      <c r="C418" s="86">
        <v>969.80269611000006</v>
      </c>
      <c r="D418" s="86">
        <v>965.01474858999995</v>
      </c>
      <c r="E418" s="86">
        <v>0</v>
      </c>
      <c r="F418" s="86">
        <v>96.501474860000002</v>
      </c>
      <c r="G418" s="86">
        <v>241.25368714999999</v>
      </c>
      <c r="H418" s="86">
        <v>482.50737429999998</v>
      </c>
      <c r="I418" s="86">
        <v>0</v>
      </c>
      <c r="J418" s="86">
        <v>530.75811171999999</v>
      </c>
      <c r="K418" s="86">
        <v>627.25958658000002</v>
      </c>
      <c r="L418" s="86">
        <v>723.76106144000005</v>
      </c>
    </row>
    <row r="419" spans="1:12" ht="12.75" customHeight="1" x14ac:dyDescent="0.2">
      <c r="A419" s="85" t="s">
        <v>167</v>
      </c>
      <c r="B419" s="85">
        <v>2</v>
      </c>
      <c r="C419" s="86">
        <v>1042.4848230299999</v>
      </c>
      <c r="D419" s="86">
        <v>1037.8156222600001</v>
      </c>
      <c r="E419" s="86">
        <v>0</v>
      </c>
      <c r="F419" s="86">
        <v>103.78156223000001</v>
      </c>
      <c r="G419" s="86">
        <v>259.45390557000002</v>
      </c>
      <c r="H419" s="86">
        <v>518.90781113000003</v>
      </c>
      <c r="I419" s="86">
        <v>0</v>
      </c>
      <c r="J419" s="86">
        <v>570.79859223999995</v>
      </c>
      <c r="K419" s="86">
        <v>674.58015447000002</v>
      </c>
      <c r="L419" s="86">
        <v>778.36171669999999</v>
      </c>
    </row>
    <row r="420" spans="1:12" ht="12.75" customHeight="1" x14ac:dyDescent="0.2">
      <c r="A420" s="85" t="s">
        <v>167</v>
      </c>
      <c r="B420" s="85">
        <v>3</v>
      </c>
      <c r="C420" s="86">
        <v>1092.78523943</v>
      </c>
      <c r="D420" s="86">
        <v>1087.9619262199999</v>
      </c>
      <c r="E420" s="86">
        <v>0</v>
      </c>
      <c r="F420" s="86">
        <v>108.79619262</v>
      </c>
      <c r="G420" s="86">
        <v>271.99048155999998</v>
      </c>
      <c r="H420" s="86">
        <v>543.98096310999995</v>
      </c>
      <c r="I420" s="86">
        <v>0</v>
      </c>
      <c r="J420" s="86">
        <v>598.37905941999998</v>
      </c>
      <c r="K420" s="86">
        <v>707.17525204000003</v>
      </c>
      <c r="L420" s="86">
        <v>815.97144466999998</v>
      </c>
    </row>
    <row r="421" spans="1:12" ht="12.75" customHeight="1" x14ac:dyDescent="0.2">
      <c r="A421" s="85" t="s">
        <v>167</v>
      </c>
      <c r="B421" s="85">
        <v>4</v>
      </c>
      <c r="C421" s="86">
        <v>1088.8140820000001</v>
      </c>
      <c r="D421" s="86">
        <v>1083.9533554699999</v>
      </c>
      <c r="E421" s="86">
        <v>0</v>
      </c>
      <c r="F421" s="86">
        <v>108.39533555</v>
      </c>
      <c r="G421" s="86">
        <v>270.98833887000001</v>
      </c>
      <c r="H421" s="86">
        <v>541.97667774000001</v>
      </c>
      <c r="I421" s="86">
        <v>0</v>
      </c>
      <c r="J421" s="86">
        <v>596.17434550999997</v>
      </c>
      <c r="K421" s="86">
        <v>704.56968105999999</v>
      </c>
      <c r="L421" s="86">
        <v>812.96501660000001</v>
      </c>
    </row>
    <row r="422" spans="1:12" ht="12.75" customHeight="1" x14ac:dyDescent="0.2">
      <c r="A422" s="85" t="s">
        <v>167</v>
      </c>
      <c r="B422" s="85">
        <v>5</v>
      </c>
      <c r="C422" s="86">
        <v>1086.9551397800001</v>
      </c>
      <c r="D422" s="86">
        <v>1082.1076247599999</v>
      </c>
      <c r="E422" s="86">
        <v>0</v>
      </c>
      <c r="F422" s="86">
        <v>108.21076248</v>
      </c>
      <c r="G422" s="86">
        <v>270.52690618999998</v>
      </c>
      <c r="H422" s="86">
        <v>541.05381237999995</v>
      </c>
      <c r="I422" s="86">
        <v>0</v>
      </c>
      <c r="J422" s="86">
        <v>595.15919362</v>
      </c>
      <c r="K422" s="86">
        <v>703.36995608999996</v>
      </c>
      <c r="L422" s="86">
        <v>811.58071857000004</v>
      </c>
    </row>
    <row r="423" spans="1:12" ht="12.75" customHeight="1" x14ac:dyDescent="0.2">
      <c r="A423" s="85" t="s">
        <v>167</v>
      </c>
      <c r="B423" s="85">
        <v>6</v>
      </c>
      <c r="C423" s="86">
        <v>1080.7397042099999</v>
      </c>
      <c r="D423" s="86">
        <v>1076.0055680200001</v>
      </c>
      <c r="E423" s="86">
        <v>0</v>
      </c>
      <c r="F423" s="86">
        <v>107.60055680000001</v>
      </c>
      <c r="G423" s="86">
        <v>269.00139201000002</v>
      </c>
      <c r="H423" s="86">
        <v>538.00278401000003</v>
      </c>
      <c r="I423" s="86">
        <v>0</v>
      </c>
      <c r="J423" s="86">
        <v>591.80306241000005</v>
      </c>
      <c r="K423" s="86">
        <v>699.40361920999999</v>
      </c>
      <c r="L423" s="86">
        <v>807.00417602000005</v>
      </c>
    </row>
    <row r="424" spans="1:12" ht="12.75" customHeight="1" x14ac:dyDescent="0.2">
      <c r="A424" s="85" t="s">
        <v>167</v>
      </c>
      <c r="B424" s="85">
        <v>7</v>
      </c>
      <c r="C424" s="86">
        <v>1055.7930990499999</v>
      </c>
      <c r="D424" s="86">
        <v>1051.17991751</v>
      </c>
      <c r="E424" s="86">
        <v>0</v>
      </c>
      <c r="F424" s="86">
        <v>105.11799175</v>
      </c>
      <c r="G424" s="86">
        <v>262.79497937999997</v>
      </c>
      <c r="H424" s="86">
        <v>525.58995875999994</v>
      </c>
      <c r="I424" s="86">
        <v>0</v>
      </c>
      <c r="J424" s="86">
        <v>578.14895463000005</v>
      </c>
      <c r="K424" s="86">
        <v>683.26694638000004</v>
      </c>
      <c r="L424" s="86">
        <v>788.38493813000002</v>
      </c>
    </row>
    <row r="425" spans="1:12" ht="12.75" customHeight="1" x14ac:dyDescent="0.2">
      <c r="A425" s="85" t="s">
        <v>167</v>
      </c>
      <c r="B425" s="85">
        <v>8</v>
      </c>
      <c r="C425" s="86">
        <v>1020.90290197</v>
      </c>
      <c r="D425" s="86">
        <v>1016.50242197</v>
      </c>
      <c r="E425" s="86">
        <v>0</v>
      </c>
      <c r="F425" s="86">
        <v>101.65024219999999</v>
      </c>
      <c r="G425" s="86">
        <v>254.12560549</v>
      </c>
      <c r="H425" s="86">
        <v>508.25121099</v>
      </c>
      <c r="I425" s="86">
        <v>0</v>
      </c>
      <c r="J425" s="86">
        <v>559.07633208000004</v>
      </c>
      <c r="K425" s="86">
        <v>660.72657428000002</v>
      </c>
      <c r="L425" s="86">
        <v>762.37681648</v>
      </c>
    </row>
    <row r="426" spans="1:12" ht="12.75" customHeight="1" x14ac:dyDescent="0.2">
      <c r="A426" s="85" t="s">
        <v>167</v>
      </c>
      <c r="B426" s="85">
        <v>9</v>
      </c>
      <c r="C426" s="86">
        <v>987.73268097000005</v>
      </c>
      <c r="D426" s="86">
        <v>983.41981867000004</v>
      </c>
      <c r="E426" s="86">
        <v>0</v>
      </c>
      <c r="F426" s="86">
        <v>98.341981869999998</v>
      </c>
      <c r="G426" s="86">
        <v>245.85495467000001</v>
      </c>
      <c r="H426" s="86">
        <v>491.70990934000002</v>
      </c>
      <c r="I426" s="86">
        <v>0</v>
      </c>
      <c r="J426" s="86">
        <v>540.88090026999998</v>
      </c>
      <c r="K426" s="86">
        <v>639.22288214000002</v>
      </c>
      <c r="L426" s="86">
        <v>737.56486399999994</v>
      </c>
    </row>
    <row r="427" spans="1:12" ht="12.75" customHeight="1" x14ac:dyDescent="0.2">
      <c r="A427" s="85" t="s">
        <v>167</v>
      </c>
      <c r="B427" s="85">
        <v>10</v>
      </c>
      <c r="C427" s="86">
        <v>964.79868506000003</v>
      </c>
      <c r="D427" s="86">
        <v>959.68563160999997</v>
      </c>
      <c r="E427" s="86">
        <v>0</v>
      </c>
      <c r="F427" s="86">
        <v>95.968563160000002</v>
      </c>
      <c r="G427" s="86">
        <v>239.92140789999999</v>
      </c>
      <c r="H427" s="86">
        <v>479.84281580999999</v>
      </c>
      <c r="I427" s="86">
        <v>0</v>
      </c>
      <c r="J427" s="86">
        <v>527.82709738999995</v>
      </c>
      <c r="K427" s="86">
        <v>623.79566054999998</v>
      </c>
      <c r="L427" s="86">
        <v>719.76422371000001</v>
      </c>
    </row>
    <row r="428" spans="1:12" ht="12.75" customHeight="1" x14ac:dyDescent="0.2">
      <c r="A428" s="85" t="s">
        <v>167</v>
      </c>
      <c r="B428" s="85">
        <v>11</v>
      </c>
      <c r="C428" s="86">
        <v>970.53548716</v>
      </c>
      <c r="D428" s="86">
        <v>962.25755693999997</v>
      </c>
      <c r="E428" s="86">
        <v>0</v>
      </c>
      <c r="F428" s="86">
        <v>96.22575569</v>
      </c>
      <c r="G428" s="86">
        <v>240.56438924</v>
      </c>
      <c r="H428" s="86">
        <v>481.12877846999999</v>
      </c>
      <c r="I428" s="86">
        <v>0</v>
      </c>
      <c r="J428" s="86">
        <v>529.24165631999995</v>
      </c>
      <c r="K428" s="86">
        <v>625.46741200999998</v>
      </c>
      <c r="L428" s="86">
        <v>721.69316771000001</v>
      </c>
    </row>
    <row r="429" spans="1:12" ht="12.75" customHeight="1" x14ac:dyDescent="0.2">
      <c r="A429" s="85" t="s">
        <v>167</v>
      </c>
      <c r="B429" s="85">
        <v>12</v>
      </c>
      <c r="C429" s="86">
        <v>971.52283910999995</v>
      </c>
      <c r="D429" s="86">
        <v>962.41412681999998</v>
      </c>
      <c r="E429" s="86">
        <v>0</v>
      </c>
      <c r="F429" s="86">
        <v>96.241412679999996</v>
      </c>
      <c r="G429" s="86">
        <v>240.60353171</v>
      </c>
      <c r="H429" s="86">
        <v>481.20706340999999</v>
      </c>
      <c r="I429" s="86">
        <v>0</v>
      </c>
      <c r="J429" s="86">
        <v>529.32776975000002</v>
      </c>
      <c r="K429" s="86">
        <v>625.56918242999996</v>
      </c>
      <c r="L429" s="86">
        <v>721.81059512000002</v>
      </c>
    </row>
    <row r="430" spans="1:12" ht="12.75" customHeight="1" x14ac:dyDescent="0.2">
      <c r="A430" s="85" t="s">
        <v>167</v>
      </c>
      <c r="B430" s="85">
        <v>13</v>
      </c>
      <c r="C430" s="86">
        <v>939.15005503999998</v>
      </c>
      <c r="D430" s="86">
        <v>930.61403731999997</v>
      </c>
      <c r="E430" s="86">
        <v>0</v>
      </c>
      <c r="F430" s="86">
        <v>93.061403729999995</v>
      </c>
      <c r="G430" s="86">
        <v>232.65350932999999</v>
      </c>
      <c r="H430" s="86">
        <v>465.30701865999998</v>
      </c>
      <c r="I430" s="86">
        <v>0</v>
      </c>
      <c r="J430" s="86">
        <v>511.83772053000001</v>
      </c>
      <c r="K430" s="86">
        <v>604.89912426000001</v>
      </c>
      <c r="L430" s="86">
        <v>697.96052798999995</v>
      </c>
    </row>
    <row r="431" spans="1:12" ht="12.75" customHeight="1" x14ac:dyDescent="0.2">
      <c r="A431" s="85" t="s">
        <v>167</v>
      </c>
      <c r="B431" s="85">
        <v>14</v>
      </c>
      <c r="C431" s="86">
        <v>890.95555678000005</v>
      </c>
      <c r="D431" s="86">
        <v>882.88479333999999</v>
      </c>
      <c r="E431" s="86">
        <v>0</v>
      </c>
      <c r="F431" s="86">
        <v>88.288479330000001</v>
      </c>
      <c r="G431" s="86">
        <v>220.72119834</v>
      </c>
      <c r="H431" s="86">
        <v>441.44239666999999</v>
      </c>
      <c r="I431" s="86">
        <v>0</v>
      </c>
      <c r="J431" s="86">
        <v>485.58663633999998</v>
      </c>
      <c r="K431" s="86">
        <v>573.87511567000001</v>
      </c>
      <c r="L431" s="86">
        <v>662.16359500999999</v>
      </c>
    </row>
    <row r="432" spans="1:12" ht="12.75" customHeight="1" x14ac:dyDescent="0.2">
      <c r="A432" s="85" t="s">
        <v>167</v>
      </c>
      <c r="B432" s="85">
        <v>15</v>
      </c>
      <c r="C432" s="86">
        <v>812.53537683000002</v>
      </c>
      <c r="D432" s="86">
        <v>805.20008487999996</v>
      </c>
      <c r="E432" s="86">
        <v>0</v>
      </c>
      <c r="F432" s="86">
        <v>80.520008489999995</v>
      </c>
      <c r="G432" s="86">
        <v>201.30002121999999</v>
      </c>
      <c r="H432" s="86">
        <v>402.60004243999998</v>
      </c>
      <c r="I432" s="86">
        <v>0</v>
      </c>
      <c r="J432" s="86">
        <v>442.86004667999998</v>
      </c>
      <c r="K432" s="86">
        <v>523.38005516999999</v>
      </c>
      <c r="L432" s="86">
        <v>603.90006366</v>
      </c>
    </row>
    <row r="433" spans="1:12" ht="12.75" customHeight="1" x14ac:dyDescent="0.2">
      <c r="A433" s="85" t="s">
        <v>167</v>
      </c>
      <c r="B433" s="85">
        <v>16</v>
      </c>
      <c r="C433" s="86">
        <v>798.08437658000003</v>
      </c>
      <c r="D433" s="86">
        <v>791.20356989000004</v>
      </c>
      <c r="E433" s="86">
        <v>0</v>
      </c>
      <c r="F433" s="86">
        <v>79.120356990000005</v>
      </c>
      <c r="G433" s="86">
        <v>197.80089247000001</v>
      </c>
      <c r="H433" s="86">
        <v>395.60178495000002</v>
      </c>
      <c r="I433" s="86">
        <v>0</v>
      </c>
      <c r="J433" s="86">
        <v>435.16196344000002</v>
      </c>
      <c r="K433" s="86">
        <v>514.28232043000003</v>
      </c>
      <c r="L433" s="86">
        <v>593.40267742000003</v>
      </c>
    </row>
    <row r="434" spans="1:12" ht="12.75" customHeight="1" x14ac:dyDescent="0.2">
      <c r="A434" s="85" t="s">
        <v>167</v>
      </c>
      <c r="B434" s="85">
        <v>17</v>
      </c>
      <c r="C434" s="86">
        <v>797.67620085999999</v>
      </c>
      <c r="D434" s="86">
        <v>790.47767323999994</v>
      </c>
      <c r="E434" s="86">
        <v>0</v>
      </c>
      <c r="F434" s="86">
        <v>79.047767320000005</v>
      </c>
      <c r="G434" s="86">
        <v>197.61941830999999</v>
      </c>
      <c r="H434" s="86">
        <v>395.23883661999997</v>
      </c>
      <c r="I434" s="86">
        <v>0</v>
      </c>
      <c r="J434" s="86">
        <v>434.76272028</v>
      </c>
      <c r="K434" s="86">
        <v>513.81048761</v>
      </c>
      <c r="L434" s="86">
        <v>592.85825493000004</v>
      </c>
    </row>
    <row r="435" spans="1:12" ht="12.75" customHeight="1" x14ac:dyDescent="0.2">
      <c r="A435" s="85" t="s">
        <v>167</v>
      </c>
      <c r="B435" s="85">
        <v>18</v>
      </c>
      <c r="C435" s="86">
        <v>762.35056888999998</v>
      </c>
      <c r="D435" s="86">
        <v>755.71051164999994</v>
      </c>
      <c r="E435" s="86">
        <v>0</v>
      </c>
      <c r="F435" s="86">
        <v>75.571051170000004</v>
      </c>
      <c r="G435" s="86">
        <v>188.92762791000001</v>
      </c>
      <c r="H435" s="86">
        <v>377.85525582999998</v>
      </c>
      <c r="I435" s="86">
        <v>0</v>
      </c>
      <c r="J435" s="86">
        <v>415.64078140999999</v>
      </c>
      <c r="K435" s="86">
        <v>491.21183257000001</v>
      </c>
      <c r="L435" s="86">
        <v>566.78288373999999</v>
      </c>
    </row>
    <row r="436" spans="1:12" ht="12.75" customHeight="1" x14ac:dyDescent="0.2">
      <c r="A436" s="85" t="s">
        <v>167</v>
      </c>
      <c r="B436" s="85">
        <v>19</v>
      </c>
      <c r="C436" s="86">
        <v>733.49072822000005</v>
      </c>
      <c r="D436" s="86">
        <v>726.94438792999995</v>
      </c>
      <c r="E436" s="86">
        <v>0</v>
      </c>
      <c r="F436" s="86">
        <v>72.694438790000007</v>
      </c>
      <c r="G436" s="86">
        <v>181.73609698000001</v>
      </c>
      <c r="H436" s="86">
        <v>363.47219396999998</v>
      </c>
      <c r="I436" s="86">
        <v>0</v>
      </c>
      <c r="J436" s="86">
        <v>399.81941336</v>
      </c>
      <c r="K436" s="86">
        <v>472.51385214999999</v>
      </c>
      <c r="L436" s="86">
        <v>545.20829094999999</v>
      </c>
    </row>
    <row r="437" spans="1:12" ht="12.75" customHeight="1" x14ac:dyDescent="0.2">
      <c r="A437" s="85" t="s">
        <v>167</v>
      </c>
      <c r="B437" s="85">
        <v>20</v>
      </c>
      <c r="C437" s="86">
        <v>724.56017560999999</v>
      </c>
      <c r="D437" s="86">
        <v>718.08123884999998</v>
      </c>
      <c r="E437" s="86">
        <v>0</v>
      </c>
      <c r="F437" s="86">
        <v>71.808123890000005</v>
      </c>
      <c r="G437" s="86">
        <v>179.52030970999999</v>
      </c>
      <c r="H437" s="86">
        <v>359.04061942999999</v>
      </c>
      <c r="I437" s="86">
        <v>0</v>
      </c>
      <c r="J437" s="86">
        <v>394.94468137000001</v>
      </c>
      <c r="K437" s="86">
        <v>466.75280524999999</v>
      </c>
      <c r="L437" s="86">
        <v>538.56092913999998</v>
      </c>
    </row>
    <row r="438" spans="1:12" ht="12.75" customHeight="1" x14ac:dyDescent="0.2">
      <c r="A438" s="85" t="s">
        <v>167</v>
      </c>
      <c r="B438" s="85">
        <v>21</v>
      </c>
      <c r="C438" s="86">
        <v>750.30426571999999</v>
      </c>
      <c r="D438" s="86">
        <v>743.07690218000005</v>
      </c>
      <c r="E438" s="86">
        <v>0</v>
      </c>
      <c r="F438" s="86">
        <v>74.307690219999998</v>
      </c>
      <c r="G438" s="86">
        <v>185.76922554999999</v>
      </c>
      <c r="H438" s="86">
        <v>371.53845109000002</v>
      </c>
      <c r="I438" s="86">
        <v>0</v>
      </c>
      <c r="J438" s="86">
        <v>408.69229619999999</v>
      </c>
      <c r="K438" s="86">
        <v>482.99998642000003</v>
      </c>
      <c r="L438" s="86">
        <v>557.30767663999995</v>
      </c>
    </row>
    <row r="439" spans="1:12" ht="12.75" customHeight="1" x14ac:dyDescent="0.2">
      <c r="A439" s="85" t="s">
        <v>167</v>
      </c>
      <c r="B439" s="85">
        <v>22</v>
      </c>
      <c r="C439" s="86">
        <v>762.71376125999996</v>
      </c>
      <c r="D439" s="86">
        <v>755.54885306999995</v>
      </c>
      <c r="E439" s="86">
        <v>0</v>
      </c>
      <c r="F439" s="86">
        <v>75.554885310000003</v>
      </c>
      <c r="G439" s="86">
        <v>188.88721326999999</v>
      </c>
      <c r="H439" s="86">
        <v>377.77442653999998</v>
      </c>
      <c r="I439" s="86">
        <v>0</v>
      </c>
      <c r="J439" s="86">
        <v>415.55186918999999</v>
      </c>
      <c r="K439" s="86">
        <v>491.10675450000002</v>
      </c>
      <c r="L439" s="86">
        <v>566.66163979999999</v>
      </c>
    </row>
    <row r="440" spans="1:12" ht="12.75" customHeight="1" x14ac:dyDescent="0.2">
      <c r="A440" s="85" t="s">
        <v>167</v>
      </c>
      <c r="B440" s="85">
        <v>23</v>
      </c>
      <c r="C440" s="86">
        <v>791.36772057999997</v>
      </c>
      <c r="D440" s="86">
        <v>783.93503755999996</v>
      </c>
      <c r="E440" s="86">
        <v>0</v>
      </c>
      <c r="F440" s="86">
        <v>78.393503760000002</v>
      </c>
      <c r="G440" s="86">
        <v>195.98375938999999</v>
      </c>
      <c r="H440" s="86">
        <v>391.96751877999998</v>
      </c>
      <c r="I440" s="86">
        <v>0</v>
      </c>
      <c r="J440" s="86">
        <v>431.16427066</v>
      </c>
      <c r="K440" s="86">
        <v>509.55777440999998</v>
      </c>
      <c r="L440" s="86">
        <v>587.95127817000002</v>
      </c>
    </row>
    <row r="441" spans="1:12" ht="12.75" customHeight="1" x14ac:dyDescent="0.2">
      <c r="A441" s="85" t="s">
        <v>167</v>
      </c>
      <c r="B441" s="85">
        <v>24</v>
      </c>
      <c r="C441" s="86">
        <v>878.78580094999995</v>
      </c>
      <c r="D441" s="86">
        <v>870.42469401000005</v>
      </c>
      <c r="E441" s="86">
        <v>0</v>
      </c>
      <c r="F441" s="86">
        <v>87.042469400000002</v>
      </c>
      <c r="G441" s="86">
        <v>217.60617350000001</v>
      </c>
      <c r="H441" s="86">
        <v>435.21234700999997</v>
      </c>
      <c r="I441" s="86">
        <v>0</v>
      </c>
      <c r="J441" s="86">
        <v>478.73358171000001</v>
      </c>
      <c r="K441" s="86">
        <v>565.77605111000003</v>
      </c>
      <c r="L441" s="86">
        <v>652.81852050999998</v>
      </c>
    </row>
    <row r="442" spans="1:12" ht="12.75" customHeight="1" x14ac:dyDescent="0.2">
      <c r="A442" s="85" t="s">
        <v>168</v>
      </c>
      <c r="B442" s="85">
        <v>1</v>
      </c>
      <c r="C442" s="86">
        <v>993.29485911999996</v>
      </c>
      <c r="D442" s="86">
        <v>983.61532566000005</v>
      </c>
      <c r="E442" s="86">
        <v>0</v>
      </c>
      <c r="F442" s="86">
        <v>98.361532569999994</v>
      </c>
      <c r="G442" s="86">
        <v>245.90383141999999</v>
      </c>
      <c r="H442" s="86">
        <v>491.80766283000003</v>
      </c>
      <c r="I442" s="86">
        <v>0</v>
      </c>
      <c r="J442" s="86">
        <v>540.98842910999997</v>
      </c>
      <c r="K442" s="86">
        <v>639.34996167999998</v>
      </c>
      <c r="L442" s="86">
        <v>737.71149424999999</v>
      </c>
    </row>
    <row r="443" spans="1:12" ht="12.75" customHeight="1" x14ac:dyDescent="0.2">
      <c r="A443" s="85" t="s">
        <v>168</v>
      </c>
      <c r="B443" s="85">
        <v>2</v>
      </c>
      <c r="C443" s="86">
        <v>1064.8074913999999</v>
      </c>
      <c r="D443" s="86">
        <v>1054.34545908</v>
      </c>
      <c r="E443" s="86">
        <v>0</v>
      </c>
      <c r="F443" s="86">
        <v>105.43454591</v>
      </c>
      <c r="G443" s="86">
        <v>263.58636476999999</v>
      </c>
      <c r="H443" s="86">
        <v>527.17272953999998</v>
      </c>
      <c r="I443" s="86">
        <v>0</v>
      </c>
      <c r="J443" s="86">
        <v>579.89000249000003</v>
      </c>
      <c r="K443" s="86">
        <v>685.32454840000003</v>
      </c>
      <c r="L443" s="86">
        <v>790.75909431000002</v>
      </c>
    </row>
    <row r="444" spans="1:12" ht="12.75" customHeight="1" x14ac:dyDescent="0.2">
      <c r="A444" s="85" t="s">
        <v>168</v>
      </c>
      <c r="B444" s="85">
        <v>3</v>
      </c>
      <c r="C444" s="86">
        <v>1128.4020701500001</v>
      </c>
      <c r="D444" s="86">
        <v>1117.3119136800001</v>
      </c>
      <c r="E444" s="86">
        <v>0</v>
      </c>
      <c r="F444" s="86">
        <v>111.73119137</v>
      </c>
      <c r="G444" s="86">
        <v>279.32797842000002</v>
      </c>
      <c r="H444" s="86">
        <v>558.65595684000004</v>
      </c>
      <c r="I444" s="86">
        <v>0</v>
      </c>
      <c r="J444" s="86">
        <v>614.52155252</v>
      </c>
      <c r="K444" s="86">
        <v>726.25274389000003</v>
      </c>
      <c r="L444" s="86">
        <v>837.98393525999995</v>
      </c>
    </row>
    <row r="445" spans="1:12" ht="12.75" customHeight="1" x14ac:dyDescent="0.2">
      <c r="A445" s="85" t="s">
        <v>168</v>
      </c>
      <c r="B445" s="85">
        <v>4</v>
      </c>
      <c r="C445" s="86">
        <v>1123.8782149900001</v>
      </c>
      <c r="D445" s="86">
        <v>1112.8624346199999</v>
      </c>
      <c r="E445" s="86">
        <v>0</v>
      </c>
      <c r="F445" s="86">
        <v>111.28624345999999</v>
      </c>
      <c r="G445" s="86">
        <v>278.21560865999999</v>
      </c>
      <c r="H445" s="86">
        <v>556.43121730999997</v>
      </c>
      <c r="I445" s="86">
        <v>0</v>
      </c>
      <c r="J445" s="86">
        <v>612.07433904000004</v>
      </c>
      <c r="K445" s="86">
        <v>723.36058249999996</v>
      </c>
      <c r="L445" s="86">
        <v>834.64682597000001</v>
      </c>
    </row>
    <row r="446" spans="1:12" ht="12.75" customHeight="1" x14ac:dyDescent="0.2">
      <c r="A446" s="85" t="s">
        <v>168</v>
      </c>
      <c r="B446" s="85">
        <v>5</v>
      </c>
      <c r="C446" s="86">
        <v>1120.9480022299999</v>
      </c>
      <c r="D446" s="86">
        <v>1110.2355988100001</v>
      </c>
      <c r="E446" s="86">
        <v>0</v>
      </c>
      <c r="F446" s="86">
        <v>111.02355987999999</v>
      </c>
      <c r="G446" s="86">
        <v>277.55889969999998</v>
      </c>
      <c r="H446" s="86">
        <v>555.11779940999998</v>
      </c>
      <c r="I446" s="86">
        <v>0</v>
      </c>
      <c r="J446" s="86">
        <v>610.62957934999997</v>
      </c>
      <c r="K446" s="86">
        <v>721.65313922999997</v>
      </c>
      <c r="L446" s="86">
        <v>832.67669910999996</v>
      </c>
    </row>
    <row r="447" spans="1:12" ht="12.75" customHeight="1" x14ac:dyDescent="0.2">
      <c r="A447" s="85" t="s">
        <v>168</v>
      </c>
      <c r="B447" s="85">
        <v>6</v>
      </c>
      <c r="C447" s="86">
        <v>1116.51012152</v>
      </c>
      <c r="D447" s="86">
        <v>1105.68922335</v>
      </c>
      <c r="E447" s="86">
        <v>0</v>
      </c>
      <c r="F447" s="86">
        <v>110.56892234</v>
      </c>
      <c r="G447" s="86">
        <v>276.42230583999998</v>
      </c>
      <c r="H447" s="86">
        <v>552.84461167999996</v>
      </c>
      <c r="I447" s="86">
        <v>0</v>
      </c>
      <c r="J447" s="86">
        <v>608.12907284000005</v>
      </c>
      <c r="K447" s="86">
        <v>718.69799518000002</v>
      </c>
      <c r="L447" s="86">
        <v>829.26691750999998</v>
      </c>
    </row>
    <row r="448" spans="1:12" ht="12.75" customHeight="1" x14ac:dyDescent="0.2">
      <c r="A448" s="85" t="s">
        <v>168</v>
      </c>
      <c r="B448" s="85">
        <v>7</v>
      </c>
      <c r="C448" s="86">
        <v>1122.2072690099999</v>
      </c>
      <c r="D448" s="86">
        <v>1111.6427334299999</v>
      </c>
      <c r="E448" s="86">
        <v>0</v>
      </c>
      <c r="F448" s="86">
        <v>111.16427333999999</v>
      </c>
      <c r="G448" s="86">
        <v>277.91068336000001</v>
      </c>
      <c r="H448" s="86">
        <v>555.82136672000001</v>
      </c>
      <c r="I448" s="86">
        <v>0</v>
      </c>
      <c r="J448" s="86">
        <v>611.40350338999997</v>
      </c>
      <c r="K448" s="86">
        <v>722.56777672999999</v>
      </c>
      <c r="L448" s="86">
        <v>833.73205007000001</v>
      </c>
    </row>
    <row r="449" spans="1:12" ht="12.75" customHeight="1" x14ac:dyDescent="0.2">
      <c r="A449" s="85" t="s">
        <v>168</v>
      </c>
      <c r="B449" s="85">
        <v>8</v>
      </c>
      <c r="C449" s="86">
        <v>1107.0715149800001</v>
      </c>
      <c r="D449" s="86">
        <v>1096.2927196400001</v>
      </c>
      <c r="E449" s="86">
        <v>0</v>
      </c>
      <c r="F449" s="86">
        <v>109.62927196</v>
      </c>
      <c r="G449" s="86">
        <v>274.07317991000002</v>
      </c>
      <c r="H449" s="86">
        <v>548.14635982000004</v>
      </c>
      <c r="I449" s="86">
        <v>0</v>
      </c>
      <c r="J449" s="86">
        <v>602.96099579999998</v>
      </c>
      <c r="K449" s="86">
        <v>712.59026776999997</v>
      </c>
      <c r="L449" s="86">
        <v>822.21953972999995</v>
      </c>
    </row>
    <row r="450" spans="1:12" ht="12.75" customHeight="1" x14ac:dyDescent="0.2">
      <c r="A450" s="85" t="s">
        <v>168</v>
      </c>
      <c r="B450" s="85">
        <v>9</v>
      </c>
      <c r="C450" s="86">
        <v>1046.5851516800001</v>
      </c>
      <c r="D450" s="86">
        <v>1036.1999034200001</v>
      </c>
      <c r="E450" s="86">
        <v>0</v>
      </c>
      <c r="F450" s="86">
        <v>103.61999034</v>
      </c>
      <c r="G450" s="86">
        <v>259.04997586000002</v>
      </c>
      <c r="H450" s="86">
        <v>518.09995171000003</v>
      </c>
      <c r="I450" s="86">
        <v>0</v>
      </c>
      <c r="J450" s="86">
        <v>569.90994688000001</v>
      </c>
      <c r="K450" s="86">
        <v>673.52993721999997</v>
      </c>
      <c r="L450" s="86">
        <v>777.14992757000005</v>
      </c>
    </row>
    <row r="451" spans="1:12" ht="12.75" customHeight="1" x14ac:dyDescent="0.2">
      <c r="A451" s="85" t="s">
        <v>168</v>
      </c>
      <c r="B451" s="85">
        <v>10</v>
      </c>
      <c r="C451" s="86">
        <v>1014.50151378</v>
      </c>
      <c r="D451" s="86">
        <v>1004.1732413</v>
      </c>
      <c r="E451" s="86">
        <v>0</v>
      </c>
      <c r="F451" s="86">
        <v>100.41732413</v>
      </c>
      <c r="G451" s="86">
        <v>251.04331033</v>
      </c>
      <c r="H451" s="86">
        <v>502.08662064999999</v>
      </c>
      <c r="I451" s="86">
        <v>0</v>
      </c>
      <c r="J451" s="86">
        <v>552.29528272000005</v>
      </c>
      <c r="K451" s="86">
        <v>652.71260685000004</v>
      </c>
      <c r="L451" s="86">
        <v>753.12993098000004</v>
      </c>
    </row>
    <row r="452" spans="1:12" ht="12.75" customHeight="1" x14ac:dyDescent="0.2">
      <c r="A452" s="85" t="s">
        <v>168</v>
      </c>
      <c r="B452" s="85">
        <v>11</v>
      </c>
      <c r="C452" s="86">
        <v>996.16466007999998</v>
      </c>
      <c r="D452" s="86">
        <v>986.46227070999998</v>
      </c>
      <c r="E452" s="86">
        <v>0</v>
      </c>
      <c r="F452" s="86">
        <v>98.646227069999995</v>
      </c>
      <c r="G452" s="86">
        <v>246.61556768</v>
      </c>
      <c r="H452" s="86">
        <v>493.23113536</v>
      </c>
      <c r="I452" s="86">
        <v>0</v>
      </c>
      <c r="J452" s="86">
        <v>542.55424889000005</v>
      </c>
      <c r="K452" s="86">
        <v>641.20047595999995</v>
      </c>
      <c r="L452" s="86">
        <v>739.84670302999996</v>
      </c>
    </row>
    <row r="453" spans="1:12" ht="12.75" customHeight="1" x14ac:dyDescent="0.2">
      <c r="A453" s="85" t="s">
        <v>168</v>
      </c>
      <c r="B453" s="85">
        <v>12</v>
      </c>
      <c r="C453" s="86">
        <v>986.18562801999997</v>
      </c>
      <c r="D453" s="86">
        <v>976.52806983999994</v>
      </c>
      <c r="E453" s="86">
        <v>0</v>
      </c>
      <c r="F453" s="86">
        <v>97.652806979999994</v>
      </c>
      <c r="G453" s="86">
        <v>244.13201745999999</v>
      </c>
      <c r="H453" s="86">
        <v>488.26403491999997</v>
      </c>
      <c r="I453" s="86">
        <v>0</v>
      </c>
      <c r="J453" s="86">
        <v>537.09043841000005</v>
      </c>
      <c r="K453" s="86">
        <v>634.74324539999998</v>
      </c>
      <c r="L453" s="86">
        <v>732.39605238000001</v>
      </c>
    </row>
    <row r="454" spans="1:12" ht="12.75" customHeight="1" x14ac:dyDescent="0.2">
      <c r="A454" s="85" t="s">
        <v>168</v>
      </c>
      <c r="B454" s="85">
        <v>13</v>
      </c>
      <c r="C454" s="86">
        <v>946.73642175999998</v>
      </c>
      <c r="D454" s="86">
        <v>938.58108716000004</v>
      </c>
      <c r="E454" s="86">
        <v>0</v>
      </c>
      <c r="F454" s="86">
        <v>93.858108720000004</v>
      </c>
      <c r="G454" s="86">
        <v>234.64527179000001</v>
      </c>
      <c r="H454" s="86">
        <v>469.29054358000002</v>
      </c>
      <c r="I454" s="86">
        <v>0</v>
      </c>
      <c r="J454" s="86">
        <v>516.21959793999997</v>
      </c>
      <c r="K454" s="86">
        <v>610.07770664999998</v>
      </c>
      <c r="L454" s="86">
        <v>703.93581537</v>
      </c>
    </row>
    <row r="455" spans="1:12" ht="12.75" customHeight="1" x14ac:dyDescent="0.2">
      <c r="A455" s="85" t="s">
        <v>168</v>
      </c>
      <c r="B455" s="85">
        <v>14</v>
      </c>
      <c r="C455" s="86">
        <v>886.36192724</v>
      </c>
      <c r="D455" s="86">
        <v>881.22089705999997</v>
      </c>
      <c r="E455" s="86">
        <v>0</v>
      </c>
      <c r="F455" s="86">
        <v>88.122089709999997</v>
      </c>
      <c r="G455" s="86">
        <v>220.30522427</v>
      </c>
      <c r="H455" s="86">
        <v>440.61044852999999</v>
      </c>
      <c r="I455" s="86">
        <v>0</v>
      </c>
      <c r="J455" s="86">
        <v>484.67149338000002</v>
      </c>
      <c r="K455" s="86">
        <v>572.79358308999997</v>
      </c>
      <c r="L455" s="86">
        <v>660.91567280000004</v>
      </c>
    </row>
    <row r="456" spans="1:12" ht="12.75" customHeight="1" x14ac:dyDescent="0.2">
      <c r="A456" s="85" t="s">
        <v>168</v>
      </c>
      <c r="B456" s="85">
        <v>15</v>
      </c>
      <c r="C456" s="86">
        <v>816.29518371999995</v>
      </c>
      <c r="D456" s="86">
        <v>812.55247341999996</v>
      </c>
      <c r="E456" s="86">
        <v>0</v>
      </c>
      <c r="F456" s="86">
        <v>81.255247339999997</v>
      </c>
      <c r="G456" s="86">
        <v>203.13811835999999</v>
      </c>
      <c r="H456" s="86">
        <v>406.27623670999998</v>
      </c>
      <c r="I456" s="86">
        <v>0</v>
      </c>
      <c r="J456" s="86">
        <v>446.90386038000003</v>
      </c>
      <c r="K456" s="86">
        <v>528.15910771999995</v>
      </c>
      <c r="L456" s="86">
        <v>609.41435507000006</v>
      </c>
    </row>
    <row r="457" spans="1:12" ht="12.75" customHeight="1" x14ac:dyDescent="0.2">
      <c r="A457" s="85" t="s">
        <v>168</v>
      </c>
      <c r="B457" s="85">
        <v>16</v>
      </c>
      <c r="C457" s="86">
        <v>804.06209268999999</v>
      </c>
      <c r="D457" s="86">
        <v>800.32424579999997</v>
      </c>
      <c r="E457" s="86">
        <v>0</v>
      </c>
      <c r="F457" s="86">
        <v>80.032424579999997</v>
      </c>
      <c r="G457" s="86">
        <v>200.08106144999999</v>
      </c>
      <c r="H457" s="86">
        <v>400.16212289999999</v>
      </c>
      <c r="I457" s="86">
        <v>0</v>
      </c>
      <c r="J457" s="86">
        <v>440.17833518999998</v>
      </c>
      <c r="K457" s="86">
        <v>520.21075976999998</v>
      </c>
      <c r="L457" s="86">
        <v>600.24318434999998</v>
      </c>
    </row>
    <row r="458" spans="1:12" ht="12.75" customHeight="1" x14ac:dyDescent="0.2">
      <c r="A458" s="85" t="s">
        <v>168</v>
      </c>
      <c r="B458" s="85">
        <v>17</v>
      </c>
      <c r="C458" s="86">
        <v>801.97175829000003</v>
      </c>
      <c r="D458" s="86">
        <v>798.02168475999997</v>
      </c>
      <c r="E458" s="86">
        <v>0</v>
      </c>
      <c r="F458" s="86">
        <v>79.802168480000006</v>
      </c>
      <c r="G458" s="86">
        <v>199.50542118999999</v>
      </c>
      <c r="H458" s="86">
        <v>399.01084237999999</v>
      </c>
      <c r="I458" s="86">
        <v>0</v>
      </c>
      <c r="J458" s="86">
        <v>438.91192661999997</v>
      </c>
      <c r="K458" s="86">
        <v>518.71409509</v>
      </c>
      <c r="L458" s="86">
        <v>598.51626356999998</v>
      </c>
    </row>
    <row r="459" spans="1:12" ht="12.75" customHeight="1" x14ac:dyDescent="0.2">
      <c r="A459" s="85" t="s">
        <v>168</v>
      </c>
      <c r="B459" s="85">
        <v>18</v>
      </c>
      <c r="C459" s="86">
        <v>760.70193537</v>
      </c>
      <c r="D459" s="86">
        <v>757.11195461</v>
      </c>
      <c r="E459" s="86">
        <v>0</v>
      </c>
      <c r="F459" s="86">
        <v>75.711195459999999</v>
      </c>
      <c r="G459" s="86">
        <v>189.27798865</v>
      </c>
      <c r="H459" s="86">
        <v>378.55597731</v>
      </c>
      <c r="I459" s="86">
        <v>0</v>
      </c>
      <c r="J459" s="86">
        <v>416.41157504</v>
      </c>
      <c r="K459" s="86">
        <v>492.1227705</v>
      </c>
      <c r="L459" s="86">
        <v>567.83396596</v>
      </c>
    </row>
    <row r="460" spans="1:12" ht="12.75" customHeight="1" x14ac:dyDescent="0.2">
      <c r="A460" s="85" t="s">
        <v>168</v>
      </c>
      <c r="B460" s="85">
        <v>19</v>
      </c>
      <c r="C460" s="86">
        <v>732.04114011000001</v>
      </c>
      <c r="D460" s="86">
        <v>728.57277094999995</v>
      </c>
      <c r="E460" s="86">
        <v>0</v>
      </c>
      <c r="F460" s="86">
        <v>72.857277100000005</v>
      </c>
      <c r="G460" s="86">
        <v>182.14319273999999</v>
      </c>
      <c r="H460" s="86">
        <v>364.28638547999998</v>
      </c>
      <c r="I460" s="86">
        <v>0</v>
      </c>
      <c r="J460" s="86">
        <v>400.71502401999999</v>
      </c>
      <c r="K460" s="86">
        <v>473.57230112000002</v>
      </c>
      <c r="L460" s="86">
        <v>546.42957821000005</v>
      </c>
    </row>
    <row r="461" spans="1:12" ht="12.75" customHeight="1" x14ac:dyDescent="0.2">
      <c r="A461" s="85" t="s">
        <v>168</v>
      </c>
      <c r="B461" s="85">
        <v>20</v>
      </c>
      <c r="C461" s="86">
        <v>732.36273600000004</v>
      </c>
      <c r="D461" s="86">
        <v>729.02803284000004</v>
      </c>
      <c r="E461" s="86">
        <v>0</v>
      </c>
      <c r="F461" s="86">
        <v>72.902803280000001</v>
      </c>
      <c r="G461" s="86">
        <v>182.25700821000001</v>
      </c>
      <c r="H461" s="86">
        <v>364.51401642000002</v>
      </c>
      <c r="I461" s="86">
        <v>0</v>
      </c>
      <c r="J461" s="86">
        <v>400.96541805999999</v>
      </c>
      <c r="K461" s="86">
        <v>473.86822135</v>
      </c>
      <c r="L461" s="86">
        <v>546.77102463000006</v>
      </c>
    </row>
    <row r="462" spans="1:12" ht="12.75" customHeight="1" x14ac:dyDescent="0.2">
      <c r="A462" s="85" t="s">
        <v>168</v>
      </c>
      <c r="B462" s="85">
        <v>21</v>
      </c>
      <c r="C462" s="86">
        <v>753.83767442999999</v>
      </c>
      <c r="D462" s="86">
        <v>750.45443940999996</v>
      </c>
      <c r="E462" s="86">
        <v>0</v>
      </c>
      <c r="F462" s="86">
        <v>75.045443939999998</v>
      </c>
      <c r="G462" s="86">
        <v>187.61360984999999</v>
      </c>
      <c r="H462" s="86">
        <v>375.22721970999999</v>
      </c>
      <c r="I462" s="86">
        <v>0</v>
      </c>
      <c r="J462" s="86">
        <v>412.74994168000001</v>
      </c>
      <c r="K462" s="86">
        <v>487.79538561999999</v>
      </c>
      <c r="L462" s="86">
        <v>562.84082955999997</v>
      </c>
    </row>
    <row r="463" spans="1:12" ht="12.75" customHeight="1" x14ac:dyDescent="0.2">
      <c r="A463" s="85" t="s">
        <v>168</v>
      </c>
      <c r="B463" s="85">
        <v>22</v>
      </c>
      <c r="C463" s="86">
        <v>773.28862984</v>
      </c>
      <c r="D463" s="86">
        <v>769.84351577999996</v>
      </c>
      <c r="E463" s="86">
        <v>0</v>
      </c>
      <c r="F463" s="86">
        <v>76.984351579999995</v>
      </c>
      <c r="G463" s="86">
        <v>192.46087894999999</v>
      </c>
      <c r="H463" s="86">
        <v>384.92175788999998</v>
      </c>
      <c r="I463" s="86">
        <v>0</v>
      </c>
      <c r="J463" s="86">
        <v>423.41393368000001</v>
      </c>
      <c r="K463" s="86">
        <v>500.39828526000002</v>
      </c>
      <c r="L463" s="86">
        <v>577.38263684000003</v>
      </c>
    </row>
    <row r="464" spans="1:12" ht="12.75" customHeight="1" x14ac:dyDescent="0.2">
      <c r="A464" s="85" t="s">
        <v>168</v>
      </c>
      <c r="B464" s="85">
        <v>23</v>
      </c>
      <c r="C464" s="86">
        <v>800.90271222000001</v>
      </c>
      <c r="D464" s="86">
        <v>797.28459731999999</v>
      </c>
      <c r="E464" s="86">
        <v>0</v>
      </c>
      <c r="F464" s="86">
        <v>79.728459729999997</v>
      </c>
      <c r="G464" s="86">
        <v>199.32114933</v>
      </c>
      <c r="H464" s="86">
        <v>398.64229865999999</v>
      </c>
      <c r="I464" s="86">
        <v>0</v>
      </c>
      <c r="J464" s="86">
        <v>438.50652853000003</v>
      </c>
      <c r="K464" s="86">
        <v>518.23498826000002</v>
      </c>
      <c r="L464" s="86">
        <v>597.96344798999996</v>
      </c>
    </row>
    <row r="465" spans="1:12" ht="12.75" customHeight="1" x14ac:dyDescent="0.2">
      <c r="A465" s="85" t="s">
        <v>168</v>
      </c>
      <c r="B465" s="85">
        <v>24</v>
      </c>
      <c r="C465" s="86">
        <v>914.11055605000001</v>
      </c>
      <c r="D465" s="86">
        <v>909.85683139000002</v>
      </c>
      <c r="E465" s="86">
        <v>0</v>
      </c>
      <c r="F465" s="86">
        <v>90.985683140000006</v>
      </c>
      <c r="G465" s="86">
        <v>227.46420785000001</v>
      </c>
      <c r="H465" s="86">
        <v>454.92841570000002</v>
      </c>
      <c r="I465" s="86">
        <v>0</v>
      </c>
      <c r="J465" s="86">
        <v>500.42125726</v>
      </c>
      <c r="K465" s="86">
        <v>591.40694040000005</v>
      </c>
      <c r="L465" s="86">
        <v>682.39262354000005</v>
      </c>
    </row>
    <row r="466" spans="1:12" ht="12.75" customHeight="1" x14ac:dyDescent="0.2">
      <c r="A466" s="85" t="s">
        <v>169</v>
      </c>
      <c r="B466" s="85">
        <v>1</v>
      </c>
      <c r="C466" s="86">
        <v>969.59023702000002</v>
      </c>
      <c r="D466" s="86">
        <v>965.08229341000003</v>
      </c>
      <c r="E466" s="86">
        <v>0</v>
      </c>
      <c r="F466" s="86">
        <v>96.50822934</v>
      </c>
      <c r="G466" s="86">
        <v>241.27057335000001</v>
      </c>
      <c r="H466" s="86">
        <v>482.54114671000002</v>
      </c>
      <c r="I466" s="86">
        <v>0</v>
      </c>
      <c r="J466" s="86">
        <v>530.79526138000006</v>
      </c>
      <c r="K466" s="86">
        <v>627.30349072000001</v>
      </c>
      <c r="L466" s="86">
        <v>723.81172005999997</v>
      </c>
    </row>
    <row r="467" spans="1:12" ht="12.75" customHeight="1" x14ac:dyDescent="0.2">
      <c r="A467" s="85" t="s">
        <v>169</v>
      </c>
      <c r="B467" s="85">
        <v>2</v>
      </c>
      <c r="C467" s="86">
        <v>1010.97199357</v>
      </c>
      <c r="D467" s="86">
        <v>1006.4858338499999</v>
      </c>
      <c r="E467" s="86">
        <v>0</v>
      </c>
      <c r="F467" s="86">
        <v>100.64858339</v>
      </c>
      <c r="G467" s="86">
        <v>251.62145846000001</v>
      </c>
      <c r="H467" s="86">
        <v>503.24291692999998</v>
      </c>
      <c r="I467" s="86">
        <v>0</v>
      </c>
      <c r="J467" s="86">
        <v>553.56720861999997</v>
      </c>
      <c r="K467" s="86">
        <v>654.21579199999996</v>
      </c>
      <c r="L467" s="86">
        <v>754.86437538999996</v>
      </c>
    </row>
    <row r="468" spans="1:12" ht="12.75" customHeight="1" x14ac:dyDescent="0.2">
      <c r="A468" s="85" t="s">
        <v>169</v>
      </c>
      <c r="B468" s="85">
        <v>3</v>
      </c>
      <c r="C468" s="86">
        <v>1097.8534336</v>
      </c>
      <c r="D468" s="86">
        <v>1092.92931494</v>
      </c>
      <c r="E468" s="86">
        <v>0</v>
      </c>
      <c r="F468" s="86">
        <v>109.29293149</v>
      </c>
      <c r="G468" s="86">
        <v>273.23232874000001</v>
      </c>
      <c r="H468" s="86">
        <v>546.46465747000002</v>
      </c>
      <c r="I468" s="86">
        <v>0</v>
      </c>
      <c r="J468" s="86">
        <v>601.11112321999997</v>
      </c>
      <c r="K468" s="86">
        <v>710.40405470999997</v>
      </c>
      <c r="L468" s="86">
        <v>819.69698620999998</v>
      </c>
    </row>
    <row r="469" spans="1:12" ht="12.75" customHeight="1" x14ac:dyDescent="0.2">
      <c r="A469" s="85" t="s">
        <v>169</v>
      </c>
      <c r="B469" s="85">
        <v>4</v>
      </c>
      <c r="C469" s="86">
        <v>1101.28141622</v>
      </c>
      <c r="D469" s="86">
        <v>1096.3700714700001</v>
      </c>
      <c r="E469" s="86">
        <v>0</v>
      </c>
      <c r="F469" s="86">
        <v>109.63700715</v>
      </c>
      <c r="G469" s="86">
        <v>274.09251786999999</v>
      </c>
      <c r="H469" s="86">
        <v>548.18503573999999</v>
      </c>
      <c r="I469" s="86">
        <v>0</v>
      </c>
      <c r="J469" s="86">
        <v>603.00353930999995</v>
      </c>
      <c r="K469" s="86">
        <v>712.64054646</v>
      </c>
      <c r="L469" s="86">
        <v>822.27755360000003</v>
      </c>
    </row>
    <row r="470" spans="1:12" ht="12.75" customHeight="1" x14ac:dyDescent="0.2">
      <c r="A470" s="85" t="s">
        <v>169</v>
      </c>
      <c r="B470" s="85">
        <v>5</v>
      </c>
      <c r="C470" s="86">
        <v>1101.5375135500001</v>
      </c>
      <c r="D470" s="86">
        <v>1096.7189739999999</v>
      </c>
      <c r="E470" s="86">
        <v>0</v>
      </c>
      <c r="F470" s="86">
        <v>109.67189740000001</v>
      </c>
      <c r="G470" s="86">
        <v>274.17974349999997</v>
      </c>
      <c r="H470" s="86">
        <v>548.35948699999994</v>
      </c>
      <c r="I470" s="86">
        <v>0</v>
      </c>
      <c r="J470" s="86">
        <v>603.19543569999996</v>
      </c>
      <c r="K470" s="86">
        <v>712.8673331</v>
      </c>
      <c r="L470" s="86">
        <v>822.53923050000003</v>
      </c>
    </row>
    <row r="471" spans="1:12" ht="12.75" customHeight="1" x14ac:dyDescent="0.2">
      <c r="A471" s="85" t="s">
        <v>169</v>
      </c>
      <c r="B471" s="85">
        <v>6</v>
      </c>
      <c r="C471" s="86">
        <v>1110.9453712699999</v>
      </c>
      <c r="D471" s="86">
        <v>1106.0667059800001</v>
      </c>
      <c r="E471" s="86">
        <v>0</v>
      </c>
      <c r="F471" s="86">
        <v>110.6066706</v>
      </c>
      <c r="G471" s="86">
        <v>276.51667650000002</v>
      </c>
      <c r="H471" s="86">
        <v>553.03335299000003</v>
      </c>
      <c r="I471" s="86">
        <v>0</v>
      </c>
      <c r="J471" s="86">
        <v>608.33668828999998</v>
      </c>
      <c r="K471" s="86">
        <v>718.94335889000001</v>
      </c>
      <c r="L471" s="86">
        <v>829.55002949000004</v>
      </c>
    </row>
    <row r="472" spans="1:12" ht="12.75" customHeight="1" x14ac:dyDescent="0.2">
      <c r="A472" s="85" t="s">
        <v>169</v>
      </c>
      <c r="B472" s="85">
        <v>7</v>
      </c>
      <c r="C472" s="86">
        <v>1087.89545393</v>
      </c>
      <c r="D472" s="86">
        <v>1083.1623120700001</v>
      </c>
      <c r="E472" s="86">
        <v>0</v>
      </c>
      <c r="F472" s="86">
        <v>108.31623121</v>
      </c>
      <c r="G472" s="86">
        <v>270.79057802</v>
      </c>
      <c r="H472" s="86">
        <v>541.58115604</v>
      </c>
      <c r="I472" s="86">
        <v>0</v>
      </c>
      <c r="J472" s="86">
        <v>595.73927163999997</v>
      </c>
      <c r="K472" s="86">
        <v>704.05550285000004</v>
      </c>
      <c r="L472" s="86">
        <v>812.37173404999999</v>
      </c>
    </row>
    <row r="473" spans="1:12" ht="12.75" customHeight="1" x14ac:dyDescent="0.2">
      <c r="A473" s="85" t="s">
        <v>169</v>
      </c>
      <c r="B473" s="85">
        <v>8</v>
      </c>
      <c r="C473" s="86">
        <v>1051.9779514100001</v>
      </c>
      <c r="D473" s="86">
        <v>1047.4007228600001</v>
      </c>
      <c r="E473" s="86">
        <v>0</v>
      </c>
      <c r="F473" s="86">
        <v>104.74007229</v>
      </c>
      <c r="G473" s="86">
        <v>261.85018072000003</v>
      </c>
      <c r="H473" s="86">
        <v>523.70036143000004</v>
      </c>
      <c r="I473" s="86">
        <v>0</v>
      </c>
      <c r="J473" s="86">
        <v>576.07039756999995</v>
      </c>
      <c r="K473" s="86">
        <v>680.81046986000001</v>
      </c>
      <c r="L473" s="86">
        <v>785.55054214999996</v>
      </c>
    </row>
    <row r="474" spans="1:12" ht="12.75" customHeight="1" x14ac:dyDescent="0.2">
      <c r="A474" s="85" t="s">
        <v>169</v>
      </c>
      <c r="B474" s="85">
        <v>9</v>
      </c>
      <c r="C474" s="86">
        <v>1024.3713395</v>
      </c>
      <c r="D474" s="86">
        <v>1019.95381002</v>
      </c>
      <c r="E474" s="86">
        <v>0</v>
      </c>
      <c r="F474" s="86">
        <v>101.99538099999999</v>
      </c>
      <c r="G474" s="86">
        <v>254.98845251</v>
      </c>
      <c r="H474" s="86">
        <v>509.97690501</v>
      </c>
      <c r="I474" s="86">
        <v>0</v>
      </c>
      <c r="J474" s="86">
        <v>560.97459550999997</v>
      </c>
      <c r="K474" s="86">
        <v>662.96997651000004</v>
      </c>
      <c r="L474" s="86">
        <v>764.96535752</v>
      </c>
    </row>
    <row r="475" spans="1:12" ht="12.75" customHeight="1" x14ac:dyDescent="0.2">
      <c r="A475" s="85" t="s">
        <v>169</v>
      </c>
      <c r="B475" s="85">
        <v>10</v>
      </c>
      <c r="C475" s="86">
        <v>1001.54464884</v>
      </c>
      <c r="D475" s="86">
        <v>997.34851708999997</v>
      </c>
      <c r="E475" s="86">
        <v>0</v>
      </c>
      <c r="F475" s="86">
        <v>99.734851710000001</v>
      </c>
      <c r="G475" s="86">
        <v>249.33712926999999</v>
      </c>
      <c r="H475" s="86">
        <v>498.67425854999999</v>
      </c>
      <c r="I475" s="86">
        <v>0</v>
      </c>
      <c r="J475" s="86">
        <v>548.54168440000001</v>
      </c>
      <c r="K475" s="86">
        <v>648.27653611000005</v>
      </c>
      <c r="L475" s="86">
        <v>748.01138781999998</v>
      </c>
    </row>
    <row r="476" spans="1:12" ht="12.75" customHeight="1" x14ac:dyDescent="0.2">
      <c r="A476" s="85" t="s">
        <v>169</v>
      </c>
      <c r="B476" s="85">
        <v>11</v>
      </c>
      <c r="C476" s="86">
        <v>1004.05108771</v>
      </c>
      <c r="D476" s="86">
        <v>999.95193988000005</v>
      </c>
      <c r="E476" s="86">
        <v>0</v>
      </c>
      <c r="F476" s="86">
        <v>99.995193990000004</v>
      </c>
      <c r="G476" s="86">
        <v>249.98798497000001</v>
      </c>
      <c r="H476" s="86">
        <v>499.97596994000003</v>
      </c>
      <c r="I476" s="86">
        <v>0</v>
      </c>
      <c r="J476" s="86">
        <v>549.97356692999995</v>
      </c>
      <c r="K476" s="86">
        <v>649.96876092000002</v>
      </c>
      <c r="L476" s="86">
        <v>749.96395490999998</v>
      </c>
    </row>
    <row r="477" spans="1:12" ht="12.75" customHeight="1" x14ac:dyDescent="0.2">
      <c r="A477" s="85" t="s">
        <v>169</v>
      </c>
      <c r="B477" s="85">
        <v>12</v>
      </c>
      <c r="C477" s="86">
        <v>1003.8500624</v>
      </c>
      <c r="D477" s="86">
        <v>999.78945988999999</v>
      </c>
      <c r="E477" s="86">
        <v>0</v>
      </c>
      <c r="F477" s="86">
        <v>99.97894599</v>
      </c>
      <c r="G477" s="86">
        <v>249.94736497</v>
      </c>
      <c r="H477" s="86">
        <v>499.89472995</v>
      </c>
      <c r="I477" s="86">
        <v>0</v>
      </c>
      <c r="J477" s="86">
        <v>549.88420294000002</v>
      </c>
      <c r="K477" s="86">
        <v>649.86314892999997</v>
      </c>
      <c r="L477" s="86">
        <v>749.84209492000002</v>
      </c>
    </row>
    <row r="478" spans="1:12" ht="12.75" customHeight="1" x14ac:dyDescent="0.2">
      <c r="A478" s="85" t="s">
        <v>169</v>
      </c>
      <c r="B478" s="85">
        <v>13</v>
      </c>
      <c r="C478" s="86">
        <v>980.10931600000004</v>
      </c>
      <c r="D478" s="86">
        <v>976.24796102000005</v>
      </c>
      <c r="E478" s="86">
        <v>0</v>
      </c>
      <c r="F478" s="86">
        <v>97.624796099999998</v>
      </c>
      <c r="G478" s="86">
        <v>244.06199025999999</v>
      </c>
      <c r="H478" s="86">
        <v>488.12398051000002</v>
      </c>
      <c r="I478" s="86">
        <v>0</v>
      </c>
      <c r="J478" s="86">
        <v>536.93637855999998</v>
      </c>
      <c r="K478" s="86">
        <v>634.56117466000001</v>
      </c>
      <c r="L478" s="86">
        <v>732.18597077000004</v>
      </c>
    </row>
    <row r="479" spans="1:12" ht="12.75" customHeight="1" x14ac:dyDescent="0.2">
      <c r="A479" s="85" t="s">
        <v>169</v>
      </c>
      <c r="B479" s="85">
        <v>14</v>
      </c>
      <c r="C479" s="86">
        <v>905.92156079999995</v>
      </c>
      <c r="D479" s="86">
        <v>902.40442687999996</v>
      </c>
      <c r="E479" s="86">
        <v>0</v>
      </c>
      <c r="F479" s="86">
        <v>90.240442689999995</v>
      </c>
      <c r="G479" s="86">
        <v>225.60110671999999</v>
      </c>
      <c r="H479" s="86">
        <v>451.20221343999998</v>
      </c>
      <c r="I479" s="86">
        <v>0</v>
      </c>
      <c r="J479" s="86">
        <v>496.32243477999998</v>
      </c>
      <c r="K479" s="86">
        <v>586.56287746999999</v>
      </c>
      <c r="L479" s="86">
        <v>676.80332016</v>
      </c>
    </row>
    <row r="480" spans="1:12" ht="12.75" customHeight="1" x14ac:dyDescent="0.2">
      <c r="A480" s="85" t="s">
        <v>169</v>
      </c>
      <c r="B480" s="85">
        <v>15</v>
      </c>
      <c r="C480" s="86">
        <v>837.52795060999995</v>
      </c>
      <c r="D480" s="86">
        <v>834.31034670999998</v>
      </c>
      <c r="E480" s="86">
        <v>0</v>
      </c>
      <c r="F480" s="86">
        <v>83.431034670000003</v>
      </c>
      <c r="G480" s="86">
        <v>208.57758668</v>
      </c>
      <c r="H480" s="86">
        <v>417.15517335999999</v>
      </c>
      <c r="I480" s="86">
        <v>0</v>
      </c>
      <c r="J480" s="86">
        <v>458.87069069</v>
      </c>
      <c r="K480" s="86">
        <v>542.30172535999998</v>
      </c>
      <c r="L480" s="86">
        <v>625.73276003000001</v>
      </c>
    </row>
    <row r="481" spans="1:12" ht="12.75" customHeight="1" x14ac:dyDescent="0.2">
      <c r="A481" s="85" t="s">
        <v>169</v>
      </c>
      <c r="B481" s="85">
        <v>16</v>
      </c>
      <c r="C481" s="86">
        <v>835.23454306999997</v>
      </c>
      <c r="D481" s="86">
        <v>832.06194783000001</v>
      </c>
      <c r="E481" s="86">
        <v>0</v>
      </c>
      <c r="F481" s="86">
        <v>83.206194780000004</v>
      </c>
      <c r="G481" s="86">
        <v>208.01548696</v>
      </c>
      <c r="H481" s="86">
        <v>416.03097392000001</v>
      </c>
      <c r="I481" s="86">
        <v>0</v>
      </c>
      <c r="J481" s="86">
        <v>457.63407131000002</v>
      </c>
      <c r="K481" s="86">
        <v>540.84026609</v>
      </c>
      <c r="L481" s="86">
        <v>624.04646087000003</v>
      </c>
    </row>
    <row r="482" spans="1:12" ht="12.75" customHeight="1" x14ac:dyDescent="0.2">
      <c r="A482" s="85" t="s">
        <v>169</v>
      </c>
      <c r="B482" s="85">
        <v>17</v>
      </c>
      <c r="C482" s="86">
        <v>851.00718957000004</v>
      </c>
      <c r="D482" s="86">
        <v>847.63055114999997</v>
      </c>
      <c r="E482" s="86">
        <v>0</v>
      </c>
      <c r="F482" s="86">
        <v>84.763055120000004</v>
      </c>
      <c r="G482" s="86">
        <v>211.90763779</v>
      </c>
      <c r="H482" s="86">
        <v>423.81527557999999</v>
      </c>
      <c r="I482" s="86">
        <v>0</v>
      </c>
      <c r="J482" s="86">
        <v>466.19680312999998</v>
      </c>
      <c r="K482" s="86">
        <v>550.95985825000002</v>
      </c>
      <c r="L482" s="86">
        <v>635.72291336000001</v>
      </c>
    </row>
    <row r="483" spans="1:12" ht="12.75" customHeight="1" x14ac:dyDescent="0.2">
      <c r="A483" s="85" t="s">
        <v>169</v>
      </c>
      <c r="B483" s="85">
        <v>18</v>
      </c>
      <c r="C483" s="86">
        <v>820.73083792</v>
      </c>
      <c r="D483" s="86">
        <v>817.05595112000003</v>
      </c>
      <c r="E483" s="86">
        <v>0</v>
      </c>
      <c r="F483" s="86">
        <v>81.705595110000004</v>
      </c>
      <c r="G483" s="86">
        <v>204.26398778000001</v>
      </c>
      <c r="H483" s="86">
        <v>408.52797556000002</v>
      </c>
      <c r="I483" s="86">
        <v>0</v>
      </c>
      <c r="J483" s="86">
        <v>449.38077312000001</v>
      </c>
      <c r="K483" s="86">
        <v>531.08636822999995</v>
      </c>
      <c r="L483" s="86">
        <v>612.79196334000005</v>
      </c>
    </row>
    <row r="484" spans="1:12" ht="12.75" customHeight="1" x14ac:dyDescent="0.2">
      <c r="A484" s="85" t="s">
        <v>169</v>
      </c>
      <c r="B484" s="85">
        <v>19</v>
      </c>
      <c r="C484" s="86">
        <v>810.90715129</v>
      </c>
      <c r="D484" s="86">
        <v>807.32807840999999</v>
      </c>
      <c r="E484" s="86">
        <v>0</v>
      </c>
      <c r="F484" s="86">
        <v>80.732807840000007</v>
      </c>
      <c r="G484" s="86">
        <v>201.8320196</v>
      </c>
      <c r="H484" s="86">
        <v>403.66403921</v>
      </c>
      <c r="I484" s="86">
        <v>0</v>
      </c>
      <c r="J484" s="86">
        <v>444.03044312999998</v>
      </c>
      <c r="K484" s="86">
        <v>524.76325096999994</v>
      </c>
      <c r="L484" s="86">
        <v>605.49605881000002</v>
      </c>
    </row>
    <row r="485" spans="1:12" ht="12.75" customHeight="1" x14ac:dyDescent="0.2">
      <c r="A485" s="85" t="s">
        <v>169</v>
      </c>
      <c r="B485" s="85">
        <v>20</v>
      </c>
      <c r="C485" s="86">
        <v>797.16480681999997</v>
      </c>
      <c r="D485" s="86">
        <v>793.68506233000005</v>
      </c>
      <c r="E485" s="86">
        <v>0</v>
      </c>
      <c r="F485" s="86">
        <v>79.368506229999994</v>
      </c>
      <c r="G485" s="86">
        <v>198.42126558000001</v>
      </c>
      <c r="H485" s="86">
        <v>396.84253116999997</v>
      </c>
      <c r="I485" s="86">
        <v>0</v>
      </c>
      <c r="J485" s="86">
        <v>436.52678428000002</v>
      </c>
      <c r="K485" s="86">
        <v>515.89529051</v>
      </c>
      <c r="L485" s="86">
        <v>595.26379674999998</v>
      </c>
    </row>
    <row r="486" spans="1:12" ht="12.75" customHeight="1" x14ac:dyDescent="0.2">
      <c r="A486" s="85" t="s">
        <v>169</v>
      </c>
      <c r="B486" s="85">
        <v>21</v>
      </c>
      <c r="C486" s="86">
        <v>818.37715498</v>
      </c>
      <c r="D486" s="86">
        <v>814.79782539999997</v>
      </c>
      <c r="E486" s="86">
        <v>0</v>
      </c>
      <c r="F486" s="86">
        <v>81.479782540000002</v>
      </c>
      <c r="G486" s="86">
        <v>203.69945634999999</v>
      </c>
      <c r="H486" s="86">
        <v>407.39891269999998</v>
      </c>
      <c r="I486" s="86">
        <v>0</v>
      </c>
      <c r="J486" s="86">
        <v>448.13880397000003</v>
      </c>
      <c r="K486" s="86">
        <v>529.61858651</v>
      </c>
      <c r="L486" s="86">
        <v>611.09836904999997</v>
      </c>
    </row>
    <row r="487" spans="1:12" ht="12.75" customHeight="1" x14ac:dyDescent="0.2">
      <c r="A487" s="85" t="s">
        <v>169</v>
      </c>
      <c r="B487" s="85">
        <v>22</v>
      </c>
      <c r="C487" s="86">
        <v>837.05130006000002</v>
      </c>
      <c r="D487" s="86">
        <v>833.29181993999998</v>
      </c>
      <c r="E487" s="86">
        <v>0</v>
      </c>
      <c r="F487" s="86">
        <v>83.329181989999995</v>
      </c>
      <c r="G487" s="86">
        <v>208.32295499</v>
      </c>
      <c r="H487" s="86">
        <v>416.64590996999999</v>
      </c>
      <c r="I487" s="86">
        <v>0</v>
      </c>
      <c r="J487" s="86">
        <v>458.31050097000002</v>
      </c>
      <c r="K487" s="86">
        <v>541.63968295999996</v>
      </c>
      <c r="L487" s="86">
        <v>624.96886496000002</v>
      </c>
    </row>
    <row r="488" spans="1:12" ht="12.75" customHeight="1" x14ac:dyDescent="0.2">
      <c r="A488" s="85" t="s">
        <v>169</v>
      </c>
      <c r="B488" s="85">
        <v>23</v>
      </c>
      <c r="C488" s="86">
        <v>862.31101000000001</v>
      </c>
      <c r="D488" s="86">
        <v>857.37976302000004</v>
      </c>
      <c r="E488" s="86">
        <v>0</v>
      </c>
      <c r="F488" s="86">
        <v>85.7379763</v>
      </c>
      <c r="G488" s="86">
        <v>214.34494075999999</v>
      </c>
      <c r="H488" s="86">
        <v>428.68988151000002</v>
      </c>
      <c r="I488" s="86">
        <v>0</v>
      </c>
      <c r="J488" s="86">
        <v>471.55886966000003</v>
      </c>
      <c r="K488" s="86">
        <v>557.29684596000004</v>
      </c>
      <c r="L488" s="86">
        <v>643.03482226999995</v>
      </c>
    </row>
    <row r="489" spans="1:12" ht="12.75" customHeight="1" x14ac:dyDescent="0.2">
      <c r="A489" s="85" t="s">
        <v>169</v>
      </c>
      <c r="B489" s="85">
        <v>24</v>
      </c>
      <c r="C489" s="86">
        <v>949.26340666999999</v>
      </c>
      <c r="D489" s="86">
        <v>942.69216206999999</v>
      </c>
      <c r="E489" s="86">
        <v>0</v>
      </c>
      <c r="F489" s="86">
        <v>94.269216209999996</v>
      </c>
      <c r="G489" s="86">
        <v>235.67304052</v>
      </c>
      <c r="H489" s="86">
        <v>471.34608104</v>
      </c>
      <c r="I489" s="86">
        <v>0</v>
      </c>
      <c r="J489" s="86">
        <v>518.48068913999998</v>
      </c>
      <c r="K489" s="86">
        <v>612.74990534999995</v>
      </c>
      <c r="L489" s="86">
        <v>707.01912155000002</v>
      </c>
    </row>
    <row r="490" spans="1:12" ht="12.75" customHeight="1" x14ac:dyDescent="0.2">
      <c r="A490" s="85" t="s">
        <v>170</v>
      </c>
      <c r="B490" s="85">
        <v>1</v>
      </c>
      <c r="C490" s="86">
        <v>947.13424645999999</v>
      </c>
      <c r="D490" s="86">
        <v>939.12009405000003</v>
      </c>
      <c r="E490" s="86">
        <v>0</v>
      </c>
      <c r="F490" s="86">
        <v>93.912009409999996</v>
      </c>
      <c r="G490" s="86">
        <v>234.78002351000001</v>
      </c>
      <c r="H490" s="86">
        <v>469.56004703000002</v>
      </c>
      <c r="I490" s="86">
        <v>0</v>
      </c>
      <c r="J490" s="86">
        <v>516.51605172999996</v>
      </c>
      <c r="K490" s="86">
        <v>610.42806112999995</v>
      </c>
      <c r="L490" s="86">
        <v>704.34007054000006</v>
      </c>
    </row>
    <row r="491" spans="1:12" ht="12.75" customHeight="1" x14ac:dyDescent="0.2">
      <c r="A491" s="85" t="s">
        <v>170</v>
      </c>
      <c r="B491" s="85">
        <v>2</v>
      </c>
      <c r="C491" s="86">
        <v>1033.6288523999999</v>
      </c>
      <c r="D491" s="86">
        <v>1024.8306628800001</v>
      </c>
      <c r="E491" s="86">
        <v>0</v>
      </c>
      <c r="F491" s="86">
        <v>102.48306629</v>
      </c>
      <c r="G491" s="86">
        <v>256.20766572000002</v>
      </c>
      <c r="H491" s="86">
        <v>512.41533144000005</v>
      </c>
      <c r="I491" s="86">
        <v>0</v>
      </c>
      <c r="J491" s="86">
        <v>563.65686458000005</v>
      </c>
      <c r="K491" s="86">
        <v>666.13993086999994</v>
      </c>
      <c r="L491" s="86">
        <v>768.62299715999995</v>
      </c>
    </row>
    <row r="492" spans="1:12" ht="12.75" customHeight="1" x14ac:dyDescent="0.2">
      <c r="A492" s="85" t="s">
        <v>170</v>
      </c>
      <c r="B492" s="85">
        <v>3</v>
      </c>
      <c r="C492" s="86">
        <v>1126.47021735</v>
      </c>
      <c r="D492" s="86">
        <v>1116.6365493799999</v>
      </c>
      <c r="E492" s="86">
        <v>0</v>
      </c>
      <c r="F492" s="86">
        <v>111.66365494</v>
      </c>
      <c r="G492" s="86">
        <v>279.15913734999998</v>
      </c>
      <c r="H492" s="86">
        <v>558.31827468999995</v>
      </c>
      <c r="I492" s="86">
        <v>0</v>
      </c>
      <c r="J492" s="86">
        <v>614.15010215999996</v>
      </c>
      <c r="K492" s="86">
        <v>725.81375709999998</v>
      </c>
      <c r="L492" s="86">
        <v>837.47741203999999</v>
      </c>
    </row>
    <row r="493" spans="1:12" ht="12.75" customHeight="1" x14ac:dyDescent="0.2">
      <c r="A493" s="85" t="s">
        <v>170</v>
      </c>
      <c r="B493" s="85">
        <v>4</v>
      </c>
      <c r="C493" s="86">
        <v>1131.00250422</v>
      </c>
      <c r="D493" s="86">
        <v>1121.3092106199999</v>
      </c>
      <c r="E493" s="86">
        <v>0</v>
      </c>
      <c r="F493" s="86">
        <v>112.13092106000001</v>
      </c>
      <c r="G493" s="86">
        <v>280.32730265999999</v>
      </c>
      <c r="H493" s="86">
        <v>560.65460530999997</v>
      </c>
      <c r="I493" s="86">
        <v>0</v>
      </c>
      <c r="J493" s="86">
        <v>616.72006583999996</v>
      </c>
      <c r="K493" s="86">
        <v>728.85098689999995</v>
      </c>
      <c r="L493" s="86">
        <v>840.98190796999995</v>
      </c>
    </row>
    <row r="494" spans="1:12" ht="12.75" customHeight="1" x14ac:dyDescent="0.2">
      <c r="A494" s="85" t="s">
        <v>170</v>
      </c>
      <c r="B494" s="85">
        <v>5</v>
      </c>
      <c r="C494" s="86">
        <v>1129.52254627</v>
      </c>
      <c r="D494" s="86">
        <v>1121.5089605400001</v>
      </c>
      <c r="E494" s="86">
        <v>0</v>
      </c>
      <c r="F494" s="86">
        <v>112.15089605</v>
      </c>
      <c r="G494" s="86">
        <v>280.37724014000003</v>
      </c>
      <c r="H494" s="86">
        <v>560.75448027000004</v>
      </c>
      <c r="I494" s="86">
        <v>0</v>
      </c>
      <c r="J494" s="86">
        <v>616.82992830000001</v>
      </c>
      <c r="K494" s="86">
        <v>728.98082435000003</v>
      </c>
      <c r="L494" s="86">
        <v>841.13172040999996</v>
      </c>
    </row>
    <row r="495" spans="1:12" ht="12.75" customHeight="1" x14ac:dyDescent="0.2">
      <c r="A495" s="85" t="s">
        <v>170</v>
      </c>
      <c r="B495" s="85">
        <v>6</v>
      </c>
      <c r="C495" s="86">
        <v>1120.3331734599999</v>
      </c>
      <c r="D495" s="86">
        <v>1114.5211211999999</v>
      </c>
      <c r="E495" s="86">
        <v>0</v>
      </c>
      <c r="F495" s="86">
        <v>111.45211212</v>
      </c>
      <c r="G495" s="86">
        <v>278.63028029999998</v>
      </c>
      <c r="H495" s="86">
        <v>557.26056059999996</v>
      </c>
      <c r="I495" s="86">
        <v>0</v>
      </c>
      <c r="J495" s="86">
        <v>612.98661665999998</v>
      </c>
      <c r="K495" s="86">
        <v>724.43872878000002</v>
      </c>
      <c r="L495" s="86">
        <v>835.89084089999994</v>
      </c>
    </row>
    <row r="496" spans="1:12" ht="12.75" customHeight="1" x14ac:dyDescent="0.2">
      <c r="A496" s="85" t="s">
        <v>170</v>
      </c>
      <c r="B496" s="85">
        <v>7</v>
      </c>
      <c r="C496" s="86">
        <v>1028.4430615000001</v>
      </c>
      <c r="D496" s="86">
        <v>1023.7845581300001</v>
      </c>
      <c r="E496" s="86">
        <v>0</v>
      </c>
      <c r="F496" s="86">
        <v>102.37845581000001</v>
      </c>
      <c r="G496" s="86">
        <v>255.94613953000001</v>
      </c>
      <c r="H496" s="86">
        <v>511.89227906999997</v>
      </c>
      <c r="I496" s="86">
        <v>0</v>
      </c>
      <c r="J496" s="86">
        <v>563.08150696999996</v>
      </c>
      <c r="K496" s="86">
        <v>665.45996277999996</v>
      </c>
      <c r="L496" s="86">
        <v>767.83841859999995</v>
      </c>
    </row>
    <row r="497" spans="1:12" ht="12.75" customHeight="1" x14ac:dyDescent="0.2">
      <c r="A497" s="85" t="s">
        <v>170</v>
      </c>
      <c r="B497" s="85">
        <v>8</v>
      </c>
      <c r="C497" s="86">
        <v>979.18169606000004</v>
      </c>
      <c r="D497" s="86">
        <v>974.72183028999996</v>
      </c>
      <c r="E497" s="86">
        <v>0</v>
      </c>
      <c r="F497" s="86">
        <v>97.472183029999997</v>
      </c>
      <c r="G497" s="86">
        <v>243.68045756999999</v>
      </c>
      <c r="H497" s="86">
        <v>487.36091514999998</v>
      </c>
      <c r="I497" s="86">
        <v>0</v>
      </c>
      <c r="J497" s="86">
        <v>536.09700666000003</v>
      </c>
      <c r="K497" s="86">
        <v>633.56918969000003</v>
      </c>
      <c r="L497" s="86">
        <v>731.04137272000003</v>
      </c>
    </row>
    <row r="498" spans="1:12" ht="12.75" customHeight="1" x14ac:dyDescent="0.2">
      <c r="A498" s="85" t="s">
        <v>170</v>
      </c>
      <c r="B498" s="85">
        <v>9</v>
      </c>
      <c r="C498" s="86">
        <v>955.26176777000001</v>
      </c>
      <c r="D498" s="86">
        <v>951.03629555999999</v>
      </c>
      <c r="E498" s="86">
        <v>0</v>
      </c>
      <c r="F498" s="86">
        <v>95.103629560000002</v>
      </c>
      <c r="G498" s="86">
        <v>237.75907389</v>
      </c>
      <c r="H498" s="86">
        <v>475.51814777999999</v>
      </c>
      <c r="I498" s="86">
        <v>0</v>
      </c>
      <c r="J498" s="86">
        <v>523.06996256000002</v>
      </c>
      <c r="K498" s="86">
        <v>618.17359210999996</v>
      </c>
      <c r="L498" s="86">
        <v>713.27722167000002</v>
      </c>
    </row>
    <row r="499" spans="1:12" ht="12.75" customHeight="1" x14ac:dyDescent="0.2">
      <c r="A499" s="85" t="s">
        <v>170</v>
      </c>
      <c r="B499" s="85">
        <v>10</v>
      </c>
      <c r="C499" s="86">
        <v>942.23418279999999</v>
      </c>
      <c r="D499" s="86">
        <v>938.26599122000005</v>
      </c>
      <c r="E499" s="86">
        <v>0</v>
      </c>
      <c r="F499" s="86">
        <v>93.826599119999997</v>
      </c>
      <c r="G499" s="86">
        <v>234.56649780999999</v>
      </c>
      <c r="H499" s="86">
        <v>469.13299561000002</v>
      </c>
      <c r="I499" s="86">
        <v>0</v>
      </c>
      <c r="J499" s="86">
        <v>516.04629517000001</v>
      </c>
      <c r="K499" s="86">
        <v>609.87289428999998</v>
      </c>
      <c r="L499" s="86">
        <v>703.69949341999995</v>
      </c>
    </row>
    <row r="500" spans="1:12" ht="12.75" customHeight="1" x14ac:dyDescent="0.2">
      <c r="A500" s="85" t="s">
        <v>170</v>
      </c>
      <c r="B500" s="85">
        <v>11</v>
      </c>
      <c r="C500" s="86">
        <v>948.62763605999999</v>
      </c>
      <c r="D500" s="86">
        <v>944.56643865000001</v>
      </c>
      <c r="E500" s="86">
        <v>0</v>
      </c>
      <c r="F500" s="86">
        <v>94.456643869999994</v>
      </c>
      <c r="G500" s="86">
        <v>236.14160966</v>
      </c>
      <c r="H500" s="86">
        <v>472.28321933000001</v>
      </c>
      <c r="I500" s="86">
        <v>0</v>
      </c>
      <c r="J500" s="86">
        <v>519.51154125999994</v>
      </c>
      <c r="K500" s="86">
        <v>613.96818512000004</v>
      </c>
      <c r="L500" s="86">
        <v>708.42482899000004</v>
      </c>
    </row>
    <row r="501" spans="1:12" ht="12.75" customHeight="1" x14ac:dyDescent="0.2">
      <c r="A501" s="85" t="s">
        <v>170</v>
      </c>
      <c r="B501" s="85">
        <v>12</v>
      </c>
      <c r="C501" s="86">
        <v>949.28857957000002</v>
      </c>
      <c r="D501" s="86">
        <v>945.21597226999995</v>
      </c>
      <c r="E501" s="86">
        <v>0</v>
      </c>
      <c r="F501" s="86">
        <v>94.521597229999998</v>
      </c>
      <c r="G501" s="86">
        <v>236.30399306999999</v>
      </c>
      <c r="H501" s="86">
        <v>472.60798613999998</v>
      </c>
      <c r="I501" s="86">
        <v>0</v>
      </c>
      <c r="J501" s="86">
        <v>519.86878475000003</v>
      </c>
      <c r="K501" s="86">
        <v>614.39038198000003</v>
      </c>
      <c r="L501" s="86">
        <v>708.91197920000002</v>
      </c>
    </row>
    <row r="502" spans="1:12" ht="12.75" customHeight="1" x14ac:dyDescent="0.2">
      <c r="A502" s="85" t="s">
        <v>170</v>
      </c>
      <c r="B502" s="85">
        <v>13</v>
      </c>
      <c r="C502" s="86">
        <v>919.97302181999999</v>
      </c>
      <c r="D502" s="86">
        <v>916.20016674999999</v>
      </c>
      <c r="E502" s="86">
        <v>0</v>
      </c>
      <c r="F502" s="86">
        <v>91.620016680000006</v>
      </c>
      <c r="G502" s="86">
        <v>229.05004169</v>
      </c>
      <c r="H502" s="86">
        <v>458.10008338</v>
      </c>
      <c r="I502" s="86">
        <v>0</v>
      </c>
      <c r="J502" s="86">
        <v>503.91009171000002</v>
      </c>
      <c r="K502" s="86">
        <v>595.53010839000001</v>
      </c>
      <c r="L502" s="86">
        <v>687.15012506000005</v>
      </c>
    </row>
    <row r="503" spans="1:12" ht="12.75" customHeight="1" x14ac:dyDescent="0.2">
      <c r="A503" s="85" t="s">
        <v>170</v>
      </c>
      <c r="B503" s="85">
        <v>14</v>
      </c>
      <c r="C503" s="86">
        <v>901.78636570000003</v>
      </c>
      <c r="D503" s="86">
        <v>898.03209360999995</v>
      </c>
      <c r="E503" s="86">
        <v>0</v>
      </c>
      <c r="F503" s="86">
        <v>89.803209359999997</v>
      </c>
      <c r="G503" s="86">
        <v>224.50802340000001</v>
      </c>
      <c r="H503" s="86">
        <v>449.01604680999998</v>
      </c>
      <c r="I503" s="86">
        <v>0</v>
      </c>
      <c r="J503" s="86">
        <v>493.91765149000003</v>
      </c>
      <c r="K503" s="86">
        <v>583.72086085000001</v>
      </c>
      <c r="L503" s="86">
        <v>673.52407020999999</v>
      </c>
    </row>
    <row r="504" spans="1:12" ht="12.75" customHeight="1" x14ac:dyDescent="0.2">
      <c r="A504" s="85" t="s">
        <v>170</v>
      </c>
      <c r="B504" s="85">
        <v>15</v>
      </c>
      <c r="C504" s="86">
        <v>811.95961831</v>
      </c>
      <c r="D504" s="86">
        <v>808.71960587000001</v>
      </c>
      <c r="E504" s="86">
        <v>0</v>
      </c>
      <c r="F504" s="86">
        <v>80.87196059</v>
      </c>
      <c r="G504" s="86">
        <v>202.17990147</v>
      </c>
      <c r="H504" s="86">
        <v>404.35980294000001</v>
      </c>
      <c r="I504" s="86">
        <v>0</v>
      </c>
      <c r="J504" s="86">
        <v>444.79578322999998</v>
      </c>
      <c r="K504" s="86">
        <v>525.66774382000006</v>
      </c>
      <c r="L504" s="86">
        <v>606.53970440000001</v>
      </c>
    </row>
    <row r="505" spans="1:12" ht="12.75" customHeight="1" x14ac:dyDescent="0.2">
      <c r="A505" s="85" t="s">
        <v>170</v>
      </c>
      <c r="B505" s="85">
        <v>16</v>
      </c>
      <c r="C505" s="86">
        <v>797.20203157000003</v>
      </c>
      <c r="D505" s="86">
        <v>794.10543866</v>
      </c>
      <c r="E505" s="86">
        <v>0</v>
      </c>
      <c r="F505" s="86">
        <v>79.410543869999998</v>
      </c>
      <c r="G505" s="86">
        <v>198.52635967000001</v>
      </c>
      <c r="H505" s="86">
        <v>397.05271933</v>
      </c>
      <c r="I505" s="86">
        <v>0</v>
      </c>
      <c r="J505" s="86">
        <v>436.75799125999998</v>
      </c>
      <c r="K505" s="86">
        <v>516.16853513000001</v>
      </c>
      <c r="L505" s="86">
        <v>595.57907899999998</v>
      </c>
    </row>
    <row r="506" spans="1:12" ht="12.75" customHeight="1" x14ac:dyDescent="0.2">
      <c r="A506" s="85" t="s">
        <v>170</v>
      </c>
      <c r="B506" s="85">
        <v>17</v>
      </c>
      <c r="C506" s="86">
        <v>824.10832103999996</v>
      </c>
      <c r="D506" s="86">
        <v>820.79249519999996</v>
      </c>
      <c r="E506" s="86">
        <v>0</v>
      </c>
      <c r="F506" s="86">
        <v>82.079249520000005</v>
      </c>
      <c r="G506" s="86">
        <v>205.19812379999999</v>
      </c>
      <c r="H506" s="86">
        <v>410.39624759999998</v>
      </c>
      <c r="I506" s="86">
        <v>0</v>
      </c>
      <c r="J506" s="86">
        <v>451.43587236000002</v>
      </c>
      <c r="K506" s="86">
        <v>533.51512188000004</v>
      </c>
      <c r="L506" s="86">
        <v>615.5943714</v>
      </c>
    </row>
    <row r="507" spans="1:12" ht="12.75" customHeight="1" x14ac:dyDescent="0.2">
      <c r="A507" s="85" t="s">
        <v>170</v>
      </c>
      <c r="B507" s="85">
        <v>18</v>
      </c>
      <c r="C507" s="86">
        <v>796.72312757999998</v>
      </c>
      <c r="D507" s="86">
        <v>793.13197660000003</v>
      </c>
      <c r="E507" s="86">
        <v>0</v>
      </c>
      <c r="F507" s="86">
        <v>79.31319766</v>
      </c>
      <c r="G507" s="86">
        <v>198.28299415000001</v>
      </c>
      <c r="H507" s="86">
        <v>396.56598830000001</v>
      </c>
      <c r="I507" s="86">
        <v>0</v>
      </c>
      <c r="J507" s="86">
        <v>436.22258713000002</v>
      </c>
      <c r="K507" s="86">
        <v>515.53578478999998</v>
      </c>
      <c r="L507" s="86">
        <v>594.84898244999999</v>
      </c>
    </row>
    <row r="508" spans="1:12" ht="12.75" customHeight="1" x14ac:dyDescent="0.2">
      <c r="A508" s="85" t="s">
        <v>170</v>
      </c>
      <c r="B508" s="85">
        <v>19</v>
      </c>
      <c r="C508" s="86">
        <v>762.19009360999996</v>
      </c>
      <c r="D508" s="86">
        <v>758.70309585999996</v>
      </c>
      <c r="E508" s="86">
        <v>0</v>
      </c>
      <c r="F508" s="86">
        <v>75.870309590000005</v>
      </c>
      <c r="G508" s="86">
        <v>189.67577396999999</v>
      </c>
      <c r="H508" s="86">
        <v>379.35154792999998</v>
      </c>
      <c r="I508" s="86">
        <v>0</v>
      </c>
      <c r="J508" s="86">
        <v>417.28670271999999</v>
      </c>
      <c r="K508" s="86">
        <v>493.15701231000003</v>
      </c>
      <c r="L508" s="86">
        <v>569.02732189999995</v>
      </c>
    </row>
    <row r="509" spans="1:12" ht="12.75" customHeight="1" x14ac:dyDescent="0.2">
      <c r="A509" s="85" t="s">
        <v>170</v>
      </c>
      <c r="B509" s="85">
        <v>20</v>
      </c>
      <c r="C509" s="86">
        <v>766.26652023999998</v>
      </c>
      <c r="D509" s="86">
        <v>762.74389177</v>
      </c>
      <c r="E509" s="86">
        <v>0</v>
      </c>
      <c r="F509" s="86">
        <v>76.27438918</v>
      </c>
      <c r="G509" s="86">
        <v>190.68597294</v>
      </c>
      <c r="H509" s="86">
        <v>381.37194589000001</v>
      </c>
      <c r="I509" s="86">
        <v>0</v>
      </c>
      <c r="J509" s="86">
        <v>419.50914046999998</v>
      </c>
      <c r="K509" s="86">
        <v>495.78352964999999</v>
      </c>
      <c r="L509" s="86">
        <v>572.05791882999995</v>
      </c>
    </row>
    <row r="510" spans="1:12" ht="12.75" customHeight="1" x14ac:dyDescent="0.2">
      <c r="A510" s="85" t="s">
        <v>170</v>
      </c>
      <c r="B510" s="85">
        <v>21</v>
      </c>
      <c r="C510" s="86">
        <v>782.52418045000002</v>
      </c>
      <c r="D510" s="86">
        <v>779.07074499999999</v>
      </c>
      <c r="E510" s="86">
        <v>0</v>
      </c>
      <c r="F510" s="86">
        <v>77.907074499999993</v>
      </c>
      <c r="G510" s="86">
        <v>194.76768625</v>
      </c>
      <c r="H510" s="86">
        <v>389.53537249999999</v>
      </c>
      <c r="I510" s="86">
        <v>0</v>
      </c>
      <c r="J510" s="86">
        <v>428.48890975</v>
      </c>
      <c r="K510" s="86">
        <v>506.39598425000003</v>
      </c>
      <c r="L510" s="86">
        <v>584.30305874999999</v>
      </c>
    </row>
    <row r="511" spans="1:12" ht="12.75" customHeight="1" x14ac:dyDescent="0.2">
      <c r="A511" s="85" t="s">
        <v>170</v>
      </c>
      <c r="B511" s="85">
        <v>22</v>
      </c>
      <c r="C511" s="86">
        <v>785.98399443000005</v>
      </c>
      <c r="D511" s="86">
        <v>782.36989700000004</v>
      </c>
      <c r="E511" s="86">
        <v>0</v>
      </c>
      <c r="F511" s="86">
        <v>78.236989699999995</v>
      </c>
      <c r="G511" s="86">
        <v>195.59247425000001</v>
      </c>
      <c r="H511" s="86">
        <v>391.18494850000002</v>
      </c>
      <c r="I511" s="86">
        <v>0</v>
      </c>
      <c r="J511" s="86">
        <v>430.30344335000001</v>
      </c>
      <c r="K511" s="86">
        <v>508.54043304999999</v>
      </c>
      <c r="L511" s="86">
        <v>586.77742275000003</v>
      </c>
    </row>
    <row r="512" spans="1:12" ht="12.75" customHeight="1" x14ac:dyDescent="0.2">
      <c r="A512" s="85" t="s">
        <v>170</v>
      </c>
      <c r="B512" s="85">
        <v>23</v>
      </c>
      <c r="C512" s="86">
        <v>795.59338348000006</v>
      </c>
      <c r="D512" s="86">
        <v>792.04520860000002</v>
      </c>
      <c r="E512" s="86">
        <v>0</v>
      </c>
      <c r="F512" s="86">
        <v>79.204520860000002</v>
      </c>
      <c r="G512" s="86">
        <v>198.01130215000001</v>
      </c>
      <c r="H512" s="86">
        <v>396.02260430000001</v>
      </c>
      <c r="I512" s="86">
        <v>0</v>
      </c>
      <c r="J512" s="86">
        <v>435.62486473000001</v>
      </c>
      <c r="K512" s="86">
        <v>514.82938559000002</v>
      </c>
      <c r="L512" s="86">
        <v>594.03390645000002</v>
      </c>
    </row>
    <row r="513" spans="1:12" ht="12.75" customHeight="1" x14ac:dyDescent="0.2">
      <c r="A513" s="85" t="s">
        <v>170</v>
      </c>
      <c r="B513" s="85">
        <v>24</v>
      </c>
      <c r="C513" s="86">
        <v>880.49215791999995</v>
      </c>
      <c r="D513" s="86">
        <v>876.64672740000003</v>
      </c>
      <c r="E513" s="86">
        <v>0</v>
      </c>
      <c r="F513" s="86">
        <v>87.66467274</v>
      </c>
      <c r="G513" s="86">
        <v>219.16168185000001</v>
      </c>
      <c r="H513" s="86">
        <v>438.32336370000002</v>
      </c>
      <c r="I513" s="86">
        <v>0</v>
      </c>
      <c r="J513" s="86">
        <v>482.15570007000002</v>
      </c>
      <c r="K513" s="86">
        <v>569.82037280999998</v>
      </c>
      <c r="L513" s="86">
        <v>657.48504555</v>
      </c>
    </row>
    <row r="514" spans="1:12" ht="12.75" customHeight="1" x14ac:dyDescent="0.2">
      <c r="A514" s="85" t="s">
        <v>171</v>
      </c>
      <c r="B514" s="85">
        <v>1</v>
      </c>
      <c r="C514" s="86">
        <v>935.05638976</v>
      </c>
      <c r="D514" s="86">
        <v>930.93329012000004</v>
      </c>
      <c r="E514" s="86">
        <v>0</v>
      </c>
      <c r="F514" s="86">
        <v>93.093329010000005</v>
      </c>
      <c r="G514" s="86">
        <v>232.73332253000001</v>
      </c>
      <c r="H514" s="86">
        <v>465.46664506000002</v>
      </c>
      <c r="I514" s="86">
        <v>0</v>
      </c>
      <c r="J514" s="86">
        <v>512.01330957000005</v>
      </c>
      <c r="K514" s="86">
        <v>605.10663857999998</v>
      </c>
      <c r="L514" s="86">
        <v>698.19996759000003</v>
      </c>
    </row>
    <row r="515" spans="1:12" ht="12.75" customHeight="1" x14ac:dyDescent="0.2">
      <c r="A515" s="85" t="s">
        <v>171</v>
      </c>
      <c r="B515" s="85">
        <v>2</v>
      </c>
      <c r="C515" s="86">
        <v>1016.7547322200001</v>
      </c>
      <c r="D515" s="86">
        <v>1012.2774269</v>
      </c>
      <c r="E515" s="86">
        <v>0</v>
      </c>
      <c r="F515" s="86">
        <v>101.22774269</v>
      </c>
      <c r="G515" s="86">
        <v>253.06935673000001</v>
      </c>
      <c r="H515" s="86">
        <v>506.13871345000001</v>
      </c>
      <c r="I515" s="86">
        <v>0</v>
      </c>
      <c r="J515" s="86">
        <v>556.75258480000002</v>
      </c>
      <c r="K515" s="86">
        <v>657.98032749000004</v>
      </c>
      <c r="L515" s="86">
        <v>759.20807018000005</v>
      </c>
    </row>
    <row r="516" spans="1:12" ht="12.75" customHeight="1" x14ac:dyDescent="0.2">
      <c r="A516" s="85" t="s">
        <v>171</v>
      </c>
      <c r="B516" s="85">
        <v>3</v>
      </c>
      <c r="C516" s="86">
        <v>1114.6393997600001</v>
      </c>
      <c r="D516" s="86">
        <v>1109.6823249199999</v>
      </c>
      <c r="E516" s="86">
        <v>0</v>
      </c>
      <c r="F516" s="86">
        <v>110.96823249000001</v>
      </c>
      <c r="G516" s="86">
        <v>277.42058122999998</v>
      </c>
      <c r="H516" s="86">
        <v>554.84116245999996</v>
      </c>
      <c r="I516" s="86">
        <v>0</v>
      </c>
      <c r="J516" s="86">
        <v>610.32527871000002</v>
      </c>
      <c r="K516" s="86">
        <v>721.29351120000001</v>
      </c>
      <c r="L516" s="86">
        <v>832.26174369</v>
      </c>
    </row>
    <row r="517" spans="1:12" ht="12.75" customHeight="1" x14ac:dyDescent="0.2">
      <c r="A517" s="85" t="s">
        <v>171</v>
      </c>
      <c r="B517" s="85">
        <v>4</v>
      </c>
      <c r="C517" s="86">
        <v>1114.93990945</v>
      </c>
      <c r="D517" s="86">
        <v>1110.04907794</v>
      </c>
      <c r="E517" s="86">
        <v>0</v>
      </c>
      <c r="F517" s="86">
        <v>111.00490779</v>
      </c>
      <c r="G517" s="86">
        <v>277.51226948999999</v>
      </c>
      <c r="H517" s="86">
        <v>555.02453896999998</v>
      </c>
      <c r="I517" s="86">
        <v>0</v>
      </c>
      <c r="J517" s="86">
        <v>610.52699286999996</v>
      </c>
      <c r="K517" s="86">
        <v>721.53190066000002</v>
      </c>
      <c r="L517" s="86">
        <v>832.53680845999997</v>
      </c>
    </row>
    <row r="518" spans="1:12" ht="12.75" customHeight="1" x14ac:dyDescent="0.2">
      <c r="A518" s="85" t="s">
        <v>171</v>
      </c>
      <c r="B518" s="85">
        <v>5</v>
      </c>
      <c r="C518" s="86">
        <v>1116.5302825199999</v>
      </c>
      <c r="D518" s="86">
        <v>1111.63794618</v>
      </c>
      <c r="E518" s="86">
        <v>0</v>
      </c>
      <c r="F518" s="86">
        <v>111.16379462</v>
      </c>
      <c r="G518" s="86">
        <v>277.90948655</v>
      </c>
      <c r="H518" s="86">
        <v>555.81897308999999</v>
      </c>
      <c r="I518" s="86">
        <v>0</v>
      </c>
      <c r="J518" s="86">
        <v>611.40087040000003</v>
      </c>
      <c r="K518" s="86">
        <v>722.56466502000001</v>
      </c>
      <c r="L518" s="86">
        <v>833.72845963999998</v>
      </c>
    </row>
    <row r="519" spans="1:12" ht="12.75" customHeight="1" x14ac:dyDescent="0.2">
      <c r="A519" s="85" t="s">
        <v>171</v>
      </c>
      <c r="B519" s="85">
        <v>6</v>
      </c>
      <c r="C519" s="86">
        <v>1123.28537736</v>
      </c>
      <c r="D519" s="86">
        <v>1118.40756943</v>
      </c>
      <c r="E519" s="86">
        <v>0</v>
      </c>
      <c r="F519" s="86">
        <v>111.84075694000001</v>
      </c>
      <c r="G519" s="86">
        <v>279.60189236000002</v>
      </c>
      <c r="H519" s="86">
        <v>559.20378472000004</v>
      </c>
      <c r="I519" s="86">
        <v>0</v>
      </c>
      <c r="J519" s="86">
        <v>615.12416318999999</v>
      </c>
      <c r="K519" s="86">
        <v>726.96492013</v>
      </c>
      <c r="L519" s="86">
        <v>838.80567707</v>
      </c>
    </row>
    <row r="520" spans="1:12" ht="12.75" customHeight="1" x14ac:dyDescent="0.2">
      <c r="A520" s="85" t="s">
        <v>171</v>
      </c>
      <c r="B520" s="85">
        <v>7</v>
      </c>
      <c r="C520" s="86">
        <v>1086.62455492</v>
      </c>
      <c r="D520" s="86">
        <v>1081.82597184</v>
      </c>
      <c r="E520" s="86">
        <v>0</v>
      </c>
      <c r="F520" s="86">
        <v>108.18259718</v>
      </c>
      <c r="G520" s="86">
        <v>270.45649295999999</v>
      </c>
      <c r="H520" s="86">
        <v>540.91298591999998</v>
      </c>
      <c r="I520" s="86">
        <v>0</v>
      </c>
      <c r="J520" s="86">
        <v>595.00428451000005</v>
      </c>
      <c r="K520" s="86">
        <v>703.18688169999996</v>
      </c>
      <c r="L520" s="86">
        <v>811.36947887999997</v>
      </c>
    </row>
    <row r="521" spans="1:12" ht="12.75" customHeight="1" x14ac:dyDescent="0.2">
      <c r="A521" s="85" t="s">
        <v>171</v>
      </c>
      <c r="B521" s="85">
        <v>8</v>
      </c>
      <c r="C521" s="86">
        <v>1027.97255283</v>
      </c>
      <c r="D521" s="86">
        <v>1023.46034118</v>
      </c>
      <c r="E521" s="86">
        <v>0</v>
      </c>
      <c r="F521" s="86">
        <v>102.34603412</v>
      </c>
      <c r="G521" s="86">
        <v>255.8650853</v>
      </c>
      <c r="H521" s="86">
        <v>511.73017059</v>
      </c>
      <c r="I521" s="86">
        <v>0</v>
      </c>
      <c r="J521" s="86">
        <v>562.90318764999995</v>
      </c>
      <c r="K521" s="86">
        <v>665.24922176999996</v>
      </c>
      <c r="L521" s="86">
        <v>767.59525588999998</v>
      </c>
    </row>
    <row r="522" spans="1:12" ht="12.75" customHeight="1" x14ac:dyDescent="0.2">
      <c r="A522" s="85" t="s">
        <v>171</v>
      </c>
      <c r="B522" s="85">
        <v>9</v>
      </c>
      <c r="C522" s="86">
        <v>1014.17814147</v>
      </c>
      <c r="D522" s="86">
        <v>1009.73989792</v>
      </c>
      <c r="E522" s="86">
        <v>0</v>
      </c>
      <c r="F522" s="86">
        <v>100.97398979</v>
      </c>
      <c r="G522" s="86">
        <v>252.43497447999999</v>
      </c>
      <c r="H522" s="86">
        <v>504.86994895999999</v>
      </c>
      <c r="I522" s="86">
        <v>0</v>
      </c>
      <c r="J522" s="86">
        <v>555.35694386</v>
      </c>
      <c r="K522" s="86">
        <v>656.33093365000002</v>
      </c>
      <c r="L522" s="86">
        <v>757.30492344000004</v>
      </c>
    </row>
    <row r="523" spans="1:12" ht="12.75" customHeight="1" x14ac:dyDescent="0.2">
      <c r="A523" s="85" t="s">
        <v>171</v>
      </c>
      <c r="B523" s="85">
        <v>10</v>
      </c>
      <c r="C523" s="86">
        <v>1009.3700132</v>
      </c>
      <c r="D523" s="86">
        <v>1005.26380568</v>
      </c>
      <c r="E523" s="86">
        <v>0</v>
      </c>
      <c r="F523" s="86">
        <v>100.52638057</v>
      </c>
      <c r="G523" s="86">
        <v>251.31595142</v>
      </c>
      <c r="H523" s="86">
        <v>502.63190284000001</v>
      </c>
      <c r="I523" s="86">
        <v>0</v>
      </c>
      <c r="J523" s="86">
        <v>552.89509311999996</v>
      </c>
      <c r="K523" s="86">
        <v>653.42147368999997</v>
      </c>
      <c r="L523" s="86">
        <v>753.94785425999999</v>
      </c>
    </row>
    <row r="524" spans="1:12" ht="12.75" customHeight="1" x14ac:dyDescent="0.2">
      <c r="A524" s="85" t="s">
        <v>171</v>
      </c>
      <c r="B524" s="85">
        <v>11</v>
      </c>
      <c r="C524" s="86">
        <v>1008.26085531</v>
      </c>
      <c r="D524" s="86">
        <v>1004.12112121</v>
      </c>
      <c r="E524" s="86">
        <v>0</v>
      </c>
      <c r="F524" s="86">
        <v>100.41211212</v>
      </c>
      <c r="G524" s="86">
        <v>251.03028029999999</v>
      </c>
      <c r="H524" s="86">
        <v>502.06056060999998</v>
      </c>
      <c r="I524" s="86">
        <v>0</v>
      </c>
      <c r="J524" s="86">
        <v>552.26661666999996</v>
      </c>
      <c r="K524" s="86">
        <v>652.67872879000004</v>
      </c>
      <c r="L524" s="86">
        <v>753.09084091</v>
      </c>
    </row>
    <row r="525" spans="1:12" ht="12.75" customHeight="1" x14ac:dyDescent="0.2">
      <c r="A525" s="85" t="s">
        <v>171</v>
      </c>
      <c r="B525" s="85">
        <v>12</v>
      </c>
      <c r="C525" s="86">
        <v>999.74567645000002</v>
      </c>
      <c r="D525" s="86">
        <v>995.51233643</v>
      </c>
      <c r="E525" s="86">
        <v>0</v>
      </c>
      <c r="F525" s="86">
        <v>99.551233640000007</v>
      </c>
      <c r="G525" s="86">
        <v>248.87808411</v>
      </c>
      <c r="H525" s="86">
        <v>497.75616822000001</v>
      </c>
      <c r="I525" s="86">
        <v>0</v>
      </c>
      <c r="J525" s="86">
        <v>547.53178504000005</v>
      </c>
      <c r="K525" s="86">
        <v>647.08301868000001</v>
      </c>
      <c r="L525" s="86">
        <v>746.63425231999997</v>
      </c>
    </row>
    <row r="526" spans="1:12" ht="12.75" customHeight="1" x14ac:dyDescent="0.2">
      <c r="A526" s="85" t="s">
        <v>171</v>
      </c>
      <c r="B526" s="85">
        <v>13</v>
      </c>
      <c r="C526" s="86">
        <v>958.25793651000004</v>
      </c>
      <c r="D526" s="86">
        <v>954.11330193000003</v>
      </c>
      <c r="E526" s="86">
        <v>0</v>
      </c>
      <c r="F526" s="86">
        <v>95.411330190000001</v>
      </c>
      <c r="G526" s="86">
        <v>238.52832548000001</v>
      </c>
      <c r="H526" s="86">
        <v>477.05665097000002</v>
      </c>
      <c r="I526" s="86">
        <v>0</v>
      </c>
      <c r="J526" s="86">
        <v>524.76231605999999</v>
      </c>
      <c r="K526" s="86">
        <v>620.17364625000005</v>
      </c>
      <c r="L526" s="86">
        <v>715.58497645</v>
      </c>
    </row>
    <row r="527" spans="1:12" ht="12.75" customHeight="1" x14ac:dyDescent="0.2">
      <c r="A527" s="85" t="s">
        <v>171</v>
      </c>
      <c r="B527" s="85">
        <v>14</v>
      </c>
      <c r="C527" s="86">
        <v>889.94420840999999</v>
      </c>
      <c r="D527" s="86">
        <v>885.96256684000002</v>
      </c>
      <c r="E527" s="86">
        <v>0</v>
      </c>
      <c r="F527" s="86">
        <v>88.596256679999996</v>
      </c>
      <c r="G527" s="86">
        <v>221.49064171000001</v>
      </c>
      <c r="H527" s="86">
        <v>442.98128342000001</v>
      </c>
      <c r="I527" s="86">
        <v>0</v>
      </c>
      <c r="J527" s="86">
        <v>487.27941176000002</v>
      </c>
      <c r="K527" s="86">
        <v>575.87566845000003</v>
      </c>
      <c r="L527" s="86">
        <v>664.47192513000005</v>
      </c>
    </row>
    <row r="528" spans="1:12" ht="12.75" customHeight="1" x14ac:dyDescent="0.2">
      <c r="A528" s="85" t="s">
        <v>171</v>
      </c>
      <c r="B528" s="85">
        <v>15</v>
      </c>
      <c r="C528" s="86">
        <v>807.81382231999999</v>
      </c>
      <c r="D528" s="86">
        <v>804.06363054999997</v>
      </c>
      <c r="E528" s="86">
        <v>0</v>
      </c>
      <c r="F528" s="86">
        <v>80.406363060000004</v>
      </c>
      <c r="G528" s="86">
        <v>201.01590763999999</v>
      </c>
      <c r="H528" s="86">
        <v>402.03181527999999</v>
      </c>
      <c r="I528" s="86">
        <v>0</v>
      </c>
      <c r="J528" s="86">
        <v>442.23499679999998</v>
      </c>
      <c r="K528" s="86">
        <v>522.64135985999997</v>
      </c>
      <c r="L528" s="86">
        <v>603.04772290999995</v>
      </c>
    </row>
    <row r="529" spans="1:12" ht="12.75" customHeight="1" x14ac:dyDescent="0.2">
      <c r="A529" s="85" t="s">
        <v>171</v>
      </c>
      <c r="B529" s="85">
        <v>16</v>
      </c>
      <c r="C529" s="86">
        <v>787.29789392999999</v>
      </c>
      <c r="D529" s="86">
        <v>783.78925759000003</v>
      </c>
      <c r="E529" s="86">
        <v>0</v>
      </c>
      <c r="F529" s="86">
        <v>78.378925760000001</v>
      </c>
      <c r="G529" s="86">
        <v>195.94731440000001</v>
      </c>
      <c r="H529" s="86">
        <v>391.89462880000002</v>
      </c>
      <c r="I529" s="86">
        <v>0</v>
      </c>
      <c r="J529" s="86">
        <v>431.08409167000002</v>
      </c>
      <c r="K529" s="86">
        <v>509.46301742999998</v>
      </c>
      <c r="L529" s="86">
        <v>587.84194319000005</v>
      </c>
    </row>
    <row r="530" spans="1:12" ht="12.75" customHeight="1" x14ac:dyDescent="0.2">
      <c r="A530" s="85" t="s">
        <v>171</v>
      </c>
      <c r="B530" s="85">
        <v>17</v>
      </c>
      <c r="C530" s="86">
        <v>800.17793993999999</v>
      </c>
      <c r="D530" s="86">
        <v>796.74004462000005</v>
      </c>
      <c r="E530" s="86">
        <v>0</v>
      </c>
      <c r="F530" s="86">
        <v>79.674004460000006</v>
      </c>
      <c r="G530" s="86">
        <v>199.18501115999999</v>
      </c>
      <c r="H530" s="86">
        <v>398.37002231000002</v>
      </c>
      <c r="I530" s="86">
        <v>0</v>
      </c>
      <c r="J530" s="86">
        <v>438.20702454000002</v>
      </c>
      <c r="K530" s="86">
        <v>517.88102900000001</v>
      </c>
      <c r="L530" s="86">
        <v>597.55503347000001</v>
      </c>
    </row>
    <row r="531" spans="1:12" ht="12.75" customHeight="1" x14ac:dyDescent="0.2">
      <c r="A531" s="85" t="s">
        <v>171</v>
      </c>
      <c r="B531" s="85">
        <v>18</v>
      </c>
      <c r="C531" s="86">
        <v>781.72168599999998</v>
      </c>
      <c r="D531" s="86">
        <v>778.13005272999999</v>
      </c>
      <c r="E531" s="86">
        <v>0</v>
      </c>
      <c r="F531" s="86">
        <v>77.813005270000005</v>
      </c>
      <c r="G531" s="86">
        <v>194.53251318</v>
      </c>
      <c r="H531" s="86">
        <v>389.06502637</v>
      </c>
      <c r="I531" s="86">
        <v>0</v>
      </c>
      <c r="J531" s="86">
        <v>427.97152899999998</v>
      </c>
      <c r="K531" s="86">
        <v>505.78453426999999</v>
      </c>
      <c r="L531" s="86">
        <v>583.59753954999996</v>
      </c>
    </row>
    <row r="532" spans="1:12" ht="12.75" customHeight="1" x14ac:dyDescent="0.2">
      <c r="A532" s="85" t="s">
        <v>171</v>
      </c>
      <c r="B532" s="85">
        <v>19</v>
      </c>
      <c r="C532" s="86">
        <v>742.80028717000005</v>
      </c>
      <c r="D532" s="86">
        <v>739.47289953999996</v>
      </c>
      <c r="E532" s="86">
        <v>0</v>
      </c>
      <c r="F532" s="86">
        <v>73.947289949999998</v>
      </c>
      <c r="G532" s="86">
        <v>184.86822488999999</v>
      </c>
      <c r="H532" s="86">
        <v>369.73644976999998</v>
      </c>
      <c r="I532" s="86">
        <v>0</v>
      </c>
      <c r="J532" s="86">
        <v>406.71009475</v>
      </c>
      <c r="K532" s="86">
        <v>480.65738470000002</v>
      </c>
      <c r="L532" s="86">
        <v>554.60467466</v>
      </c>
    </row>
    <row r="533" spans="1:12" ht="12.75" customHeight="1" x14ac:dyDescent="0.2">
      <c r="A533" s="85" t="s">
        <v>171</v>
      </c>
      <c r="B533" s="85">
        <v>20</v>
      </c>
      <c r="C533" s="86">
        <v>744.35313599000006</v>
      </c>
      <c r="D533" s="86">
        <v>740.85498784000004</v>
      </c>
      <c r="E533" s="86">
        <v>0</v>
      </c>
      <c r="F533" s="86">
        <v>74.085498779999995</v>
      </c>
      <c r="G533" s="86">
        <v>185.21374696000001</v>
      </c>
      <c r="H533" s="86">
        <v>370.42749392000002</v>
      </c>
      <c r="I533" s="86">
        <v>0</v>
      </c>
      <c r="J533" s="86">
        <v>407.47024331</v>
      </c>
      <c r="K533" s="86">
        <v>481.55574209999997</v>
      </c>
      <c r="L533" s="86">
        <v>555.64124088000005</v>
      </c>
    </row>
    <row r="534" spans="1:12" ht="12.75" customHeight="1" x14ac:dyDescent="0.2">
      <c r="A534" s="85" t="s">
        <v>171</v>
      </c>
      <c r="B534" s="85">
        <v>21</v>
      </c>
      <c r="C534" s="86">
        <v>764.51397183999995</v>
      </c>
      <c r="D534" s="86">
        <v>761.06554686000004</v>
      </c>
      <c r="E534" s="86">
        <v>0</v>
      </c>
      <c r="F534" s="86">
        <v>76.106554689999996</v>
      </c>
      <c r="G534" s="86">
        <v>190.26638672000001</v>
      </c>
      <c r="H534" s="86">
        <v>380.53277343000002</v>
      </c>
      <c r="I534" s="86">
        <v>0</v>
      </c>
      <c r="J534" s="86">
        <v>418.58605076999999</v>
      </c>
      <c r="K534" s="86">
        <v>494.69260545999998</v>
      </c>
      <c r="L534" s="86">
        <v>570.79916015000003</v>
      </c>
    </row>
    <row r="535" spans="1:12" ht="12.75" customHeight="1" x14ac:dyDescent="0.2">
      <c r="A535" s="85" t="s">
        <v>171</v>
      </c>
      <c r="B535" s="85">
        <v>22</v>
      </c>
      <c r="C535" s="86">
        <v>774.53101728000001</v>
      </c>
      <c r="D535" s="86">
        <v>770.87121912999999</v>
      </c>
      <c r="E535" s="86">
        <v>0</v>
      </c>
      <c r="F535" s="86">
        <v>77.087121909999993</v>
      </c>
      <c r="G535" s="86">
        <v>192.71780477999999</v>
      </c>
      <c r="H535" s="86">
        <v>385.43560957</v>
      </c>
      <c r="I535" s="86">
        <v>0</v>
      </c>
      <c r="J535" s="86">
        <v>423.97917052000003</v>
      </c>
      <c r="K535" s="86">
        <v>501.06629242999998</v>
      </c>
      <c r="L535" s="86">
        <v>578.15341435000005</v>
      </c>
    </row>
    <row r="536" spans="1:12" ht="12.75" customHeight="1" x14ac:dyDescent="0.2">
      <c r="A536" s="85" t="s">
        <v>171</v>
      </c>
      <c r="B536" s="85">
        <v>23</v>
      </c>
      <c r="C536" s="86">
        <v>796.76258186999996</v>
      </c>
      <c r="D536" s="86">
        <v>793.03623575999995</v>
      </c>
      <c r="E536" s="86">
        <v>0</v>
      </c>
      <c r="F536" s="86">
        <v>79.303623579999993</v>
      </c>
      <c r="G536" s="86">
        <v>198.25905893999999</v>
      </c>
      <c r="H536" s="86">
        <v>396.51811787999998</v>
      </c>
      <c r="I536" s="86">
        <v>0</v>
      </c>
      <c r="J536" s="86">
        <v>436.16992966999999</v>
      </c>
      <c r="K536" s="86">
        <v>515.47355324</v>
      </c>
      <c r="L536" s="86">
        <v>594.77717682000002</v>
      </c>
    </row>
    <row r="537" spans="1:12" ht="12.75" customHeight="1" x14ac:dyDescent="0.2">
      <c r="A537" s="85" t="s">
        <v>171</v>
      </c>
      <c r="B537" s="85">
        <v>24</v>
      </c>
      <c r="C537" s="86">
        <v>889.01447284999995</v>
      </c>
      <c r="D537" s="86">
        <v>884.87498679999999</v>
      </c>
      <c r="E537" s="86">
        <v>0</v>
      </c>
      <c r="F537" s="86">
        <v>88.487498680000002</v>
      </c>
      <c r="G537" s="86">
        <v>221.2187467</v>
      </c>
      <c r="H537" s="86">
        <v>442.43749339999999</v>
      </c>
      <c r="I537" s="86">
        <v>0</v>
      </c>
      <c r="J537" s="86">
        <v>486.68124274000002</v>
      </c>
      <c r="K537" s="86">
        <v>575.16874141999995</v>
      </c>
      <c r="L537" s="86">
        <v>663.65624009999999</v>
      </c>
    </row>
    <row r="538" spans="1:12" ht="12.75" customHeight="1" x14ac:dyDescent="0.2">
      <c r="A538" s="85" t="s">
        <v>172</v>
      </c>
      <c r="B538" s="85">
        <v>1</v>
      </c>
      <c r="C538" s="86">
        <v>994.72331313999996</v>
      </c>
      <c r="D538" s="86">
        <v>990.13356972999998</v>
      </c>
      <c r="E538" s="86">
        <v>0</v>
      </c>
      <c r="F538" s="86">
        <v>99.013356970000004</v>
      </c>
      <c r="G538" s="86">
        <v>247.53339242999999</v>
      </c>
      <c r="H538" s="86">
        <v>495.06678486999999</v>
      </c>
      <c r="I538" s="86">
        <v>0</v>
      </c>
      <c r="J538" s="86">
        <v>544.57346335</v>
      </c>
      <c r="K538" s="86">
        <v>643.58682032000002</v>
      </c>
      <c r="L538" s="86">
        <v>742.60017730000004</v>
      </c>
    </row>
    <row r="539" spans="1:12" ht="12.75" customHeight="1" x14ac:dyDescent="0.2">
      <c r="A539" s="85" t="s">
        <v>172</v>
      </c>
      <c r="B539" s="85">
        <v>2</v>
      </c>
      <c r="C539" s="86">
        <v>1090.48596997</v>
      </c>
      <c r="D539" s="86">
        <v>1085.4350092499999</v>
      </c>
      <c r="E539" s="86">
        <v>0</v>
      </c>
      <c r="F539" s="86">
        <v>108.54350092999999</v>
      </c>
      <c r="G539" s="86">
        <v>271.35875231</v>
      </c>
      <c r="H539" s="86">
        <v>542.71750463000001</v>
      </c>
      <c r="I539" s="86">
        <v>0</v>
      </c>
      <c r="J539" s="86">
        <v>596.98925509000003</v>
      </c>
      <c r="K539" s="86">
        <v>705.53275600999996</v>
      </c>
      <c r="L539" s="86">
        <v>814.07625694000001</v>
      </c>
    </row>
    <row r="540" spans="1:12" ht="12.75" customHeight="1" x14ac:dyDescent="0.2">
      <c r="A540" s="85" t="s">
        <v>172</v>
      </c>
      <c r="B540" s="85">
        <v>3</v>
      </c>
      <c r="C540" s="86">
        <v>1206.3791720900001</v>
      </c>
      <c r="D540" s="86">
        <v>1200.4597601600001</v>
      </c>
      <c r="E540" s="86">
        <v>0</v>
      </c>
      <c r="F540" s="86">
        <v>120.04597602</v>
      </c>
      <c r="G540" s="86">
        <v>300.11494004000002</v>
      </c>
      <c r="H540" s="86">
        <v>600.22988008000004</v>
      </c>
      <c r="I540" s="86">
        <v>0</v>
      </c>
      <c r="J540" s="86">
        <v>660.25286808999999</v>
      </c>
      <c r="K540" s="86">
        <v>780.2988441</v>
      </c>
      <c r="L540" s="86">
        <v>900.34482012000001</v>
      </c>
    </row>
    <row r="541" spans="1:12" ht="12.75" customHeight="1" x14ac:dyDescent="0.2">
      <c r="A541" s="85" t="s">
        <v>172</v>
      </c>
      <c r="B541" s="85">
        <v>4</v>
      </c>
      <c r="C541" s="86">
        <v>1217.8328309599999</v>
      </c>
      <c r="D541" s="86">
        <v>1211.4476162599999</v>
      </c>
      <c r="E541" s="86">
        <v>0</v>
      </c>
      <c r="F541" s="86">
        <v>121.14476163</v>
      </c>
      <c r="G541" s="86">
        <v>302.86190406999998</v>
      </c>
      <c r="H541" s="86">
        <v>605.72380812999995</v>
      </c>
      <c r="I541" s="86">
        <v>0</v>
      </c>
      <c r="J541" s="86">
        <v>666.29618893999998</v>
      </c>
      <c r="K541" s="86">
        <v>787.44095057000004</v>
      </c>
      <c r="L541" s="86">
        <v>908.58571219999999</v>
      </c>
    </row>
    <row r="542" spans="1:12" ht="12.75" customHeight="1" x14ac:dyDescent="0.2">
      <c r="A542" s="85" t="s">
        <v>172</v>
      </c>
      <c r="B542" s="85">
        <v>5</v>
      </c>
      <c r="C542" s="86">
        <v>1214.2161884499999</v>
      </c>
      <c r="D542" s="86">
        <v>1208.1690247900001</v>
      </c>
      <c r="E542" s="86">
        <v>0</v>
      </c>
      <c r="F542" s="86">
        <v>120.81690248</v>
      </c>
      <c r="G542" s="86">
        <v>302.0422562</v>
      </c>
      <c r="H542" s="86">
        <v>604.08451239999999</v>
      </c>
      <c r="I542" s="86">
        <v>0</v>
      </c>
      <c r="J542" s="86">
        <v>664.49296362999996</v>
      </c>
      <c r="K542" s="86">
        <v>785.30986611000003</v>
      </c>
      <c r="L542" s="86">
        <v>906.12676858999998</v>
      </c>
    </row>
    <row r="543" spans="1:12" ht="12.75" customHeight="1" x14ac:dyDescent="0.2">
      <c r="A543" s="85" t="s">
        <v>172</v>
      </c>
      <c r="B543" s="85">
        <v>6</v>
      </c>
      <c r="C543" s="86">
        <v>1188.2613847600001</v>
      </c>
      <c r="D543" s="86">
        <v>1182.37526241</v>
      </c>
      <c r="E543" s="86">
        <v>0</v>
      </c>
      <c r="F543" s="86">
        <v>118.23752623999999</v>
      </c>
      <c r="G543" s="86">
        <v>295.59381560000003</v>
      </c>
      <c r="H543" s="86">
        <v>591.18763120999995</v>
      </c>
      <c r="I543" s="86">
        <v>0</v>
      </c>
      <c r="J543" s="86">
        <v>650.30639432999999</v>
      </c>
      <c r="K543" s="86">
        <v>768.54392056999995</v>
      </c>
      <c r="L543" s="86">
        <v>886.78144681000003</v>
      </c>
    </row>
    <row r="544" spans="1:12" ht="12.75" customHeight="1" x14ac:dyDescent="0.2">
      <c r="A544" s="85" t="s">
        <v>172</v>
      </c>
      <c r="B544" s="85">
        <v>7</v>
      </c>
      <c r="C544" s="86">
        <v>1096.73687881</v>
      </c>
      <c r="D544" s="86">
        <v>1091.2584509000001</v>
      </c>
      <c r="E544" s="86">
        <v>0</v>
      </c>
      <c r="F544" s="86">
        <v>109.12584509</v>
      </c>
      <c r="G544" s="86">
        <v>272.81461273000002</v>
      </c>
      <c r="H544" s="86">
        <v>545.62922545000004</v>
      </c>
      <c r="I544" s="86">
        <v>0</v>
      </c>
      <c r="J544" s="86">
        <v>600.19214799999997</v>
      </c>
      <c r="K544" s="86">
        <v>709.31799308999996</v>
      </c>
      <c r="L544" s="86">
        <v>818.44383817999994</v>
      </c>
    </row>
    <row r="545" spans="1:12" ht="12.75" customHeight="1" x14ac:dyDescent="0.2">
      <c r="A545" s="85" t="s">
        <v>172</v>
      </c>
      <c r="B545" s="85">
        <v>8</v>
      </c>
      <c r="C545" s="86">
        <v>1033.9199697399999</v>
      </c>
      <c r="D545" s="86">
        <v>1028.50530615</v>
      </c>
      <c r="E545" s="86">
        <v>0</v>
      </c>
      <c r="F545" s="86">
        <v>102.85053062</v>
      </c>
      <c r="G545" s="86">
        <v>257.12632653999998</v>
      </c>
      <c r="H545" s="86">
        <v>514.25265307999996</v>
      </c>
      <c r="I545" s="86">
        <v>0</v>
      </c>
      <c r="J545" s="86">
        <v>565.67791838000005</v>
      </c>
      <c r="K545" s="86">
        <v>668.52844900000002</v>
      </c>
      <c r="L545" s="86">
        <v>771.37897960999999</v>
      </c>
    </row>
    <row r="546" spans="1:12" ht="12.75" customHeight="1" x14ac:dyDescent="0.2">
      <c r="A546" s="85" t="s">
        <v>172</v>
      </c>
      <c r="B546" s="85">
        <v>9</v>
      </c>
      <c r="C546" s="86">
        <v>1017.59848801</v>
      </c>
      <c r="D546" s="86">
        <v>1012.19684061</v>
      </c>
      <c r="E546" s="86">
        <v>0</v>
      </c>
      <c r="F546" s="86">
        <v>101.21968406000001</v>
      </c>
      <c r="G546" s="86">
        <v>253.04921014999999</v>
      </c>
      <c r="H546" s="86">
        <v>506.09842030999999</v>
      </c>
      <c r="I546" s="86">
        <v>0</v>
      </c>
      <c r="J546" s="86">
        <v>556.70826234000003</v>
      </c>
      <c r="K546" s="86">
        <v>657.9279464</v>
      </c>
      <c r="L546" s="86">
        <v>759.14763045999996</v>
      </c>
    </row>
    <row r="547" spans="1:12" ht="12.75" customHeight="1" x14ac:dyDescent="0.2">
      <c r="A547" s="85" t="s">
        <v>172</v>
      </c>
      <c r="B547" s="85">
        <v>10</v>
      </c>
      <c r="C547" s="86">
        <v>1017.10516458</v>
      </c>
      <c r="D547" s="86">
        <v>1012.32938755</v>
      </c>
      <c r="E547" s="86">
        <v>0</v>
      </c>
      <c r="F547" s="86">
        <v>101.23293876</v>
      </c>
      <c r="G547" s="86">
        <v>253.08234689</v>
      </c>
      <c r="H547" s="86">
        <v>506.16469377999999</v>
      </c>
      <c r="I547" s="86">
        <v>0</v>
      </c>
      <c r="J547" s="86">
        <v>556.78116315</v>
      </c>
      <c r="K547" s="86">
        <v>658.01410191000002</v>
      </c>
      <c r="L547" s="86">
        <v>759.24704066000004</v>
      </c>
    </row>
    <row r="548" spans="1:12" ht="12.75" customHeight="1" x14ac:dyDescent="0.2">
      <c r="A548" s="85" t="s">
        <v>172</v>
      </c>
      <c r="B548" s="85">
        <v>11</v>
      </c>
      <c r="C548" s="86">
        <v>1042.0348328499999</v>
      </c>
      <c r="D548" s="86">
        <v>1037.17302264</v>
      </c>
      <c r="E548" s="86">
        <v>0</v>
      </c>
      <c r="F548" s="86">
        <v>103.71730226</v>
      </c>
      <c r="G548" s="86">
        <v>259.29325566</v>
      </c>
      <c r="H548" s="86">
        <v>518.58651132</v>
      </c>
      <c r="I548" s="86">
        <v>0</v>
      </c>
      <c r="J548" s="86">
        <v>570.44516245</v>
      </c>
      <c r="K548" s="86">
        <v>674.16246472</v>
      </c>
      <c r="L548" s="86">
        <v>777.87976698</v>
      </c>
    </row>
    <row r="549" spans="1:12" ht="12.75" customHeight="1" x14ac:dyDescent="0.2">
      <c r="A549" s="85" t="s">
        <v>172</v>
      </c>
      <c r="B549" s="85">
        <v>12</v>
      </c>
      <c r="C549" s="86">
        <v>1025.2364306300001</v>
      </c>
      <c r="D549" s="86">
        <v>1020.49446799</v>
      </c>
      <c r="E549" s="86">
        <v>0</v>
      </c>
      <c r="F549" s="86">
        <v>102.0494468</v>
      </c>
      <c r="G549" s="86">
        <v>255.123617</v>
      </c>
      <c r="H549" s="86">
        <v>510.24723399999999</v>
      </c>
      <c r="I549" s="86">
        <v>0</v>
      </c>
      <c r="J549" s="86">
        <v>561.27195739000001</v>
      </c>
      <c r="K549" s="86">
        <v>663.32140418999995</v>
      </c>
      <c r="L549" s="86">
        <v>765.37085099000001</v>
      </c>
    </row>
    <row r="550" spans="1:12" ht="12.75" customHeight="1" x14ac:dyDescent="0.2">
      <c r="A550" s="85" t="s">
        <v>172</v>
      </c>
      <c r="B550" s="85">
        <v>13</v>
      </c>
      <c r="C550" s="86">
        <v>970.29319799999996</v>
      </c>
      <c r="D550" s="86">
        <v>965.78385689000004</v>
      </c>
      <c r="E550" s="86">
        <v>0</v>
      </c>
      <c r="F550" s="86">
        <v>96.578385690000005</v>
      </c>
      <c r="G550" s="86">
        <v>241.44596422000001</v>
      </c>
      <c r="H550" s="86">
        <v>482.89192845000002</v>
      </c>
      <c r="I550" s="86">
        <v>0</v>
      </c>
      <c r="J550" s="86">
        <v>531.18112128999996</v>
      </c>
      <c r="K550" s="86">
        <v>627.75950697999997</v>
      </c>
      <c r="L550" s="86">
        <v>724.33789266999997</v>
      </c>
    </row>
    <row r="551" spans="1:12" ht="12.75" customHeight="1" x14ac:dyDescent="0.2">
      <c r="A551" s="85" t="s">
        <v>172</v>
      </c>
      <c r="B551" s="85">
        <v>14</v>
      </c>
      <c r="C551" s="86">
        <v>865.1501892</v>
      </c>
      <c r="D551" s="86">
        <v>861.09954775000006</v>
      </c>
      <c r="E551" s="86">
        <v>0</v>
      </c>
      <c r="F551" s="86">
        <v>86.109954779999995</v>
      </c>
      <c r="G551" s="86">
        <v>215.27488693999999</v>
      </c>
      <c r="H551" s="86">
        <v>430.54977387999998</v>
      </c>
      <c r="I551" s="86">
        <v>0</v>
      </c>
      <c r="J551" s="86">
        <v>473.60475126</v>
      </c>
      <c r="K551" s="86">
        <v>559.71470604000001</v>
      </c>
      <c r="L551" s="86">
        <v>645.82466080999995</v>
      </c>
    </row>
    <row r="552" spans="1:12" ht="12.75" customHeight="1" x14ac:dyDescent="0.2">
      <c r="A552" s="85" t="s">
        <v>172</v>
      </c>
      <c r="B552" s="85">
        <v>15</v>
      </c>
      <c r="C552" s="86">
        <v>784.72972074999996</v>
      </c>
      <c r="D552" s="86">
        <v>781.03154827000003</v>
      </c>
      <c r="E552" s="86">
        <v>0</v>
      </c>
      <c r="F552" s="86">
        <v>78.103154829999994</v>
      </c>
      <c r="G552" s="86">
        <v>195.25788707000001</v>
      </c>
      <c r="H552" s="86">
        <v>390.51577414000002</v>
      </c>
      <c r="I552" s="86">
        <v>0</v>
      </c>
      <c r="J552" s="86">
        <v>429.56735155000001</v>
      </c>
      <c r="K552" s="86">
        <v>507.67050638000001</v>
      </c>
      <c r="L552" s="86">
        <v>585.77366119999999</v>
      </c>
    </row>
    <row r="553" spans="1:12" ht="12.75" customHeight="1" x14ac:dyDescent="0.2">
      <c r="A553" s="85" t="s">
        <v>172</v>
      </c>
      <c r="B553" s="85">
        <v>16</v>
      </c>
      <c r="C553" s="86">
        <v>771.67623305999996</v>
      </c>
      <c r="D553" s="86">
        <v>768.00307807000002</v>
      </c>
      <c r="E553" s="86">
        <v>0</v>
      </c>
      <c r="F553" s="86">
        <v>76.800307810000007</v>
      </c>
      <c r="G553" s="86">
        <v>192.00076952000001</v>
      </c>
      <c r="H553" s="86">
        <v>384.00153904000001</v>
      </c>
      <c r="I553" s="86">
        <v>0</v>
      </c>
      <c r="J553" s="86">
        <v>422.40169293999998</v>
      </c>
      <c r="K553" s="86">
        <v>499.20200075000002</v>
      </c>
      <c r="L553" s="86">
        <v>576.00230854999995</v>
      </c>
    </row>
    <row r="554" spans="1:12" ht="12.75" customHeight="1" x14ac:dyDescent="0.2">
      <c r="A554" s="85" t="s">
        <v>172</v>
      </c>
      <c r="B554" s="85">
        <v>17</v>
      </c>
      <c r="C554" s="86">
        <v>793.50760138999999</v>
      </c>
      <c r="D554" s="86">
        <v>789.48713237000004</v>
      </c>
      <c r="E554" s="86">
        <v>0</v>
      </c>
      <c r="F554" s="86">
        <v>78.948713240000004</v>
      </c>
      <c r="G554" s="86">
        <v>197.37178309000001</v>
      </c>
      <c r="H554" s="86">
        <v>394.74356619000002</v>
      </c>
      <c r="I554" s="86">
        <v>0</v>
      </c>
      <c r="J554" s="86">
        <v>434.2179228</v>
      </c>
      <c r="K554" s="86">
        <v>513.16663603999996</v>
      </c>
      <c r="L554" s="86">
        <v>592.11534928000003</v>
      </c>
    </row>
    <row r="555" spans="1:12" ht="12.75" customHeight="1" x14ac:dyDescent="0.2">
      <c r="A555" s="85" t="s">
        <v>172</v>
      </c>
      <c r="B555" s="85">
        <v>18</v>
      </c>
      <c r="C555" s="86">
        <v>770.02240443000005</v>
      </c>
      <c r="D555" s="86">
        <v>765.68996837999998</v>
      </c>
      <c r="E555" s="86">
        <v>0</v>
      </c>
      <c r="F555" s="86">
        <v>76.568996839999997</v>
      </c>
      <c r="G555" s="86">
        <v>191.4224921</v>
      </c>
      <c r="H555" s="86">
        <v>382.84498418999999</v>
      </c>
      <c r="I555" s="86">
        <v>0</v>
      </c>
      <c r="J555" s="86">
        <v>421.12948261000003</v>
      </c>
      <c r="K555" s="86">
        <v>497.69847944999998</v>
      </c>
      <c r="L555" s="86">
        <v>574.26747628999999</v>
      </c>
    </row>
    <row r="556" spans="1:12" ht="12.75" customHeight="1" x14ac:dyDescent="0.2">
      <c r="A556" s="85" t="s">
        <v>172</v>
      </c>
      <c r="B556" s="85">
        <v>19</v>
      </c>
      <c r="C556" s="86">
        <v>732.49987775</v>
      </c>
      <c r="D556" s="86">
        <v>728.66897742000003</v>
      </c>
      <c r="E556" s="86">
        <v>0</v>
      </c>
      <c r="F556" s="86">
        <v>72.866897739999999</v>
      </c>
      <c r="G556" s="86">
        <v>182.16724436000001</v>
      </c>
      <c r="H556" s="86">
        <v>364.33448871000002</v>
      </c>
      <c r="I556" s="86">
        <v>0</v>
      </c>
      <c r="J556" s="86">
        <v>400.76793758000002</v>
      </c>
      <c r="K556" s="86">
        <v>473.63483531999998</v>
      </c>
      <c r="L556" s="86">
        <v>546.50173307</v>
      </c>
    </row>
    <row r="557" spans="1:12" ht="12.75" customHeight="1" x14ac:dyDescent="0.2">
      <c r="A557" s="85" t="s">
        <v>172</v>
      </c>
      <c r="B557" s="85">
        <v>20</v>
      </c>
      <c r="C557" s="86">
        <v>727.08982020999997</v>
      </c>
      <c r="D557" s="86">
        <v>723.37146594000001</v>
      </c>
      <c r="E557" s="86">
        <v>0</v>
      </c>
      <c r="F557" s="86">
        <v>72.337146590000003</v>
      </c>
      <c r="G557" s="86">
        <v>180.84286649000001</v>
      </c>
      <c r="H557" s="86">
        <v>361.68573297</v>
      </c>
      <c r="I557" s="86">
        <v>0</v>
      </c>
      <c r="J557" s="86">
        <v>397.85430627</v>
      </c>
      <c r="K557" s="86">
        <v>470.19145286000003</v>
      </c>
      <c r="L557" s="86">
        <v>542.52859946000001</v>
      </c>
    </row>
    <row r="558" spans="1:12" ht="12.75" customHeight="1" x14ac:dyDescent="0.2">
      <c r="A558" s="85" t="s">
        <v>172</v>
      </c>
      <c r="B558" s="85">
        <v>21</v>
      </c>
      <c r="C558" s="86">
        <v>741.83706139000003</v>
      </c>
      <c r="D558" s="86">
        <v>738.03513256999997</v>
      </c>
      <c r="E558" s="86">
        <v>0</v>
      </c>
      <c r="F558" s="86">
        <v>73.803513260000003</v>
      </c>
      <c r="G558" s="86">
        <v>184.50878313999999</v>
      </c>
      <c r="H558" s="86">
        <v>369.01756628999999</v>
      </c>
      <c r="I558" s="86">
        <v>0</v>
      </c>
      <c r="J558" s="86">
        <v>405.91932291000001</v>
      </c>
      <c r="K558" s="86">
        <v>479.72283616999999</v>
      </c>
      <c r="L558" s="86">
        <v>553.52634942999998</v>
      </c>
    </row>
    <row r="559" spans="1:12" ht="12.75" customHeight="1" x14ac:dyDescent="0.2">
      <c r="A559" s="85" t="s">
        <v>172</v>
      </c>
      <c r="B559" s="85">
        <v>22</v>
      </c>
      <c r="C559" s="86">
        <v>750.76357364</v>
      </c>
      <c r="D559" s="86">
        <v>746.75052834999997</v>
      </c>
      <c r="E559" s="86">
        <v>0</v>
      </c>
      <c r="F559" s="86">
        <v>74.675052840000006</v>
      </c>
      <c r="G559" s="86">
        <v>186.68763208999999</v>
      </c>
      <c r="H559" s="86">
        <v>373.37526417999999</v>
      </c>
      <c r="I559" s="86">
        <v>0</v>
      </c>
      <c r="J559" s="86">
        <v>410.71279059</v>
      </c>
      <c r="K559" s="86">
        <v>485.38784342999998</v>
      </c>
      <c r="L559" s="86">
        <v>560.06289626</v>
      </c>
    </row>
    <row r="560" spans="1:12" ht="12.75" customHeight="1" x14ac:dyDescent="0.2">
      <c r="A560" s="85" t="s">
        <v>172</v>
      </c>
      <c r="B560" s="85">
        <v>23</v>
      </c>
      <c r="C560" s="86">
        <v>766.71208371</v>
      </c>
      <c r="D560" s="86">
        <v>762.67913797000006</v>
      </c>
      <c r="E560" s="86">
        <v>0</v>
      </c>
      <c r="F560" s="86">
        <v>76.267913800000002</v>
      </c>
      <c r="G560" s="86">
        <v>190.66978449000001</v>
      </c>
      <c r="H560" s="86">
        <v>381.33956898999998</v>
      </c>
      <c r="I560" s="86">
        <v>0</v>
      </c>
      <c r="J560" s="86">
        <v>419.47352588000001</v>
      </c>
      <c r="K560" s="86">
        <v>495.74143967999998</v>
      </c>
      <c r="L560" s="86">
        <v>572.00935347999996</v>
      </c>
    </row>
    <row r="561" spans="1:12" ht="12.75" customHeight="1" x14ac:dyDescent="0.2">
      <c r="A561" s="85" t="s">
        <v>172</v>
      </c>
      <c r="B561" s="85">
        <v>24</v>
      </c>
      <c r="C561" s="86">
        <v>853.92046823999999</v>
      </c>
      <c r="D561" s="86">
        <v>849.43226416000005</v>
      </c>
      <c r="E561" s="86">
        <v>0</v>
      </c>
      <c r="F561" s="86">
        <v>84.943226420000002</v>
      </c>
      <c r="G561" s="86">
        <v>212.35806604000001</v>
      </c>
      <c r="H561" s="86">
        <v>424.71613208000002</v>
      </c>
      <c r="I561" s="86">
        <v>0</v>
      </c>
      <c r="J561" s="86">
        <v>467.18774529000001</v>
      </c>
      <c r="K561" s="86">
        <v>552.13097170000003</v>
      </c>
      <c r="L561" s="86">
        <v>637.07419812000001</v>
      </c>
    </row>
    <row r="562" spans="1:12" ht="12.75" customHeight="1" x14ac:dyDescent="0.2">
      <c r="A562" s="85" t="s">
        <v>173</v>
      </c>
      <c r="B562" s="85">
        <v>1</v>
      </c>
      <c r="C562" s="86">
        <v>1007.87292077</v>
      </c>
      <c r="D562" s="86">
        <v>1002.8388134099999</v>
      </c>
      <c r="E562" s="86">
        <v>0</v>
      </c>
      <c r="F562" s="86">
        <v>100.28388133999999</v>
      </c>
      <c r="G562" s="86">
        <v>250.70970335000001</v>
      </c>
      <c r="H562" s="86">
        <v>501.41940670999998</v>
      </c>
      <c r="I562" s="86">
        <v>0</v>
      </c>
      <c r="J562" s="86">
        <v>551.56134738000003</v>
      </c>
      <c r="K562" s="86">
        <v>651.84522872000002</v>
      </c>
      <c r="L562" s="86">
        <v>752.12911006000002</v>
      </c>
    </row>
    <row r="563" spans="1:12" ht="12.75" customHeight="1" x14ac:dyDescent="0.2">
      <c r="A563" s="85" t="s">
        <v>173</v>
      </c>
      <c r="B563" s="85">
        <v>2</v>
      </c>
      <c r="C563" s="86">
        <v>1063.3691741299999</v>
      </c>
      <c r="D563" s="86">
        <v>1057.9968801499999</v>
      </c>
      <c r="E563" s="86">
        <v>0</v>
      </c>
      <c r="F563" s="86">
        <v>105.79968802</v>
      </c>
      <c r="G563" s="86">
        <v>264.49922004000001</v>
      </c>
      <c r="H563" s="86">
        <v>528.99844008000002</v>
      </c>
      <c r="I563" s="86">
        <v>0</v>
      </c>
      <c r="J563" s="86">
        <v>581.89828408000005</v>
      </c>
      <c r="K563" s="86">
        <v>687.69797210000002</v>
      </c>
      <c r="L563" s="86">
        <v>793.49766010999997</v>
      </c>
    </row>
    <row r="564" spans="1:12" ht="12.75" customHeight="1" x14ac:dyDescent="0.2">
      <c r="A564" s="85" t="s">
        <v>173</v>
      </c>
      <c r="B564" s="85">
        <v>3</v>
      </c>
      <c r="C564" s="86">
        <v>1105.4809797299999</v>
      </c>
      <c r="D564" s="86">
        <v>1099.46563472</v>
      </c>
      <c r="E564" s="86">
        <v>0</v>
      </c>
      <c r="F564" s="86">
        <v>109.94656347</v>
      </c>
      <c r="G564" s="86">
        <v>274.86640868000001</v>
      </c>
      <c r="H564" s="86">
        <v>549.73281736000001</v>
      </c>
      <c r="I564" s="86">
        <v>0</v>
      </c>
      <c r="J564" s="86">
        <v>604.70609909999996</v>
      </c>
      <c r="K564" s="86">
        <v>714.65266256999996</v>
      </c>
      <c r="L564" s="86">
        <v>824.59922603999996</v>
      </c>
    </row>
    <row r="565" spans="1:12" ht="12.75" customHeight="1" x14ac:dyDescent="0.2">
      <c r="A565" s="85" t="s">
        <v>173</v>
      </c>
      <c r="B565" s="85">
        <v>4</v>
      </c>
      <c r="C565" s="86">
        <v>1110.24327309</v>
      </c>
      <c r="D565" s="86">
        <v>1104.5701758</v>
      </c>
      <c r="E565" s="86">
        <v>0</v>
      </c>
      <c r="F565" s="86">
        <v>110.45701758</v>
      </c>
      <c r="G565" s="86">
        <v>276.14254395</v>
      </c>
      <c r="H565" s="86">
        <v>552.28508790000001</v>
      </c>
      <c r="I565" s="86">
        <v>0</v>
      </c>
      <c r="J565" s="86">
        <v>607.51359668999999</v>
      </c>
      <c r="K565" s="86">
        <v>717.97061427000006</v>
      </c>
      <c r="L565" s="86">
        <v>828.42763185000001</v>
      </c>
    </row>
    <row r="566" spans="1:12" ht="12.75" customHeight="1" x14ac:dyDescent="0.2">
      <c r="A566" s="85" t="s">
        <v>173</v>
      </c>
      <c r="B566" s="85">
        <v>5</v>
      </c>
      <c r="C566" s="86">
        <v>1107.56468404</v>
      </c>
      <c r="D566" s="86">
        <v>1101.9923476399999</v>
      </c>
      <c r="E566" s="86">
        <v>0</v>
      </c>
      <c r="F566" s="86">
        <v>110.19923476</v>
      </c>
      <c r="G566" s="86">
        <v>275.49808690999998</v>
      </c>
      <c r="H566" s="86">
        <v>550.99617381999997</v>
      </c>
      <c r="I566" s="86">
        <v>0</v>
      </c>
      <c r="J566" s="86">
        <v>606.09579120000001</v>
      </c>
      <c r="K566" s="86">
        <v>716.29502596999998</v>
      </c>
      <c r="L566" s="86">
        <v>826.49426072999995</v>
      </c>
    </row>
    <row r="567" spans="1:12" ht="12.75" customHeight="1" x14ac:dyDescent="0.2">
      <c r="A567" s="85" t="s">
        <v>173</v>
      </c>
      <c r="B567" s="85">
        <v>6</v>
      </c>
      <c r="C567" s="86">
        <v>1078.09008116</v>
      </c>
      <c r="D567" s="86">
        <v>1072.8408897899999</v>
      </c>
      <c r="E567" s="86">
        <v>0</v>
      </c>
      <c r="F567" s="86">
        <v>107.28408898000001</v>
      </c>
      <c r="G567" s="86">
        <v>268.21022245</v>
      </c>
      <c r="H567" s="86">
        <v>536.42044490000001</v>
      </c>
      <c r="I567" s="86">
        <v>0</v>
      </c>
      <c r="J567" s="86">
        <v>590.06248937999999</v>
      </c>
      <c r="K567" s="86">
        <v>697.34657835999997</v>
      </c>
      <c r="L567" s="86">
        <v>804.63066733999995</v>
      </c>
    </row>
    <row r="568" spans="1:12" ht="12.75" customHeight="1" x14ac:dyDescent="0.2">
      <c r="A568" s="85" t="s">
        <v>173</v>
      </c>
      <c r="B568" s="85">
        <v>7</v>
      </c>
      <c r="C568" s="86">
        <v>1008.10776452</v>
      </c>
      <c r="D568" s="86">
        <v>1003.1991775400001</v>
      </c>
      <c r="E568" s="86">
        <v>0</v>
      </c>
      <c r="F568" s="86">
        <v>100.31991775</v>
      </c>
      <c r="G568" s="86">
        <v>250.79979438999999</v>
      </c>
      <c r="H568" s="86">
        <v>501.59958877000003</v>
      </c>
      <c r="I568" s="86">
        <v>0</v>
      </c>
      <c r="J568" s="86">
        <v>551.75954764999994</v>
      </c>
      <c r="K568" s="86">
        <v>652.0794654</v>
      </c>
      <c r="L568" s="86">
        <v>752.39938315999996</v>
      </c>
    </row>
    <row r="569" spans="1:12" ht="12.75" customHeight="1" x14ac:dyDescent="0.2">
      <c r="A569" s="85" t="s">
        <v>173</v>
      </c>
      <c r="B569" s="85">
        <v>8</v>
      </c>
      <c r="C569" s="86">
        <v>949.36443594000002</v>
      </c>
      <c r="D569" s="86">
        <v>944.61991870999998</v>
      </c>
      <c r="E569" s="86">
        <v>0</v>
      </c>
      <c r="F569" s="86">
        <v>94.461991870000006</v>
      </c>
      <c r="G569" s="86">
        <v>236.15497968</v>
      </c>
      <c r="H569" s="86">
        <v>472.30995935999999</v>
      </c>
      <c r="I569" s="86">
        <v>0</v>
      </c>
      <c r="J569" s="86">
        <v>519.54095529000006</v>
      </c>
      <c r="K569" s="86">
        <v>614.00294715999996</v>
      </c>
      <c r="L569" s="86">
        <v>708.46493902999998</v>
      </c>
    </row>
    <row r="570" spans="1:12" ht="12.75" customHeight="1" x14ac:dyDescent="0.2">
      <c r="A570" s="85" t="s">
        <v>173</v>
      </c>
      <c r="B570" s="85">
        <v>9</v>
      </c>
      <c r="C570" s="86">
        <v>928.43028172000004</v>
      </c>
      <c r="D570" s="86">
        <v>923.80626046999998</v>
      </c>
      <c r="E570" s="86">
        <v>0</v>
      </c>
      <c r="F570" s="86">
        <v>92.380626050000004</v>
      </c>
      <c r="G570" s="86">
        <v>230.95156512</v>
      </c>
      <c r="H570" s="86">
        <v>461.90313024</v>
      </c>
      <c r="I570" s="86">
        <v>0</v>
      </c>
      <c r="J570" s="86">
        <v>508.09344326000002</v>
      </c>
      <c r="K570" s="86">
        <v>600.47406931</v>
      </c>
      <c r="L570" s="86">
        <v>692.85469535000004</v>
      </c>
    </row>
    <row r="571" spans="1:12" ht="12.75" customHeight="1" x14ac:dyDescent="0.2">
      <c r="A571" s="85" t="s">
        <v>173</v>
      </c>
      <c r="B571" s="85">
        <v>10</v>
      </c>
      <c r="C571" s="86">
        <v>913.78748161999999</v>
      </c>
      <c r="D571" s="86">
        <v>909.70910719000005</v>
      </c>
      <c r="E571" s="86">
        <v>0</v>
      </c>
      <c r="F571" s="86">
        <v>90.970910720000006</v>
      </c>
      <c r="G571" s="86">
        <v>227.42727679999999</v>
      </c>
      <c r="H571" s="86">
        <v>454.85455359999997</v>
      </c>
      <c r="I571" s="86">
        <v>0</v>
      </c>
      <c r="J571" s="86">
        <v>500.34000895000003</v>
      </c>
      <c r="K571" s="86">
        <v>591.31091966999998</v>
      </c>
      <c r="L571" s="86">
        <v>682.28183038999998</v>
      </c>
    </row>
    <row r="572" spans="1:12" ht="12.75" customHeight="1" x14ac:dyDescent="0.2">
      <c r="A572" s="85" t="s">
        <v>173</v>
      </c>
      <c r="B572" s="85">
        <v>11</v>
      </c>
      <c r="C572" s="86">
        <v>905.05394983999997</v>
      </c>
      <c r="D572" s="86">
        <v>900.96177785999998</v>
      </c>
      <c r="E572" s="86">
        <v>0</v>
      </c>
      <c r="F572" s="86">
        <v>90.096177789999999</v>
      </c>
      <c r="G572" s="86">
        <v>225.24044447</v>
      </c>
      <c r="H572" s="86">
        <v>450.48088892999999</v>
      </c>
      <c r="I572" s="86">
        <v>0</v>
      </c>
      <c r="J572" s="86">
        <v>495.52897782000002</v>
      </c>
      <c r="K572" s="86">
        <v>585.62515560999998</v>
      </c>
      <c r="L572" s="86">
        <v>675.72133340000005</v>
      </c>
    </row>
    <row r="573" spans="1:12" ht="12.75" customHeight="1" x14ac:dyDescent="0.2">
      <c r="A573" s="85" t="s">
        <v>173</v>
      </c>
      <c r="B573" s="85">
        <v>12</v>
      </c>
      <c r="C573" s="86">
        <v>908.85104997999997</v>
      </c>
      <c r="D573" s="86">
        <v>904.68454826000004</v>
      </c>
      <c r="E573" s="86">
        <v>0</v>
      </c>
      <c r="F573" s="86">
        <v>90.468454829999999</v>
      </c>
      <c r="G573" s="86">
        <v>226.17113706999999</v>
      </c>
      <c r="H573" s="86">
        <v>452.34227413000002</v>
      </c>
      <c r="I573" s="86">
        <v>0</v>
      </c>
      <c r="J573" s="86">
        <v>497.57650153999998</v>
      </c>
      <c r="K573" s="86">
        <v>588.04495637000002</v>
      </c>
      <c r="L573" s="86">
        <v>678.51341119999995</v>
      </c>
    </row>
    <row r="574" spans="1:12" ht="12.75" customHeight="1" x14ac:dyDescent="0.2">
      <c r="A574" s="85" t="s">
        <v>173</v>
      </c>
      <c r="B574" s="85">
        <v>13</v>
      </c>
      <c r="C574" s="86">
        <v>921.81724412000005</v>
      </c>
      <c r="D574" s="86">
        <v>917.79402932999994</v>
      </c>
      <c r="E574" s="86">
        <v>0</v>
      </c>
      <c r="F574" s="86">
        <v>91.779402930000003</v>
      </c>
      <c r="G574" s="86">
        <v>229.44850733000001</v>
      </c>
      <c r="H574" s="86">
        <v>458.89701466999998</v>
      </c>
      <c r="I574" s="86">
        <v>0</v>
      </c>
      <c r="J574" s="86">
        <v>504.78671613</v>
      </c>
      <c r="K574" s="86">
        <v>596.56611906000001</v>
      </c>
      <c r="L574" s="86">
        <v>688.34552199999996</v>
      </c>
    </row>
    <row r="575" spans="1:12" ht="12.75" customHeight="1" x14ac:dyDescent="0.2">
      <c r="A575" s="85" t="s">
        <v>173</v>
      </c>
      <c r="B575" s="85">
        <v>14</v>
      </c>
      <c r="C575" s="86">
        <v>933.74970564</v>
      </c>
      <c r="D575" s="86">
        <v>929.51542525000002</v>
      </c>
      <c r="E575" s="86">
        <v>0</v>
      </c>
      <c r="F575" s="86">
        <v>92.951542529999998</v>
      </c>
      <c r="G575" s="86">
        <v>232.37885631</v>
      </c>
      <c r="H575" s="86">
        <v>464.75771263000001</v>
      </c>
      <c r="I575" s="86">
        <v>0</v>
      </c>
      <c r="J575" s="86">
        <v>511.23348389</v>
      </c>
      <c r="K575" s="86">
        <v>604.18502640999998</v>
      </c>
      <c r="L575" s="86">
        <v>697.13656893999996</v>
      </c>
    </row>
    <row r="576" spans="1:12" ht="12.75" customHeight="1" x14ac:dyDescent="0.2">
      <c r="A576" s="85" t="s">
        <v>173</v>
      </c>
      <c r="B576" s="85">
        <v>15</v>
      </c>
      <c r="C576" s="86">
        <v>946.71643855000002</v>
      </c>
      <c r="D576" s="86">
        <v>942.37359379999998</v>
      </c>
      <c r="E576" s="86">
        <v>0</v>
      </c>
      <c r="F576" s="86">
        <v>94.237359380000001</v>
      </c>
      <c r="G576" s="86">
        <v>235.59339845</v>
      </c>
      <c r="H576" s="86">
        <v>471.18679689999999</v>
      </c>
      <c r="I576" s="86">
        <v>0</v>
      </c>
      <c r="J576" s="86">
        <v>518.30547659000001</v>
      </c>
      <c r="K576" s="86">
        <v>612.54283597000006</v>
      </c>
      <c r="L576" s="86">
        <v>706.78019534999999</v>
      </c>
    </row>
    <row r="577" spans="1:12" ht="12.75" customHeight="1" x14ac:dyDescent="0.2">
      <c r="A577" s="85" t="s">
        <v>173</v>
      </c>
      <c r="B577" s="85">
        <v>16</v>
      </c>
      <c r="C577" s="86">
        <v>946.60259111000005</v>
      </c>
      <c r="D577" s="86">
        <v>942.04780154000002</v>
      </c>
      <c r="E577" s="86">
        <v>0</v>
      </c>
      <c r="F577" s="86">
        <v>94.204780150000005</v>
      </c>
      <c r="G577" s="86">
        <v>235.51195039000001</v>
      </c>
      <c r="H577" s="86">
        <v>471.02390077000001</v>
      </c>
      <c r="I577" s="86">
        <v>0</v>
      </c>
      <c r="J577" s="86">
        <v>518.12629085000003</v>
      </c>
      <c r="K577" s="86">
        <v>612.33107099999995</v>
      </c>
      <c r="L577" s="86">
        <v>706.53585115999999</v>
      </c>
    </row>
    <row r="578" spans="1:12" ht="12.75" customHeight="1" x14ac:dyDescent="0.2">
      <c r="A578" s="85" t="s">
        <v>173</v>
      </c>
      <c r="B578" s="85">
        <v>17</v>
      </c>
      <c r="C578" s="86">
        <v>966.70284948000005</v>
      </c>
      <c r="D578" s="86">
        <v>962.30833156000006</v>
      </c>
      <c r="E578" s="86">
        <v>0</v>
      </c>
      <c r="F578" s="86">
        <v>96.230833160000003</v>
      </c>
      <c r="G578" s="86">
        <v>240.57708289000001</v>
      </c>
      <c r="H578" s="86">
        <v>481.15416578000003</v>
      </c>
      <c r="I578" s="86">
        <v>0</v>
      </c>
      <c r="J578" s="86">
        <v>529.26958235999996</v>
      </c>
      <c r="K578" s="86">
        <v>625.50041551000004</v>
      </c>
      <c r="L578" s="86">
        <v>721.73124867000001</v>
      </c>
    </row>
    <row r="579" spans="1:12" ht="12.75" customHeight="1" x14ac:dyDescent="0.2">
      <c r="A579" s="85" t="s">
        <v>173</v>
      </c>
      <c r="B579" s="85">
        <v>18</v>
      </c>
      <c r="C579" s="86">
        <v>924.26506073999997</v>
      </c>
      <c r="D579" s="86">
        <v>919.68272673000001</v>
      </c>
      <c r="E579" s="86">
        <v>0</v>
      </c>
      <c r="F579" s="86">
        <v>91.968272670000005</v>
      </c>
      <c r="G579" s="86">
        <v>229.92068168</v>
      </c>
      <c r="H579" s="86">
        <v>459.84136337000001</v>
      </c>
      <c r="I579" s="86">
        <v>0</v>
      </c>
      <c r="J579" s="86">
        <v>505.82549970000002</v>
      </c>
      <c r="K579" s="86">
        <v>597.79377237000006</v>
      </c>
      <c r="L579" s="86">
        <v>689.76204504999998</v>
      </c>
    </row>
    <row r="580" spans="1:12" ht="12.75" customHeight="1" x14ac:dyDescent="0.2">
      <c r="A580" s="85" t="s">
        <v>173</v>
      </c>
      <c r="B580" s="85">
        <v>19</v>
      </c>
      <c r="C580" s="86">
        <v>883.26536569999996</v>
      </c>
      <c r="D580" s="86">
        <v>879.16189644999997</v>
      </c>
      <c r="E580" s="86">
        <v>0</v>
      </c>
      <c r="F580" s="86">
        <v>87.916189650000007</v>
      </c>
      <c r="G580" s="86">
        <v>219.79047410999999</v>
      </c>
      <c r="H580" s="86">
        <v>439.58094822999999</v>
      </c>
      <c r="I580" s="86">
        <v>0</v>
      </c>
      <c r="J580" s="86">
        <v>483.53904304999998</v>
      </c>
      <c r="K580" s="86">
        <v>571.45523269</v>
      </c>
      <c r="L580" s="86">
        <v>659.37142233999998</v>
      </c>
    </row>
    <row r="581" spans="1:12" ht="12.75" customHeight="1" x14ac:dyDescent="0.2">
      <c r="A581" s="85" t="s">
        <v>173</v>
      </c>
      <c r="B581" s="85">
        <v>20</v>
      </c>
      <c r="C581" s="86">
        <v>880.61698967999996</v>
      </c>
      <c r="D581" s="86">
        <v>876.63205385000003</v>
      </c>
      <c r="E581" s="86">
        <v>0</v>
      </c>
      <c r="F581" s="86">
        <v>87.663205390000002</v>
      </c>
      <c r="G581" s="86">
        <v>219.15801346000001</v>
      </c>
      <c r="H581" s="86">
        <v>438.31602693000002</v>
      </c>
      <c r="I581" s="86">
        <v>0</v>
      </c>
      <c r="J581" s="86">
        <v>482.14762961999998</v>
      </c>
      <c r="K581" s="86">
        <v>569.810835</v>
      </c>
      <c r="L581" s="86">
        <v>657.47404039000003</v>
      </c>
    </row>
    <row r="582" spans="1:12" ht="12.75" customHeight="1" x14ac:dyDescent="0.2">
      <c r="A582" s="85" t="s">
        <v>173</v>
      </c>
      <c r="B582" s="85">
        <v>21</v>
      </c>
      <c r="C582" s="86">
        <v>901.94969033999996</v>
      </c>
      <c r="D582" s="86">
        <v>897.90538601000003</v>
      </c>
      <c r="E582" s="86">
        <v>0</v>
      </c>
      <c r="F582" s="86">
        <v>89.790538600000005</v>
      </c>
      <c r="G582" s="86">
        <v>224.47634650000001</v>
      </c>
      <c r="H582" s="86">
        <v>448.95269301000002</v>
      </c>
      <c r="I582" s="86">
        <v>0</v>
      </c>
      <c r="J582" s="86">
        <v>493.84796231000001</v>
      </c>
      <c r="K582" s="86">
        <v>583.63850090999995</v>
      </c>
      <c r="L582" s="86">
        <v>673.42903951000005</v>
      </c>
    </row>
    <row r="583" spans="1:12" ht="12.75" customHeight="1" x14ac:dyDescent="0.2">
      <c r="A583" s="85" t="s">
        <v>173</v>
      </c>
      <c r="B583" s="85">
        <v>22</v>
      </c>
      <c r="C583" s="86">
        <v>908.69915606999996</v>
      </c>
      <c r="D583" s="86">
        <v>904.3281733</v>
      </c>
      <c r="E583" s="86">
        <v>0</v>
      </c>
      <c r="F583" s="86">
        <v>90.432817330000006</v>
      </c>
      <c r="G583" s="86">
        <v>226.08204333</v>
      </c>
      <c r="H583" s="86">
        <v>452.16408665</v>
      </c>
      <c r="I583" s="86">
        <v>0</v>
      </c>
      <c r="J583" s="86">
        <v>497.38049532000002</v>
      </c>
      <c r="K583" s="86">
        <v>587.81331264999994</v>
      </c>
      <c r="L583" s="86">
        <v>678.24612997999998</v>
      </c>
    </row>
    <row r="584" spans="1:12" ht="12.75" customHeight="1" x14ac:dyDescent="0.2">
      <c r="A584" s="85" t="s">
        <v>173</v>
      </c>
      <c r="B584" s="85">
        <v>23</v>
      </c>
      <c r="C584" s="86">
        <v>931.40268372000003</v>
      </c>
      <c r="D584" s="86">
        <v>926.99066111000002</v>
      </c>
      <c r="E584" s="86">
        <v>0</v>
      </c>
      <c r="F584" s="86">
        <v>92.699066110000004</v>
      </c>
      <c r="G584" s="86">
        <v>231.74766528000001</v>
      </c>
      <c r="H584" s="86">
        <v>463.49533056000001</v>
      </c>
      <c r="I584" s="86">
        <v>0</v>
      </c>
      <c r="J584" s="86">
        <v>509.84486361</v>
      </c>
      <c r="K584" s="86">
        <v>602.54392972000005</v>
      </c>
      <c r="L584" s="86">
        <v>695.24299583000004</v>
      </c>
    </row>
    <row r="585" spans="1:12" ht="12.75" customHeight="1" x14ac:dyDescent="0.2">
      <c r="A585" s="85" t="s">
        <v>173</v>
      </c>
      <c r="B585" s="85">
        <v>24</v>
      </c>
      <c r="C585" s="86">
        <v>954.65761023000005</v>
      </c>
      <c r="D585" s="86">
        <v>950.34482362000006</v>
      </c>
      <c r="E585" s="86">
        <v>0</v>
      </c>
      <c r="F585" s="86">
        <v>95.034482359999998</v>
      </c>
      <c r="G585" s="86">
        <v>237.58620590999999</v>
      </c>
      <c r="H585" s="86">
        <v>475.17241181000003</v>
      </c>
      <c r="I585" s="86">
        <v>0</v>
      </c>
      <c r="J585" s="86">
        <v>522.68965299000001</v>
      </c>
      <c r="K585" s="86">
        <v>617.72413534999998</v>
      </c>
      <c r="L585" s="86">
        <v>712.75861771999996</v>
      </c>
    </row>
    <row r="586" spans="1:12" ht="12.75" customHeight="1" x14ac:dyDescent="0.2">
      <c r="A586" s="85" t="s">
        <v>174</v>
      </c>
      <c r="B586" s="85">
        <v>1</v>
      </c>
      <c r="C586" s="86">
        <v>981.28428400999996</v>
      </c>
      <c r="D586" s="86">
        <v>976.88000863000002</v>
      </c>
      <c r="E586" s="86">
        <v>0</v>
      </c>
      <c r="F586" s="86">
        <v>97.688000860000002</v>
      </c>
      <c r="G586" s="86">
        <v>244.22000216000001</v>
      </c>
      <c r="H586" s="86">
        <v>488.44000432000001</v>
      </c>
      <c r="I586" s="86">
        <v>0</v>
      </c>
      <c r="J586" s="86">
        <v>537.28400475000001</v>
      </c>
      <c r="K586" s="86">
        <v>634.97200561</v>
      </c>
      <c r="L586" s="86">
        <v>732.66000646999998</v>
      </c>
    </row>
    <row r="587" spans="1:12" ht="12.75" customHeight="1" x14ac:dyDescent="0.2">
      <c r="A587" s="85" t="s">
        <v>174</v>
      </c>
      <c r="B587" s="85">
        <v>2</v>
      </c>
      <c r="C587" s="86">
        <v>977.91766317999998</v>
      </c>
      <c r="D587" s="86">
        <v>973.42424044999996</v>
      </c>
      <c r="E587" s="86">
        <v>0</v>
      </c>
      <c r="F587" s="86">
        <v>97.342424050000005</v>
      </c>
      <c r="G587" s="86">
        <v>243.35606010999999</v>
      </c>
      <c r="H587" s="86">
        <v>486.71212022999998</v>
      </c>
      <c r="I587" s="86">
        <v>0</v>
      </c>
      <c r="J587" s="86">
        <v>535.38333224999997</v>
      </c>
      <c r="K587" s="86">
        <v>632.72575629000005</v>
      </c>
      <c r="L587" s="86">
        <v>730.06818034000003</v>
      </c>
    </row>
    <row r="588" spans="1:12" ht="12.75" customHeight="1" x14ac:dyDescent="0.2">
      <c r="A588" s="85" t="s">
        <v>174</v>
      </c>
      <c r="B588" s="85">
        <v>3</v>
      </c>
      <c r="C588" s="86">
        <v>974.96100520000005</v>
      </c>
      <c r="D588" s="86">
        <v>970.08574537000004</v>
      </c>
      <c r="E588" s="86">
        <v>0</v>
      </c>
      <c r="F588" s="86">
        <v>97.008574539999998</v>
      </c>
      <c r="G588" s="86">
        <v>242.52143634000001</v>
      </c>
      <c r="H588" s="86">
        <v>485.04287269000002</v>
      </c>
      <c r="I588" s="86">
        <v>0</v>
      </c>
      <c r="J588" s="86">
        <v>533.54715995000004</v>
      </c>
      <c r="K588" s="86">
        <v>630.55573448999996</v>
      </c>
      <c r="L588" s="86">
        <v>727.56430903</v>
      </c>
    </row>
    <row r="589" spans="1:12" ht="12.75" customHeight="1" x14ac:dyDescent="0.2">
      <c r="A589" s="85" t="s">
        <v>174</v>
      </c>
      <c r="B589" s="85">
        <v>4</v>
      </c>
      <c r="C589" s="86">
        <v>975.81970436999995</v>
      </c>
      <c r="D589" s="86">
        <v>970.95205740999995</v>
      </c>
      <c r="E589" s="86">
        <v>0</v>
      </c>
      <c r="F589" s="86">
        <v>97.095205739999997</v>
      </c>
      <c r="G589" s="86">
        <v>242.73801434999999</v>
      </c>
      <c r="H589" s="86">
        <v>485.47602870999998</v>
      </c>
      <c r="I589" s="86">
        <v>0</v>
      </c>
      <c r="J589" s="86">
        <v>534.02363158000003</v>
      </c>
      <c r="K589" s="86">
        <v>631.11883732000001</v>
      </c>
      <c r="L589" s="86">
        <v>728.21404305999999</v>
      </c>
    </row>
    <row r="590" spans="1:12" ht="12.75" customHeight="1" x14ac:dyDescent="0.2">
      <c r="A590" s="85" t="s">
        <v>174</v>
      </c>
      <c r="B590" s="85">
        <v>5</v>
      </c>
      <c r="C590" s="86">
        <v>984.61069046</v>
      </c>
      <c r="D590" s="86">
        <v>979.58921687999998</v>
      </c>
      <c r="E590" s="86">
        <v>0</v>
      </c>
      <c r="F590" s="86">
        <v>97.958921689999997</v>
      </c>
      <c r="G590" s="86">
        <v>244.89730422</v>
      </c>
      <c r="H590" s="86">
        <v>489.79460843999999</v>
      </c>
      <c r="I590" s="86">
        <v>0</v>
      </c>
      <c r="J590" s="86">
        <v>538.77406928000005</v>
      </c>
      <c r="K590" s="86">
        <v>636.73299096999995</v>
      </c>
      <c r="L590" s="86">
        <v>734.69191265999996</v>
      </c>
    </row>
    <row r="591" spans="1:12" ht="12.75" customHeight="1" x14ac:dyDescent="0.2">
      <c r="A591" s="85" t="s">
        <v>174</v>
      </c>
      <c r="B591" s="85">
        <v>6</v>
      </c>
      <c r="C591" s="86">
        <v>971.82747252000001</v>
      </c>
      <c r="D591" s="86">
        <v>966.80777967999995</v>
      </c>
      <c r="E591" s="86">
        <v>0</v>
      </c>
      <c r="F591" s="86">
        <v>96.680777969999994</v>
      </c>
      <c r="G591" s="86">
        <v>241.70194491999999</v>
      </c>
      <c r="H591" s="86">
        <v>483.40388983999998</v>
      </c>
      <c r="I591" s="86">
        <v>0</v>
      </c>
      <c r="J591" s="86">
        <v>531.74427881999998</v>
      </c>
      <c r="K591" s="86">
        <v>628.42505678999999</v>
      </c>
      <c r="L591" s="86">
        <v>725.10583475999999</v>
      </c>
    </row>
    <row r="592" spans="1:12" ht="12.75" customHeight="1" x14ac:dyDescent="0.2">
      <c r="A592" s="85" t="s">
        <v>174</v>
      </c>
      <c r="B592" s="85">
        <v>7</v>
      </c>
      <c r="C592" s="86">
        <v>993.98398701999997</v>
      </c>
      <c r="D592" s="86">
        <v>988.99101747999998</v>
      </c>
      <c r="E592" s="86">
        <v>0</v>
      </c>
      <c r="F592" s="86">
        <v>98.89910175</v>
      </c>
      <c r="G592" s="86">
        <v>247.24775437</v>
      </c>
      <c r="H592" s="86">
        <v>494.49550873999999</v>
      </c>
      <c r="I592" s="86">
        <v>0</v>
      </c>
      <c r="J592" s="86">
        <v>543.94505961000004</v>
      </c>
      <c r="K592" s="86">
        <v>642.84416136000004</v>
      </c>
      <c r="L592" s="86">
        <v>741.74326311000004</v>
      </c>
    </row>
    <row r="593" spans="1:12" ht="12.75" customHeight="1" x14ac:dyDescent="0.2">
      <c r="A593" s="85" t="s">
        <v>174</v>
      </c>
      <c r="B593" s="85">
        <v>8</v>
      </c>
      <c r="C593" s="86">
        <v>960.63567809999995</v>
      </c>
      <c r="D593" s="86">
        <v>955.89582895000001</v>
      </c>
      <c r="E593" s="86">
        <v>0</v>
      </c>
      <c r="F593" s="86">
        <v>95.589582899999996</v>
      </c>
      <c r="G593" s="86">
        <v>238.97395724</v>
      </c>
      <c r="H593" s="86">
        <v>477.94791448000001</v>
      </c>
      <c r="I593" s="86">
        <v>0</v>
      </c>
      <c r="J593" s="86">
        <v>525.74270592000005</v>
      </c>
      <c r="K593" s="86">
        <v>621.33228882000003</v>
      </c>
      <c r="L593" s="86">
        <v>716.92187171</v>
      </c>
    </row>
    <row r="594" spans="1:12" ht="12.75" customHeight="1" x14ac:dyDescent="0.2">
      <c r="A594" s="85" t="s">
        <v>174</v>
      </c>
      <c r="B594" s="85">
        <v>9</v>
      </c>
      <c r="C594" s="86">
        <v>914.26100018</v>
      </c>
      <c r="D594" s="86">
        <v>909.78825702999995</v>
      </c>
      <c r="E594" s="86">
        <v>0</v>
      </c>
      <c r="F594" s="86">
        <v>90.978825700000002</v>
      </c>
      <c r="G594" s="86">
        <v>227.44706425999999</v>
      </c>
      <c r="H594" s="86">
        <v>454.89412851999998</v>
      </c>
      <c r="I594" s="86">
        <v>0</v>
      </c>
      <c r="J594" s="86">
        <v>500.38354136999999</v>
      </c>
      <c r="K594" s="86">
        <v>591.36236707</v>
      </c>
      <c r="L594" s="86">
        <v>682.34119277000002</v>
      </c>
    </row>
    <row r="595" spans="1:12" ht="12.75" customHeight="1" x14ac:dyDescent="0.2">
      <c r="A595" s="85" t="s">
        <v>174</v>
      </c>
      <c r="B595" s="85">
        <v>10</v>
      </c>
      <c r="C595" s="86">
        <v>896.18656128999999</v>
      </c>
      <c r="D595" s="86">
        <v>891.62273845000004</v>
      </c>
      <c r="E595" s="86">
        <v>0</v>
      </c>
      <c r="F595" s="86">
        <v>89.162273850000005</v>
      </c>
      <c r="G595" s="86">
        <v>222.90568461000001</v>
      </c>
      <c r="H595" s="86">
        <v>445.81136923000003</v>
      </c>
      <c r="I595" s="86">
        <v>0</v>
      </c>
      <c r="J595" s="86">
        <v>490.39250614999997</v>
      </c>
      <c r="K595" s="86">
        <v>579.55477999000004</v>
      </c>
      <c r="L595" s="86">
        <v>668.71705383999995</v>
      </c>
    </row>
    <row r="596" spans="1:12" ht="12.75" customHeight="1" x14ac:dyDescent="0.2">
      <c r="A596" s="85" t="s">
        <v>174</v>
      </c>
      <c r="B596" s="85">
        <v>11</v>
      </c>
      <c r="C596" s="86">
        <v>883.78938316999995</v>
      </c>
      <c r="D596" s="86">
        <v>879.52743855999995</v>
      </c>
      <c r="E596" s="86">
        <v>0</v>
      </c>
      <c r="F596" s="86">
        <v>87.952743859999998</v>
      </c>
      <c r="G596" s="86">
        <v>219.88185963999999</v>
      </c>
      <c r="H596" s="86">
        <v>439.76371927999998</v>
      </c>
      <c r="I596" s="86">
        <v>0</v>
      </c>
      <c r="J596" s="86">
        <v>483.74009121</v>
      </c>
      <c r="K596" s="86">
        <v>571.69283505999999</v>
      </c>
      <c r="L596" s="86">
        <v>659.64557892000005</v>
      </c>
    </row>
    <row r="597" spans="1:12" ht="12.75" customHeight="1" x14ac:dyDescent="0.2">
      <c r="A597" s="85" t="s">
        <v>174</v>
      </c>
      <c r="B597" s="85">
        <v>12</v>
      </c>
      <c r="C597" s="86">
        <v>898.40706215</v>
      </c>
      <c r="D597" s="86">
        <v>894.44099614000004</v>
      </c>
      <c r="E597" s="86">
        <v>0</v>
      </c>
      <c r="F597" s="86">
        <v>89.444099609999995</v>
      </c>
      <c r="G597" s="86">
        <v>223.61024904000001</v>
      </c>
      <c r="H597" s="86">
        <v>447.22049807000002</v>
      </c>
      <c r="I597" s="86">
        <v>0</v>
      </c>
      <c r="J597" s="86">
        <v>491.94254788000001</v>
      </c>
      <c r="K597" s="86">
        <v>581.38664748999997</v>
      </c>
      <c r="L597" s="86">
        <v>670.83074710999995</v>
      </c>
    </row>
    <row r="598" spans="1:12" ht="12.75" customHeight="1" x14ac:dyDescent="0.2">
      <c r="A598" s="85" t="s">
        <v>174</v>
      </c>
      <c r="B598" s="85">
        <v>13</v>
      </c>
      <c r="C598" s="86">
        <v>919.25587017999999</v>
      </c>
      <c r="D598" s="86">
        <v>915.02438227000005</v>
      </c>
      <c r="E598" s="86">
        <v>0</v>
      </c>
      <c r="F598" s="86">
        <v>91.502438229999996</v>
      </c>
      <c r="G598" s="86">
        <v>228.75609557000001</v>
      </c>
      <c r="H598" s="86">
        <v>457.51219114000003</v>
      </c>
      <c r="I598" s="86">
        <v>0</v>
      </c>
      <c r="J598" s="86">
        <v>503.26341024999999</v>
      </c>
      <c r="K598" s="86">
        <v>594.76584848000005</v>
      </c>
      <c r="L598" s="86">
        <v>686.26828669999998</v>
      </c>
    </row>
    <row r="599" spans="1:12" ht="12.75" customHeight="1" x14ac:dyDescent="0.2">
      <c r="A599" s="85" t="s">
        <v>174</v>
      </c>
      <c r="B599" s="85">
        <v>14</v>
      </c>
      <c r="C599" s="86">
        <v>946.33686633000002</v>
      </c>
      <c r="D599" s="86">
        <v>941.47450615000002</v>
      </c>
      <c r="E599" s="86">
        <v>0</v>
      </c>
      <c r="F599" s="86">
        <v>94.147450620000001</v>
      </c>
      <c r="G599" s="86">
        <v>235.36862654000001</v>
      </c>
      <c r="H599" s="86">
        <v>470.73725308000002</v>
      </c>
      <c r="I599" s="86">
        <v>0</v>
      </c>
      <c r="J599" s="86">
        <v>517.81097838000005</v>
      </c>
      <c r="K599" s="86">
        <v>611.95842900000002</v>
      </c>
      <c r="L599" s="86">
        <v>706.10587960999999</v>
      </c>
    </row>
    <row r="600" spans="1:12" ht="12.75" customHeight="1" x14ac:dyDescent="0.2">
      <c r="A600" s="85" t="s">
        <v>174</v>
      </c>
      <c r="B600" s="85">
        <v>15</v>
      </c>
      <c r="C600" s="86">
        <v>963.01170062999995</v>
      </c>
      <c r="D600" s="86">
        <v>958.08948107000003</v>
      </c>
      <c r="E600" s="86">
        <v>0</v>
      </c>
      <c r="F600" s="86">
        <v>95.808948110000003</v>
      </c>
      <c r="G600" s="86">
        <v>239.52237027000001</v>
      </c>
      <c r="H600" s="86">
        <v>479.04474054000002</v>
      </c>
      <c r="I600" s="86">
        <v>0</v>
      </c>
      <c r="J600" s="86">
        <v>526.94921459</v>
      </c>
      <c r="K600" s="86">
        <v>622.75816269999996</v>
      </c>
      <c r="L600" s="86">
        <v>718.56711080000002</v>
      </c>
    </row>
    <row r="601" spans="1:12" ht="12.75" customHeight="1" x14ac:dyDescent="0.2">
      <c r="A601" s="85" t="s">
        <v>174</v>
      </c>
      <c r="B601" s="85">
        <v>16</v>
      </c>
      <c r="C601" s="86">
        <v>968.29935885999998</v>
      </c>
      <c r="D601" s="86">
        <v>963.25984410000001</v>
      </c>
      <c r="E601" s="86">
        <v>0</v>
      </c>
      <c r="F601" s="86">
        <v>96.325984410000004</v>
      </c>
      <c r="G601" s="86">
        <v>240.81496103000001</v>
      </c>
      <c r="H601" s="86">
        <v>481.62992205</v>
      </c>
      <c r="I601" s="86">
        <v>0</v>
      </c>
      <c r="J601" s="86">
        <v>529.79291425999998</v>
      </c>
      <c r="K601" s="86">
        <v>626.11889867000002</v>
      </c>
      <c r="L601" s="86">
        <v>722.44488307999995</v>
      </c>
    </row>
    <row r="602" spans="1:12" ht="12.75" customHeight="1" x14ac:dyDescent="0.2">
      <c r="A602" s="85" t="s">
        <v>174</v>
      </c>
      <c r="B602" s="85">
        <v>17</v>
      </c>
      <c r="C602" s="86">
        <v>957.37783901</v>
      </c>
      <c r="D602" s="86">
        <v>952.31829846000005</v>
      </c>
      <c r="E602" s="86">
        <v>0</v>
      </c>
      <c r="F602" s="86">
        <v>95.231829849999997</v>
      </c>
      <c r="G602" s="86">
        <v>238.07957461999999</v>
      </c>
      <c r="H602" s="86">
        <v>476.15914923000003</v>
      </c>
      <c r="I602" s="86">
        <v>0</v>
      </c>
      <c r="J602" s="86">
        <v>523.77506415000005</v>
      </c>
      <c r="K602" s="86">
        <v>619.00689399999999</v>
      </c>
      <c r="L602" s="86">
        <v>714.23872385000004</v>
      </c>
    </row>
    <row r="603" spans="1:12" ht="12.75" customHeight="1" x14ac:dyDescent="0.2">
      <c r="A603" s="85" t="s">
        <v>174</v>
      </c>
      <c r="B603" s="85">
        <v>18</v>
      </c>
      <c r="C603" s="86">
        <v>913.55969774000005</v>
      </c>
      <c r="D603" s="86">
        <v>908.88689363000003</v>
      </c>
      <c r="E603" s="86">
        <v>0</v>
      </c>
      <c r="F603" s="86">
        <v>90.888689360000001</v>
      </c>
      <c r="G603" s="86">
        <v>227.22172341000001</v>
      </c>
      <c r="H603" s="86">
        <v>454.44344682000002</v>
      </c>
      <c r="I603" s="86">
        <v>0</v>
      </c>
      <c r="J603" s="86">
        <v>499.88779149999999</v>
      </c>
      <c r="K603" s="86">
        <v>590.77648085999999</v>
      </c>
      <c r="L603" s="86">
        <v>681.66517022000005</v>
      </c>
    </row>
    <row r="604" spans="1:12" ht="12.75" customHeight="1" x14ac:dyDescent="0.2">
      <c r="A604" s="85" t="s">
        <v>174</v>
      </c>
      <c r="B604" s="85">
        <v>19</v>
      </c>
      <c r="C604" s="86">
        <v>876.90974722999999</v>
      </c>
      <c r="D604" s="86">
        <v>872.61030011000003</v>
      </c>
      <c r="E604" s="86">
        <v>0</v>
      </c>
      <c r="F604" s="86">
        <v>87.261030009999999</v>
      </c>
      <c r="G604" s="86">
        <v>218.15257503000001</v>
      </c>
      <c r="H604" s="86">
        <v>436.30515006000002</v>
      </c>
      <c r="I604" s="86">
        <v>0</v>
      </c>
      <c r="J604" s="86">
        <v>479.93566506000002</v>
      </c>
      <c r="K604" s="86">
        <v>567.19669507000003</v>
      </c>
      <c r="L604" s="86">
        <v>654.45772508000005</v>
      </c>
    </row>
    <row r="605" spans="1:12" ht="12.75" customHeight="1" x14ac:dyDescent="0.2">
      <c r="A605" s="85" t="s">
        <v>174</v>
      </c>
      <c r="B605" s="85">
        <v>20</v>
      </c>
      <c r="C605" s="86">
        <v>877.35181551999995</v>
      </c>
      <c r="D605" s="86">
        <v>873.04869219</v>
      </c>
      <c r="E605" s="86">
        <v>0</v>
      </c>
      <c r="F605" s="86">
        <v>87.30486922</v>
      </c>
      <c r="G605" s="86">
        <v>218.26217305</v>
      </c>
      <c r="H605" s="86">
        <v>436.5243461</v>
      </c>
      <c r="I605" s="86">
        <v>0</v>
      </c>
      <c r="J605" s="86">
        <v>480.17678069999999</v>
      </c>
      <c r="K605" s="86">
        <v>567.48164992</v>
      </c>
      <c r="L605" s="86">
        <v>654.78651914</v>
      </c>
    </row>
    <row r="606" spans="1:12" ht="12.75" customHeight="1" x14ac:dyDescent="0.2">
      <c r="A606" s="85" t="s">
        <v>174</v>
      </c>
      <c r="B606" s="85">
        <v>21</v>
      </c>
      <c r="C606" s="86">
        <v>894.77321830999995</v>
      </c>
      <c r="D606" s="86">
        <v>890.15942243999996</v>
      </c>
      <c r="E606" s="86">
        <v>0</v>
      </c>
      <c r="F606" s="86">
        <v>89.015942240000001</v>
      </c>
      <c r="G606" s="86">
        <v>222.53985560999999</v>
      </c>
      <c r="H606" s="86">
        <v>445.07971121999998</v>
      </c>
      <c r="I606" s="86">
        <v>0</v>
      </c>
      <c r="J606" s="86">
        <v>489.58768234000001</v>
      </c>
      <c r="K606" s="86">
        <v>578.60362458999998</v>
      </c>
      <c r="L606" s="86">
        <v>667.61956683000005</v>
      </c>
    </row>
    <row r="607" spans="1:12" ht="12.75" customHeight="1" x14ac:dyDescent="0.2">
      <c r="A607" s="85" t="s">
        <v>174</v>
      </c>
      <c r="B607" s="85">
        <v>22</v>
      </c>
      <c r="C607" s="86">
        <v>925.80454926000004</v>
      </c>
      <c r="D607" s="86">
        <v>920.84752677999995</v>
      </c>
      <c r="E607" s="86">
        <v>0</v>
      </c>
      <c r="F607" s="86">
        <v>92.084752679999994</v>
      </c>
      <c r="G607" s="86">
        <v>230.21188169999999</v>
      </c>
      <c r="H607" s="86">
        <v>460.42376338999998</v>
      </c>
      <c r="I607" s="86">
        <v>0</v>
      </c>
      <c r="J607" s="86">
        <v>506.46613973000001</v>
      </c>
      <c r="K607" s="86">
        <v>598.55089240999996</v>
      </c>
      <c r="L607" s="86">
        <v>690.63564509000003</v>
      </c>
    </row>
    <row r="608" spans="1:12" ht="12.75" customHeight="1" x14ac:dyDescent="0.2">
      <c r="A608" s="85" t="s">
        <v>174</v>
      </c>
      <c r="B608" s="85">
        <v>23</v>
      </c>
      <c r="C608" s="86">
        <v>955.16672715000004</v>
      </c>
      <c r="D608" s="86">
        <v>949.57850103999999</v>
      </c>
      <c r="E608" s="86">
        <v>0</v>
      </c>
      <c r="F608" s="86">
        <v>94.957850100000002</v>
      </c>
      <c r="G608" s="86">
        <v>237.39462526</v>
      </c>
      <c r="H608" s="86">
        <v>474.78925052</v>
      </c>
      <c r="I608" s="86">
        <v>0</v>
      </c>
      <c r="J608" s="86">
        <v>522.26817557000004</v>
      </c>
      <c r="K608" s="86">
        <v>617.22602568000002</v>
      </c>
      <c r="L608" s="86">
        <v>712.18387577999999</v>
      </c>
    </row>
    <row r="609" spans="1:12" ht="12.75" customHeight="1" x14ac:dyDescent="0.2">
      <c r="A609" s="85" t="s">
        <v>174</v>
      </c>
      <c r="B609" s="85">
        <v>24</v>
      </c>
      <c r="C609" s="86">
        <v>979.68705242999999</v>
      </c>
      <c r="D609" s="86">
        <v>974.12576796999997</v>
      </c>
      <c r="E609" s="86">
        <v>0</v>
      </c>
      <c r="F609" s="86">
        <v>97.412576799999997</v>
      </c>
      <c r="G609" s="86">
        <v>243.53144198999999</v>
      </c>
      <c r="H609" s="86">
        <v>487.06288398999999</v>
      </c>
      <c r="I609" s="86">
        <v>0</v>
      </c>
      <c r="J609" s="86">
        <v>535.76917237999999</v>
      </c>
      <c r="K609" s="86">
        <v>633.18174918</v>
      </c>
      <c r="L609" s="86">
        <v>730.59432598000001</v>
      </c>
    </row>
    <row r="610" spans="1:12" ht="12.75" customHeight="1" x14ac:dyDescent="0.2">
      <c r="A610" s="85" t="s">
        <v>175</v>
      </c>
      <c r="B610" s="85">
        <v>1</v>
      </c>
      <c r="C610" s="86">
        <v>996.39356948</v>
      </c>
      <c r="D610" s="86">
        <v>991.54082492999999</v>
      </c>
      <c r="E610" s="86">
        <v>0</v>
      </c>
      <c r="F610" s="86">
        <v>99.154082489999993</v>
      </c>
      <c r="G610" s="86">
        <v>247.88520622999999</v>
      </c>
      <c r="H610" s="86">
        <v>495.77041247</v>
      </c>
      <c r="I610" s="86">
        <v>0</v>
      </c>
      <c r="J610" s="86">
        <v>545.34745370999997</v>
      </c>
      <c r="K610" s="86">
        <v>644.50153620000003</v>
      </c>
      <c r="L610" s="86">
        <v>743.65561869999999</v>
      </c>
    </row>
    <row r="611" spans="1:12" ht="12.75" customHeight="1" x14ac:dyDescent="0.2">
      <c r="A611" s="85" t="s">
        <v>175</v>
      </c>
      <c r="B611" s="85">
        <v>2</v>
      </c>
      <c r="C611" s="86">
        <v>1059.75847492</v>
      </c>
      <c r="D611" s="86">
        <v>1054.6273865600001</v>
      </c>
      <c r="E611" s="86">
        <v>0</v>
      </c>
      <c r="F611" s="86">
        <v>105.46273866</v>
      </c>
      <c r="G611" s="86">
        <v>263.65684664000003</v>
      </c>
      <c r="H611" s="86">
        <v>527.31369328000005</v>
      </c>
      <c r="I611" s="86">
        <v>0</v>
      </c>
      <c r="J611" s="86">
        <v>580.04506260999995</v>
      </c>
      <c r="K611" s="86">
        <v>685.50780125999995</v>
      </c>
      <c r="L611" s="86">
        <v>790.97053991999996</v>
      </c>
    </row>
    <row r="612" spans="1:12" ht="12.75" customHeight="1" x14ac:dyDescent="0.2">
      <c r="A612" s="85" t="s">
        <v>175</v>
      </c>
      <c r="B612" s="85">
        <v>3</v>
      </c>
      <c r="C612" s="86">
        <v>1136.4192519000001</v>
      </c>
      <c r="D612" s="86">
        <v>1131.051596</v>
      </c>
      <c r="E612" s="86">
        <v>0</v>
      </c>
      <c r="F612" s="86">
        <v>113.10515959999999</v>
      </c>
      <c r="G612" s="86">
        <v>282.762899</v>
      </c>
      <c r="H612" s="86">
        <v>565.52579800000001</v>
      </c>
      <c r="I612" s="86">
        <v>0</v>
      </c>
      <c r="J612" s="86">
        <v>622.0783778</v>
      </c>
      <c r="K612" s="86">
        <v>735.18353739999998</v>
      </c>
      <c r="L612" s="86">
        <v>848.28869699999996</v>
      </c>
    </row>
    <row r="613" spans="1:12" ht="12.75" customHeight="1" x14ac:dyDescent="0.2">
      <c r="A613" s="85" t="s">
        <v>175</v>
      </c>
      <c r="B613" s="85">
        <v>4</v>
      </c>
      <c r="C613" s="86">
        <v>1132.9249161299999</v>
      </c>
      <c r="D613" s="86">
        <v>1127.61935778</v>
      </c>
      <c r="E613" s="86">
        <v>0</v>
      </c>
      <c r="F613" s="86">
        <v>112.76193578</v>
      </c>
      <c r="G613" s="86">
        <v>281.90483945</v>
      </c>
      <c r="H613" s="86">
        <v>563.80967888999999</v>
      </c>
      <c r="I613" s="86">
        <v>0</v>
      </c>
      <c r="J613" s="86">
        <v>620.19064677999995</v>
      </c>
      <c r="K613" s="86">
        <v>732.95258256</v>
      </c>
      <c r="L613" s="86">
        <v>845.71451834000004</v>
      </c>
    </row>
    <row r="614" spans="1:12" ht="12.75" customHeight="1" x14ac:dyDescent="0.2">
      <c r="A614" s="85" t="s">
        <v>175</v>
      </c>
      <c r="B614" s="85">
        <v>5</v>
      </c>
      <c r="C614" s="86">
        <v>1131.99544049</v>
      </c>
      <c r="D614" s="86">
        <v>1126.65111409</v>
      </c>
      <c r="E614" s="86">
        <v>0</v>
      </c>
      <c r="F614" s="86">
        <v>112.66511140999999</v>
      </c>
      <c r="G614" s="86">
        <v>281.66277852000002</v>
      </c>
      <c r="H614" s="86">
        <v>563.32555705000004</v>
      </c>
      <c r="I614" s="86">
        <v>0</v>
      </c>
      <c r="J614" s="86">
        <v>619.65811274999999</v>
      </c>
      <c r="K614" s="86">
        <v>732.32322416</v>
      </c>
      <c r="L614" s="86">
        <v>844.98833557</v>
      </c>
    </row>
    <row r="615" spans="1:12" ht="12.75" customHeight="1" x14ac:dyDescent="0.2">
      <c r="A615" s="85" t="s">
        <v>175</v>
      </c>
      <c r="B615" s="85">
        <v>6</v>
      </c>
      <c r="C615" s="86">
        <v>1136.8630497199999</v>
      </c>
      <c r="D615" s="86">
        <v>1131.50648361</v>
      </c>
      <c r="E615" s="86">
        <v>0</v>
      </c>
      <c r="F615" s="86">
        <v>113.15064836000001</v>
      </c>
      <c r="G615" s="86">
        <v>282.87662089999998</v>
      </c>
      <c r="H615" s="86">
        <v>565.75324180999996</v>
      </c>
      <c r="I615" s="86">
        <v>0</v>
      </c>
      <c r="J615" s="86">
        <v>622.32856599000002</v>
      </c>
      <c r="K615" s="86">
        <v>735.47921435000001</v>
      </c>
      <c r="L615" s="86">
        <v>848.62986271</v>
      </c>
    </row>
    <row r="616" spans="1:12" ht="12.75" customHeight="1" x14ac:dyDescent="0.2">
      <c r="A616" s="85" t="s">
        <v>175</v>
      </c>
      <c r="B616" s="85">
        <v>7</v>
      </c>
      <c r="C616" s="86">
        <v>1114.1115714699999</v>
      </c>
      <c r="D616" s="86">
        <v>1108.5877796699999</v>
      </c>
      <c r="E616" s="86">
        <v>0</v>
      </c>
      <c r="F616" s="86">
        <v>110.85877797000001</v>
      </c>
      <c r="G616" s="86">
        <v>277.14694492000001</v>
      </c>
      <c r="H616" s="86">
        <v>554.29388984000002</v>
      </c>
      <c r="I616" s="86">
        <v>0</v>
      </c>
      <c r="J616" s="86">
        <v>609.72327882000002</v>
      </c>
      <c r="K616" s="86">
        <v>720.58205679000002</v>
      </c>
      <c r="L616" s="86">
        <v>831.44083475000002</v>
      </c>
    </row>
    <row r="617" spans="1:12" ht="12.75" customHeight="1" x14ac:dyDescent="0.2">
      <c r="A617" s="85" t="s">
        <v>175</v>
      </c>
      <c r="B617" s="85">
        <v>8</v>
      </c>
      <c r="C617" s="86">
        <v>1047.4396650000001</v>
      </c>
      <c r="D617" s="86">
        <v>1042.1776261800001</v>
      </c>
      <c r="E617" s="86">
        <v>0</v>
      </c>
      <c r="F617" s="86">
        <v>104.21776262</v>
      </c>
      <c r="G617" s="86">
        <v>260.54440655000002</v>
      </c>
      <c r="H617" s="86">
        <v>521.08881309000003</v>
      </c>
      <c r="I617" s="86">
        <v>0</v>
      </c>
      <c r="J617" s="86">
        <v>573.19769440000005</v>
      </c>
      <c r="K617" s="86">
        <v>677.41545701999996</v>
      </c>
      <c r="L617" s="86">
        <v>781.63321963999999</v>
      </c>
    </row>
    <row r="618" spans="1:12" ht="12.75" customHeight="1" x14ac:dyDescent="0.2">
      <c r="A618" s="85" t="s">
        <v>175</v>
      </c>
      <c r="B618" s="85">
        <v>9</v>
      </c>
      <c r="C618" s="86">
        <v>1026.39466621</v>
      </c>
      <c r="D618" s="86">
        <v>1021.43597823</v>
      </c>
      <c r="E618" s="86">
        <v>0</v>
      </c>
      <c r="F618" s="86">
        <v>102.14359782</v>
      </c>
      <c r="G618" s="86">
        <v>255.35899456000001</v>
      </c>
      <c r="H618" s="86">
        <v>510.71798912000003</v>
      </c>
      <c r="I618" s="86">
        <v>0</v>
      </c>
      <c r="J618" s="86">
        <v>561.78978802999995</v>
      </c>
      <c r="K618" s="86">
        <v>663.93338585000004</v>
      </c>
      <c r="L618" s="86">
        <v>766.07698367</v>
      </c>
    </row>
    <row r="619" spans="1:12" ht="12.75" customHeight="1" x14ac:dyDescent="0.2">
      <c r="A619" s="85" t="s">
        <v>175</v>
      </c>
      <c r="B619" s="85">
        <v>10</v>
      </c>
      <c r="C619" s="86">
        <v>962.53391546</v>
      </c>
      <c r="D619" s="86">
        <v>957.84110476000001</v>
      </c>
      <c r="E619" s="86">
        <v>0</v>
      </c>
      <c r="F619" s="86">
        <v>95.784110479999995</v>
      </c>
      <c r="G619" s="86">
        <v>239.46027619</v>
      </c>
      <c r="H619" s="86">
        <v>478.92055238</v>
      </c>
      <c r="I619" s="86">
        <v>0</v>
      </c>
      <c r="J619" s="86">
        <v>526.81260761999999</v>
      </c>
      <c r="K619" s="86">
        <v>622.59671808999997</v>
      </c>
      <c r="L619" s="86">
        <v>718.38082856999995</v>
      </c>
    </row>
    <row r="620" spans="1:12" ht="12.75" customHeight="1" x14ac:dyDescent="0.2">
      <c r="A620" s="85" t="s">
        <v>175</v>
      </c>
      <c r="B620" s="85">
        <v>11</v>
      </c>
      <c r="C620" s="86">
        <v>970.01036361000001</v>
      </c>
      <c r="D620" s="86">
        <v>965.02048088000004</v>
      </c>
      <c r="E620" s="86">
        <v>0</v>
      </c>
      <c r="F620" s="86">
        <v>96.502048090000002</v>
      </c>
      <c r="G620" s="86">
        <v>241.25512022000001</v>
      </c>
      <c r="H620" s="86">
        <v>482.51024044000002</v>
      </c>
      <c r="I620" s="86">
        <v>0</v>
      </c>
      <c r="J620" s="86">
        <v>530.76126448000002</v>
      </c>
      <c r="K620" s="86">
        <v>627.26331257000004</v>
      </c>
      <c r="L620" s="86">
        <v>723.76536066000006</v>
      </c>
    </row>
    <row r="621" spans="1:12" ht="12.75" customHeight="1" x14ac:dyDescent="0.2">
      <c r="A621" s="85" t="s">
        <v>175</v>
      </c>
      <c r="B621" s="85">
        <v>12</v>
      </c>
      <c r="C621" s="86">
        <v>965.82998588999999</v>
      </c>
      <c r="D621" s="86">
        <v>960.58056200999999</v>
      </c>
      <c r="E621" s="86">
        <v>0</v>
      </c>
      <c r="F621" s="86">
        <v>96.058056199999996</v>
      </c>
      <c r="G621" s="86">
        <v>240.1451405</v>
      </c>
      <c r="H621" s="86">
        <v>480.29028101</v>
      </c>
      <c r="I621" s="86">
        <v>0</v>
      </c>
      <c r="J621" s="86">
        <v>528.31930910999995</v>
      </c>
      <c r="K621" s="86">
        <v>624.37736530999996</v>
      </c>
      <c r="L621" s="86">
        <v>720.43542150999997</v>
      </c>
    </row>
    <row r="622" spans="1:12" ht="12.75" customHeight="1" x14ac:dyDescent="0.2">
      <c r="A622" s="85" t="s">
        <v>175</v>
      </c>
      <c r="B622" s="85">
        <v>13</v>
      </c>
      <c r="C622" s="86">
        <v>977.75850315000002</v>
      </c>
      <c r="D622" s="86">
        <v>972.39430756000002</v>
      </c>
      <c r="E622" s="86">
        <v>0</v>
      </c>
      <c r="F622" s="86">
        <v>97.239430760000005</v>
      </c>
      <c r="G622" s="86">
        <v>243.09857689</v>
      </c>
      <c r="H622" s="86">
        <v>486.19715378000001</v>
      </c>
      <c r="I622" s="86">
        <v>0</v>
      </c>
      <c r="J622" s="86">
        <v>534.81686916000001</v>
      </c>
      <c r="K622" s="86">
        <v>632.05629991000001</v>
      </c>
      <c r="L622" s="86">
        <v>729.29573067000001</v>
      </c>
    </row>
    <row r="623" spans="1:12" ht="12.75" customHeight="1" x14ac:dyDescent="0.2">
      <c r="A623" s="85" t="s">
        <v>175</v>
      </c>
      <c r="B623" s="85">
        <v>14</v>
      </c>
      <c r="C623" s="86">
        <v>940.53639532</v>
      </c>
      <c r="D623" s="86">
        <v>935.40659857000003</v>
      </c>
      <c r="E623" s="86">
        <v>0</v>
      </c>
      <c r="F623" s="86">
        <v>93.540659860000005</v>
      </c>
      <c r="G623" s="86">
        <v>233.85164964000001</v>
      </c>
      <c r="H623" s="86">
        <v>467.70329929000002</v>
      </c>
      <c r="I623" s="86">
        <v>0</v>
      </c>
      <c r="J623" s="86">
        <v>514.47362921000001</v>
      </c>
      <c r="K623" s="86">
        <v>608.01428907000002</v>
      </c>
      <c r="L623" s="86">
        <v>701.55494893000002</v>
      </c>
    </row>
    <row r="624" spans="1:12" ht="12.75" customHeight="1" x14ac:dyDescent="0.2">
      <c r="A624" s="85" t="s">
        <v>175</v>
      </c>
      <c r="B624" s="85">
        <v>15</v>
      </c>
      <c r="C624" s="86">
        <v>884.72682057999998</v>
      </c>
      <c r="D624" s="86">
        <v>879.92027025000004</v>
      </c>
      <c r="E624" s="86">
        <v>0</v>
      </c>
      <c r="F624" s="86">
        <v>87.992027030000003</v>
      </c>
      <c r="G624" s="86">
        <v>219.98006756000001</v>
      </c>
      <c r="H624" s="86">
        <v>439.96013513000003</v>
      </c>
      <c r="I624" s="86">
        <v>0</v>
      </c>
      <c r="J624" s="86">
        <v>483.95614863999998</v>
      </c>
      <c r="K624" s="86">
        <v>571.94817565999995</v>
      </c>
      <c r="L624" s="86">
        <v>659.94020268999998</v>
      </c>
    </row>
    <row r="625" spans="1:12" ht="12.75" customHeight="1" x14ac:dyDescent="0.2">
      <c r="A625" s="85" t="s">
        <v>175</v>
      </c>
      <c r="B625" s="85">
        <v>16</v>
      </c>
      <c r="C625" s="86">
        <v>872.31834149999997</v>
      </c>
      <c r="D625" s="86">
        <v>867.44111081000005</v>
      </c>
      <c r="E625" s="86">
        <v>0</v>
      </c>
      <c r="F625" s="86">
        <v>86.744111079999996</v>
      </c>
      <c r="G625" s="86">
        <v>216.86027770000001</v>
      </c>
      <c r="H625" s="86">
        <v>433.72055540999997</v>
      </c>
      <c r="I625" s="86">
        <v>0</v>
      </c>
      <c r="J625" s="86">
        <v>477.09261094999999</v>
      </c>
      <c r="K625" s="86">
        <v>563.83672203000003</v>
      </c>
      <c r="L625" s="86">
        <v>650.58083310999996</v>
      </c>
    </row>
    <row r="626" spans="1:12" ht="12.75" customHeight="1" x14ac:dyDescent="0.2">
      <c r="A626" s="85" t="s">
        <v>175</v>
      </c>
      <c r="B626" s="85">
        <v>17</v>
      </c>
      <c r="C626" s="86">
        <v>868.47008315999994</v>
      </c>
      <c r="D626" s="86">
        <v>863.73679502000005</v>
      </c>
      <c r="E626" s="86">
        <v>0</v>
      </c>
      <c r="F626" s="86">
        <v>86.373679499999994</v>
      </c>
      <c r="G626" s="86">
        <v>215.93419875999999</v>
      </c>
      <c r="H626" s="86">
        <v>431.86839751000002</v>
      </c>
      <c r="I626" s="86">
        <v>0</v>
      </c>
      <c r="J626" s="86">
        <v>475.05523726000001</v>
      </c>
      <c r="K626" s="86">
        <v>561.42891675999999</v>
      </c>
      <c r="L626" s="86">
        <v>647.80259626999998</v>
      </c>
    </row>
    <row r="627" spans="1:12" ht="12.75" customHeight="1" x14ac:dyDescent="0.2">
      <c r="A627" s="85" t="s">
        <v>175</v>
      </c>
      <c r="B627" s="85">
        <v>18</v>
      </c>
      <c r="C627" s="86">
        <v>830.97254095000005</v>
      </c>
      <c r="D627" s="86">
        <v>826.39390936999996</v>
      </c>
      <c r="E627" s="86">
        <v>0</v>
      </c>
      <c r="F627" s="86">
        <v>82.639390939999998</v>
      </c>
      <c r="G627" s="86">
        <v>206.59847733999999</v>
      </c>
      <c r="H627" s="86">
        <v>413.19695468999998</v>
      </c>
      <c r="I627" s="86">
        <v>0</v>
      </c>
      <c r="J627" s="86">
        <v>454.51665014999998</v>
      </c>
      <c r="K627" s="86">
        <v>537.15604109000003</v>
      </c>
      <c r="L627" s="86">
        <v>619.79543203000003</v>
      </c>
    </row>
    <row r="628" spans="1:12" ht="12.75" customHeight="1" x14ac:dyDescent="0.2">
      <c r="A628" s="85" t="s">
        <v>175</v>
      </c>
      <c r="B628" s="85">
        <v>19</v>
      </c>
      <c r="C628" s="86">
        <v>783.57003545999999</v>
      </c>
      <c r="D628" s="86">
        <v>779.38903646000006</v>
      </c>
      <c r="E628" s="86">
        <v>0</v>
      </c>
      <c r="F628" s="86">
        <v>77.93890365</v>
      </c>
      <c r="G628" s="86">
        <v>194.84725911999999</v>
      </c>
      <c r="H628" s="86">
        <v>389.69451823000003</v>
      </c>
      <c r="I628" s="86">
        <v>0</v>
      </c>
      <c r="J628" s="86">
        <v>428.66397004999999</v>
      </c>
      <c r="K628" s="86">
        <v>506.60287369999998</v>
      </c>
      <c r="L628" s="86">
        <v>584.54177734999996</v>
      </c>
    </row>
    <row r="629" spans="1:12" ht="12.75" customHeight="1" x14ac:dyDescent="0.2">
      <c r="A629" s="85" t="s">
        <v>175</v>
      </c>
      <c r="B629" s="85">
        <v>20</v>
      </c>
      <c r="C629" s="86">
        <v>788.53411698000002</v>
      </c>
      <c r="D629" s="86">
        <v>784.56053865000001</v>
      </c>
      <c r="E629" s="86">
        <v>0</v>
      </c>
      <c r="F629" s="86">
        <v>78.456053870000005</v>
      </c>
      <c r="G629" s="86">
        <v>196.14013466</v>
      </c>
      <c r="H629" s="86">
        <v>392.28026933000001</v>
      </c>
      <c r="I629" s="86">
        <v>0</v>
      </c>
      <c r="J629" s="86">
        <v>431.50829626000001</v>
      </c>
      <c r="K629" s="86">
        <v>509.96435012000001</v>
      </c>
      <c r="L629" s="86">
        <v>588.42040398999995</v>
      </c>
    </row>
    <row r="630" spans="1:12" ht="12.75" customHeight="1" x14ac:dyDescent="0.2">
      <c r="A630" s="85" t="s">
        <v>175</v>
      </c>
      <c r="B630" s="85">
        <v>21</v>
      </c>
      <c r="C630" s="86">
        <v>804.73978381999996</v>
      </c>
      <c r="D630" s="86">
        <v>800.64527714999997</v>
      </c>
      <c r="E630" s="86">
        <v>0</v>
      </c>
      <c r="F630" s="86">
        <v>80.064527720000001</v>
      </c>
      <c r="G630" s="86">
        <v>200.16131928999999</v>
      </c>
      <c r="H630" s="86">
        <v>400.32263857999999</v>
      </c>
      <c r="I630" s="86">
        <v>0</v>
      </c>
      <c r="J630" s="86">
        <v>440.35490242999998</v>
      </c>
      <c r="K630" s="86">
        <v>520.41943015000004</v>
      </c>
      <c r="L630" s="86">
        <v>600.48395786000003</v>
      </c>
    </row>
    <row r="631" spans="1:12" ht="12.75" customHeight="1" x14ac:dyDescent="0.2">
      <c r="A631" s="85" t="s">
        <v>175</v>
      </c>
      <c r="B631" s="85">
        <v>22</v>
      </c>
      <c r="C631" s="86">
        <v>819.01329069999997</v>
      </c>
      <c r="D631" s="86">
        <v>815.22031391999997</v>
      </c>
      <c r="E631" s="86">
        <v>0</v>
      </c>
      <c r="F631" s="86">
        <v>81.522031389999995</v>
      </c>
      <c r="G631" s="86">
        <v>203.80507847999999</v>
      </c>
      <c r="H631" s="86">
        <v>407.61015695999998</v>
      </c>
      <c r="I631" s="86">
        <v>0</v>
      </c>
      <c r="J631" s="86">
        <v>448.37117266000001</v>
      </c>
      <c r="K631" s="86">
        <v>529.89320405000001</v>
      </c>
      <c r="L631" s="86">
        <v>611.41523543999995</v>
      </c>
    </row>
    <row r="632" spans="1:12" ht="12.75" customHeight="1" x14ac:dyDescent="0.2">
      <c r="A632" s="85" t="s">
        <v>175</v>
      </c>
      <c r="B632" s="85">
        <v>23</v>
      </c>
      <c r="C632" s="86">
        <v>848.26549259000001</v>
      </c>
      <c r="D632" s="86">
        <v>844.43014643000004</v>
      </c>
      <c r="E632" s="86">
        <v>0</v>
      </c>
      <c r="F632" s="86">
        <v>84.443014640000001</v>
      </c>
      <c r="G632" s="86">
        <v>211.10753661000001</v>
      </c>
      <c r="H632" s="86">
        <v>422.21507322000002</v>
      </c>
      <c r="I632" s="86">
        <v>0</v>
      </c>
      <c r="J632" s="86">
        <v>464.43658054000002</v>
      </c>
      <c r="K632" s="86">
        <v>548.87959518000002</v>
      </c>
      <c r="L632" s="86">
        <v>633.32260982000003</v>
      </c>
    </row>
    <row r="633" spans="1:12" ht="12.75" customHeight="1" x14ac:dyDescent="0.2">
      <c r="A633" s="85" t="s">
        <v>175</v>
      </c>
      <c r="B633" s="85">
        <v>24</v>
      </c>
      <c r="C633" s="86">
        <v>941.91043638999997</v>
      </c>
      <c r="D633" s="86">
        <v>937.72337101000005</v>
      </c>
      <c r="E633" s="86">
        <v>0</v>
      </c>
      <c r="F633" s="86">
        <v>93.772337100000001</v>
      </c>
      <c r="G633" s="86">
        <v>234.43084275000001</v>
      </c>
      <c r="H633" s="86">
        <v>468.86168550999997</v>
      </c>
      <c r="I633" s="86">
        <v>0</v>
      </c>
      <c r="J633" s="86">
        <v>515.74785406000001</v>
      </c>
      <c r="K633" s="86">
        <v>609.52019115999997</v>
      </c>
      <c r="L633" s="86">
        <v>703.29252826000004</v>
      </c>
    </row>
    <row r="634" spans="1:12" ht="12.75" customHeight="1" x14ac:dyDescent="0.2">
      <c r="A634" s="85" t="s">
        <v>176</v>
      </c>
      <c r="B634" s="85">
        <v>1</v>
      </c>
      <c r="C634" s="86">
        <v>999.57195894999995</v>
      </c>
      <c r="D634" s="86">
        <v>995.08101302</v>
      </c>
      <c r="E634" s="86">
        <v>0</v>
      </c>
      <c r="F634" s="86">
        <v>99.508101300000007</v>
      </c>
      <c r="G634" s="86">
        <v>248.77025326</v>
      </c>
      <c r="H634" s="86">
        <v>497.54050651</v>
      </c>
      <c r="I634" s="86">
        <v>0</v>
      </c>
      <c r="J634" s="86">
        <v>547.29455715999995</v>
      </c>
      <c r="K634" s="86">
        <v>646.80265845999998</v>
      </c>
      <c r="L634" s="86">
        <v>746.31075977</v>
      </c>
    </row>
    <row r="635" spans="1:12" ht="12.75" customHeight="1" x14ac:dyDescent="0.2">
      <c r="A635" s="85" t="s">
        <v>176</v>
      </c>
      <c r="B635" s="85">
        <v>2</v>
      </c>
      <c r="C635" s="86">
        <v>1082.33277787</v>
      </c>
      <c r="D635" s="86">
        <v>1077.40802362</v>
      </c>
      <c r="E635" s="86">
        <v>0</v>
      </c>
      <c r="F635" s="86">
        <v>107.74080236</v>
      </c>
      <c r="G635" s="86">
        <v>269.35200591</v>
      </c>
      <c r="H635" s="86">
        <v>538.70401181</v>
      </c>
      <c r="I635" s="86">
        <v>0</v>
      </c>
      <c r="J635" s="86">
        <v>592.57441299000004</v>
      </c>
      <c r="K635" s="86">
        <v>700.31521535000002</v>
      </c>
      <c r="L635" s="86">
        <v>808.05601772</v>
      </c>
    </row>
    <row r="636" spans="1:12" ht="12.75" customHeight="1" x14ac:dyDescent="0.2">
      <c r="A636" s="85" t="s">
        <v>176</v>
      </c>
      <c r="B636" s="85">
        <v>3</v>
      </c>
      <c r="C636" s="86">
        <v>1138.96174623</v>
      </c>
      <c r="D636" s="86">
        <v>1133.5875252599999</v>
      </c>
      <c r="E636" s="86">
        <v>0</v>
      </c>
      <c r="F636" s="86">
        <v>113.35875253</v>
      </c>
      <c r="G636" s="86">
        <v>283.39688131999998</v>
      </c>
      <c r="H636" s="86">
        <v>566.79376262999995</v>
      </c>
      <c r="I636" s="86">
        <v>0</v>
      </c>
      <c r="J636" s="86">
        <v>623.47313888999997</v>
      </c>
      <c r="K636" s="86">
        <v>736.83189142000003</v>
      </c>
      <c r="L636" s="86">
        <v>850.19064394999998</v>
      </c>
    </row>
    <row r="637" spans="1:12" ht="12.75" customHeight="1" x14ac:dyDescent="0.2">
      <c r="A637" s="85" t="s">
        <v>176</v>
      </c>
      <c r="B637" s="85">
        <v>4</v>
      </c>
      <c r="C637" s="86">
        <v>1137.05383211</v>
      </c>
      <c r="D637" s="86">
        <v>1131.68503128</v>
      </c>
      <c r="E637" s="86">
        <v>0</v>
      </c>
      <c r="F637" s="86">
        <v>113.16850313</v>
      </c>
      <c r="G637" s="86">
        <v>282.92125781999999</v>
      </c>
      <c r="H637" s="86">
        <v>565.84251563999999</v>
      </c>
      <c r="I637" s="86">
        <v>0</v>
      </c>
      <c r="J637" s="86">
        <v>622.42676719999997</v>
      </c>
      <c r="K637" s="86">
        <v>735.59527032999995</v>
      </c>
      <c r="L637" s="86">
        <v>848.76377346000004</v>
      </c>
    </row>
    <row r="638" spans="1:12" ht="12.75" customHeight="1" x14ac:dyDescent="0.2">
      <c r="A638" s="85" t="s">
        <v>176</v>
      </c>
      <c r="B638" s="85">
        <v>5</v>
      </c>
      <c r="C638" s="86">
        <v>1138.3273562899999</v>
      </c>
      <c r="D638" s="86">
        <v>1133.0199908300001</v>
      </c>
      <c r="E638" s="86">
        <v>0</v>
      </c>
      <c r="F638" s="86">
        <v>113.30199908</v>
      </c>
      <c r="G638" s="86">
        <v>283.25499771</v>
      </c>
      <c r="H638" s="86">
        <v>566.50999542</v>
      </c>
      <c r="I638" s="86">
        <v>0</v>
      </c>
      <c r="J638" s="86">
        <v>623.16099496000004</v>
      </c>
      <c r="K638" s="86">
        <v>736.46299404000001</v>
      </c>
      <c r="L638" s="86">
        <v>849.76499311999999</v>
      </c>
    </row>
    <row r="639" spans="1:12" ht="12.75" customHeight="1" x14ac:dyDescent="0.2">
      <c r="A639" s="85" t="s">
        <v>176</v>
      </c>
      <c r="B639" s="85">
        <v>6</v>
      </c>
      <c r="C639" s="86">
        <v>1142.6335967800001</v>
      </c>
      <c r="D639" s="86">
        <v>1137.3464270100001</v>
      </c>
      <c r="E639" s="86">
        <v>0</v>
      </c>
      <c r="F639" s="86">
        <v>113.73464269999999</v>
      </c>
      <c r="G639" s="86">
        <v>284.33660674999999</v>
      </c>
      <c r="H639" s="86">
        <v>568.67321350999998</v>
      </c>
      <c r="I639" s="86">
        <v>0</v>
      </c>
      <c r="J639" s="86">
        <v>625.54053485999998</v>
      </c>
      <c r="K639" s="86">
        <v>739.27517755999997</v>
      </c>
      <c r="L639" s="86">
        <v>853.00982025999997</v>
      </c>
    </row>
    <row r="640" spans="1:12" ht="12.75" customHeight="1" x14ac:dyDescent="0.2">
      <c r="A640" s="85" t="s">
        <v>176</v>
      </c>
      <c r="B640" s="85">
        <v>7</v>
      </c>
      <c r="C640" s="86">
        <v>1085.06230764</v>
      </c>
      <c r="D640" s="86">
        <v>1080.01677473</v>
      </c>
      <c r="E640" s="86">
        <v>0</v>
      </c>
      <c r="F640" s="86">
        <v>108.00167747</v>
      </c>
      <c r="G640" s="86">
        <v>270.00419368000001</v>
      </c>
      <c r="H640" s="86">
        <v>540.00838737000004</v>
      </c>
      <c r="I640" s="86">
        <v>0</v>
      </c>
      <c r="J640" s="86">
        <v>594.00922609999998</v>
      </c>
      <c r="K640" s="86">
        <v>702.01090356999998</v>
      </c>
      <c r="L640" s="86">
        <v>810.01258104999999</v>
      </c>
    </row>
    <row r="641" spans="1:12" ht="12.75" customHeight="1" x14ac:dyDescent="0.2">
      <c r="A641" s="85" t="s">
        <v>176</v>
      </c>
      <c r="B641" s="85">
        <v>8</v>
      </c>
      <c r="C641" s="86">
        <v>1037.0141746199999</v>
      </c>
      <c r="D641" s="86">
        <v>1032.0972776200001</v>
      </c>
      <c r="E641" s="86">
        <v>0</v>
      </c>
      <c r="F641" s="86">
        <v>103.20972776000001</v>
      </c>
      <c r="G641" s="86">
        <v>258.02431940999998</v>
      </c>
      <c r="H641" s="86">
        <v>516.04863881000006</v>
      </c>
      <c r="I641" s="86">
        <v>0</v>
      </c>
      <c r="J641" s="86">
        <v>567.65350268999998</v>
      </c>
      <c r="K641" s="86">
        <v>670.86323044999995</v>
      </c>
      <c r="L641" s="86">
        <v>774.07295822000003</v>
      </c>
    </row>
    <row r="642" spans="1:12" ht="12.75" customHeight="1" x14ac:dyDescent="0.2">
      <c r="A642" s="85" t="s">
        <v>176</v>
      </c>
      <c r="B642" s="85">
        <v>9</v>
      </c>
      <c r="C642" s="86">
        <v>1006.1093325000001</v>
      </c>
      <c r="D642" s="86">
        <v>1001.43799065</v>
      </c>
      <c r="E642" s="86">
        <v>0</v>
      </c>
      <c r="F642" s="86">
        <v>100.14379907</v>
      </c>
      <c r="G642" s="86">
        <v>250.35949765999999</v>
      </c>
      <c r="H642" s="86">
        <v>500.71899532999998</v>
      </c>
      <c r="I642" s="86">
        <v>0</v>
      </c>
      <c r="J642" s="86">
        <v>550.79089485999998</v>
      </c>
      <c r="K642" s="86">
        <v>650.93469391999997</v>
      </c>
      <c r="L642" s="86">
        <v>751.07849298999997</v>
      </c>
    </row>
    <row r="643" spans="1:12" ht="12.75" customHeight="1" x14ac:dyDescent="0.2">
      <c r="A643" s="85" t="s">
        <v>176</v>
      </c>
      <c r="B643" s="85">
        <v>10</v>
      </c>
      <c r="C643" s="86">
        <v>981.97119729999997</v>
      </c>
      <c r="D643" s="86">
        <v>977.73601556000006</v>
      </c>
      <c r="E643" s="86">
        <v>0</v>
      </c>
      <c r="F643" s="86">
        <v>97.773601560000003</v>
      </c>
      <c r="G643" s="86">
        <v>244.43400389000001</v>
      </c>
      <c r="H643" s="86">
        <v>488.86800778000003</v>
      </c>
      <c r="I643" s="86">
        <v>0</v>
      </c>
      <c r="J643" s="86">
        <v>537.75480856000001</v>
      </c>
      <c r="K643" s="86">
        <v>635.52841010999998</v>
      </c>
      <c r="L643" s="86">
        <v>733.30201166999996</v>
      </c>
    </row>
    <row r="644" spans="1:12" ht="12.75" customHeight="1" x14ac:dyDescent="0.2">
      <c r="A644" s="85" t="s">
        <v>176</v>
      </c>
      <c r="B644" s="85">
        <v>11</v>
      </c>
      <c r="C644" s="86">
        <v>977.35198371000001</v>
      </c>
      <c r="D644" s="86">
        <v>972.75608352999996</v>
      </c>
      <c r="E644" s="86">
        <v>0</v>
      </c>
      <c r="F644" s="86">
        <v>97.275608349999999</v>
      </c>
      <c r="G644" s="86">
        <v>243.18902087999999</v>
      </c>
      <c r="H644" s="86">
        <v>486.37804176999998</v>
      </c>
      <c r="I644" s="86">
        <v>0</v>
      </c>
      <c r="J644" s="86">
        <v>535.01584593999996</v>
      </c>
      <c r="K644" s="86">
        <v>632.29145429000005</v>
      </c>
      <c r="L644" s="86">
        <v>729.56706265000003</v>
      </c>
    </row>
    <row r="645" spans="1:12" ht="12.75" customHeight="1" x14ac:dyDescent="0.2">
      <c r="A645" s="85" t="s">
        <v>176</v>
      </c>
      <c r="B645" s="85">
        <v>12</v>
      </c>
      <c r="C645" s="86">
        <v>978.59758402</v>
      </c>
      <c r="D645" s="86">
        <v>973.52810871999998</v>
      </c>
      <c r="E645" s="86">
        <v>0</v>
      </c>
      <c r="F645" s="86">
        <v>97.352810869999999</v>
      </c>
      <c r="G645" s="86">
        <v>243.38202717999999</v>
      </c>
      <c r="H645" s="86">
        <v>486.76405435999999</v>
      </c>
      <c r="I645" s="86">
        <v>0</v>
      </c>
      <c r="J645" s="86">
        <v>535.44045979999999</v>
      </c>
      <c r="K645" s="86">
        <v>632.79327066999997</v>
      </c>
      <c r="L645" s="86">
        <v>730.14608153999995</v>
      </c>
    </row>
    <row r="646" spans="1:12" ht="12.75" customHeight="1" x14ac:dyDescent="0.2">
      <c r="A646" s="85" t="s">
        <v>176</v>
      </c>
      <c r="B646" s="85">
        <v>13</v>
      </c>
      <c r="C646" s="86">
        <v>972.75412077999999</v>
      </c>
      <c r="D646" s="86">
        <v>967.68833013000005</v>
      </c>
      <c r="E646" s="86">
        <v>0</v>
      </c>
      <c r="F646" s="86">
        <v>96.768833009999994</v>
      </c>
      <c r="G646" s="86">
        <v>241.92208253000001</v>
      </c>
      <c r="H646" s="86">
        <v>483.84416506999997</v>
      </c>
      <c r="I646" s="86">
        <v>0</v>
      </c>
      <c r="J646" s="86">
        <v>532.22858156999996</v>
      </c>
      <c r="K646" s="86">
        <v>628.99741458000005</v>
      </c>
      <c r="L646" s="86">
        <v>725.76624760000004</v>
      </c>
    </row>
    <row r="647" spans="1:12" ht="12.75" customHeight="1" x14ac:dyDescent="0.2">
      <c r="A647" s="85" t="s">
        <v>176</v>
      </c>
      <c r="B647" s="85">
        <v>14</v>
      </c>
      <c r="C647" s="86">
        <v>944.87179622999997</v>
      </c>
      <c r="D647" s="86">
        <v>940.06373791999999</v>
      </c>
      <c r="E647" s="86">
        <v>0</v>
      </c>
      <c r="F647" s="86">
        <v>94.006373789999998</v>
      </c>
      <c r="G647" s="86">
        <v>235.01593448</v>
      </c>
      <c r="H647" s="86">
        <v>470.03186896</v>
      </c>
      <c r="I647" s="86">
        <v>0</v>
      </c>
      <c r="J647" s="86">
        <v>517.03505586000006</v>
      </c>
      <c r="K647" s="86">
        <v>611.04142965000005</v>
      </c>
      <c r="L647" s="86">
        <v>705.04780344000005</v>
      </c>
    </row>
    <row r="648" spans="1:12" ht="12.75" customHeight="1" x14ac:dyDescent="0.2">
      <c r="A648" s="85" t="s">
        <v>176</v>
      </c>
      <c r="B648" s="85">
        <v>15</v>
      </c>
      <c r="C648" s="86">
        <v>894.28859094999996</v>
      </c>
      <c r="D648" s="86">
        <v>889.69046746000004</v>
      </c>
      <c r="E648" s="86">
        <v>0</v>
      </c>
      <c r="F648" s="86">
        <v>88.969046750000004</v>
      </c>
      <c r="G648" s="86">
        <v>222.42261687000001</v>
      </c>
      <c r="H648" s="86">
        <v>444.84523373000002</v>
      </c>
      <c r="I648" s="86">
        <v>0</v>
      </c>
      <c r="J648" s="86">
        <v>489.32975709999999</v>
      </c>
      <c r="K648" s="86">
        <v>578.29880385000001</v>
      </c>
      <c r="L648" s="86">
        <v>667.26785059999997</v>
      </c>
    </row>
    <row r="649" spans="1:12" ht="12.75" customHeight="1" x14ac:dyDescent="0.2">
      <c r="A649" s="85" t="s">
        <v>176</v>
      </c>
      <c r="B649" s="85">
        <v>16</v>
      </c>
      <c r="C649" s="86">
        <v>883.39641666</v>
      </c>
      <c r="D649" s="86">
        <v>878.89788693000003</v>
      </c>
      <c r="E649" s="86">
        <v>0</v>
      </c>
      <c r="F649" s="86">
        <v>87.889788690000003</v>
      </c>
      <c r="G649" s="86">
        <v>219.72447173</v>
      </c>
      <c r="H649" s="86">
        <v>439.44894347000002</v>
      </c>
      <c r="I649" s="86">
        <v>0</v>
      </c>
      <c r="J649" s="86">
        <v>483.39383780999998</v>
      </c>
      <c r="K649" s="86">
        <v>571.28362649999997</v>
      </c>
      <c r="L649" s="86">
        <v>659.17341520000002</v>
      </c>
    </row>
    <row r="650" spans="1:12" ht="12.75" customHeight="1" x14ac:dyDescent="0.2">
      <c r="A650" s="85" t="s">
        <v>176</v>
      </c>
      <c r="B650" s="85">
        <v>17</v>
      </c>
      <c r="C650" s="86">
        <v>867.92068127000005</v>
      </c>
      <c r="D650" s="86">
        <v>863.52942944999995</v>
      </c>
      <c r="E650" s="86">
        <v>0</v>
      </c>
      <c r="F650" s="86">
        <v>86.352942949999999</v>
      </c>
      <c r="G650" s="86">
        <v>215.88235735999999</v>
      </c>
      <c r="H650" s="86">
        <v>431.76471472999998</v>
      </c>
      <c r="I650" s="86">
        <v>0</v>
      </c>
      <c r="J650" s="86">
        <v>474.9411862</v>
      </c>
      <c r="K650" s="86">
        <v>561.29412914</v>
      </c>
      <c r="L650" s="86">
        <v>647.64707209000005</v>
      </c>
    </row>
    <row r="651" spans="1:12" ht="12.75" customHeight="1" x14ac:dyDescent="0.2">
      <c r="A651" s="85" t="s">
        <v>176</v>
      </c>
      <c r="B651" s="85">
        <v>18</v>
      </c>
      <c r="C651" s="86">
        <v>842.52639907000002</v>
      </c>
      <c r="D651" s="86">
        <v>837.85736115999998</v>
      </c>
      <c r="E651" s="86">
        <v>0</v>
      </c>
      <c r="F651" s="86">
        <v>83.785736119999996</v>
      </c>
      <c r="G651" s="86">
        <v>209.46434029</v>
      </c>
      <c r="H651" s="86">
        <v>418.92868057999999</v>
      </c>
      <c r="I651" s="86">
        <v>0</v>
      </c>
      <c r="J651" s="86">
        <v>460.82154864</v>
      </c>
      <c r="K651" s="86">
        <v>544.60728474999996</v>
      </c>
      <c r="L651" s="86">
        <v>628.39302086999999</v>
      </c>
    </row>
    <row r="652" spans="1:12" ht="12.75" customHeight="1" x14ac:dyDescent="0.2">
      <c r="A652" s="85" t="s">
        <v>176</v>
      </c>
      <c r="B652" s="85">
        <v>19</v>
      </c>
      <c r="C652" s="86">
        <v>821.87423444000001</v>
      </c>
      <c r="D652" s="86">
        <v>817.45560375000002</v>
      </c>
      <c r="E652" s="86">
        <v>0</v>
      </c>
      <c r="F652" s="86">
        <v>81.745560380000001</v>
      </c>
      <c r="G652" s="86">
        <v>204.36390094000001</v>
      </c>
      <c r="H652" s="86">
        <v>408.72780188000002</v>
      </c>
      <c r="I652" s="86">
        <v>0</v>
      </c>
      <c r="J652" s="86">
        <v>449.60058206000002</v>
      </c>
      <c r="K652" s="86">
        <v>531.34614243999999</v>
      </c>
      <c r="L652" s="86">
        <v>613.09170281000002</v>
      </c>
    </row>
    <row r="653" spans="1:12" ht="12.75" customHeight="1" x14ac:dyDescent="0.2">
      <c r="A653" s="85" t="s">
        <v>176</v>
      </c>
      <c r="B653" s="85">
        <v>20</v>
      </c>
      <c r="C653" s="86">
        <v>813.56138122000004</v>
      </c>
      <c r="D653" s="86">
        <v>809.01117583999996</v>
      </c>
      <c r="E653" s="86">
        <v>0</v>
      </c>
      <c r="F653" s="86">
        <v>80.901117580000005</v>
      </c>
      <c r="G653" s="86">
        <v>202.25279395999999</v>
      </c>
      <c r="H653" s="86">
        <v>404.50558791999998</v>
      </c>
      <c r="I653" s="86">
        <v>0</v>
      </c>
      <c r="J653" s="86">
        <v>444.95614670999998</v>
      </c>
      <c r="K653" s="86">
        <v>525.8572643</v>
      </c>
      <c r="L653" s="86">
        <v>606.75838188</v>
      </c>
    </row>
    <row r="654" spans="1:12" ht="12.75" customHeight="1" x14ac:dyDescent="0.2">
      <c r="A654" s="85" t="s">
        <v>176</v>
      </c>
      <c r="B654" s="85">
        <v>21</v>
      </c>
      <c r="C654" s="86">
        <v>826.32516583999995</v>
      </c>
      <c r="D654" s="86">
        <v>821.42225800999995</v>
      </c>
      <c r="E654" s="86">
        <v>0</v>
      </c>
      <c r="F654" s="86">
        <v>82.142225800000006</v>
      </c>
      <c r="G654" s="86">
        <v>205.35556450000001</v>
      </c>
      <c r="H654" s="86">
        <v>410.71112900999998</v>
      </c>
      <c r="I654" s="86">
        <v>0</v>
      </c>
      <c r="J654" s="86">
        <v>451.78224190999998</v>
      </c>
      <c r="K654" s="86">
        <v>533.92446771000004</v>
      </c>
      <c r="L654" s="86">
        <v>616.06669351000005</v>
      </c>
    </row>
    <row r="655" spans="1:12" ht="12.75" customHeight="1" x14ac:dyDescent="0.2">
      <c r="A655" s="85" t="s">
        <v>176</v>
      </c>
      <c r="B655" s="85">
        <v>22</v>
      </c>
      <c r="C655" s="86">
        <v>854.46104093999998</v>
      </c>
      <c r="D655" s="86">
        <v>848.41491776999999</v>
      </c>
      <c r="E655" s="86">
        <v>0</v>
      </c>
      <c r="F655" s="86">
        <v>84.841491779999998</v>
      </c>
      <c r="G655" s="86">
        <v>212.10372944</v>
      </c>
      <c r="H655" s="86">
        <v>424.20745889</v>
      </c>
      <c r="I655" s="86">
        <v>0</v>
      </c>
      <c r="J655" s="86">
        <v>466.62820477000002</v>
      </c>
      <c r="K655" s="86">
        <v>551.46969654999998</v>
      </c>
      <c r="L655" s="86">
        <v>636.31118833000005</v>
      </c>
    </row>
    <row r="656" spans="1:12" ht="12.75" customHeight="1" x14ac:dyDescent="0.2">
      <c r="A656" s="85" t="s">
        <v>176</v>
      </c>
      <c r="B656" s="85">
        <v>23</v>
      </c>
      <c r="C656" s="86">
        <v>884.01784431999999</v>
      </c>
      <c r="D656" s="86">
        <v>877.58315623999999</v>
      </c>
      <c r="E656" s="86">
        <v>0</v>
      </c>
      <c r="F656" s="86">
        <v>87.758315620000005</v>
      </c>
      <c r="G656" s="86">
        <v>219.39578906</v>
      </c>
      <c r="H656" s="86">
        <v>438.79157812</v>
      </c>
      <c r="I656" s="86">
        <v>0</v>
      </c>
      <c r="J656" s="86">
        <v>482.67073592999998</v>
      </c>
      <c r="K656" s="86">
        <v>570.42905155999995</v>
      </c>
      <c r="L656" s="86">
        <v>658.18736718000002</v>
      </c>
    </row>
    <row r="657" spans="1:12" ht="12.75" customHeight="1" x14ac:dyDescent="0.2">
      <c r="A657" s="85" t="s">
        <v>176</v>
      </c>
      <c r="B657" s="85">
        <v>24</v>
      </c>
      <c r="C657" s="86">
        <v>981.55548476000001</v>
      </c>
      <c r="D657" s="86">
        <v>973.98402572999998</v>
      </c>
      <c r="E657" s="86">
        <v>0</v>
      </c>
      <c r="F657" s="86">
        <v>97.398402570000002</v>
      </c>
      <c r="G657" s="86">
        <v>243.49600642999999</v>
      </c>
      <c r="H657" s="86">
        <v>486.99201287</v>
      </c>
      <c r="I657" s="86">
        <v>0</v>
      </c>
      <c r="J657" s="86">
        <v>535.69121414999995</v>
      </c>
      <c r="K657" s="86">
        <v>633.08961671999998</v>
      </c>
      <c r="L657" s="86">
        <v>730.48801930000002</v>
      </c>
    </row>
    <row r="658" spans="1:12" ht="12.75" customHeight="1" x14ac:dyDescent="0.2">
      <c r="A658" s="85" t="s">
        <v>177</v>
      </c>
      <c r="B658" s="85">
        <v>1</v>
      </c>
      <c r="C658" s="86">
        <v>1042.6304378299999</v>
      </c>
      <c r="D658" s="86">
        <v>1034.9900034499999</v>
      </c>
      <c r="E658" s="86">
        <v>0</v>
      </c>
      <c r="F658" s="86">
        <v>103.49900035</v>
      </c>
      <c r="G658" s="86">
        <v>258.74750086</v>
      </c>
      <c r="H658" s="86">
        <v>517.49500173000001</v>
      </c>
      <c r="I658" s="86">
        <v>0</v>
      </c>
      <c r="J658" s="86">
        <v>569.24450190000005</v>
      </c>
      <c r="K658" s="86">
        <v>672.74350224</v>
      </c>
      <c r="L658" s="86">
        <v>776.24250258999996</v>
      </c>
    </row>
    <row r="659" spans="1:12" ht="12.75" customHeight="1" x14ac:dyDescent="0.2">
      <c r="A659" s="85" t="s">
        <v>177</v>
      </c>
      <c r="B659" s="85">
        <v>2</v>
      </c>
      <c r="C659" s="86">
        <v>1089.0274716500001</v>
      </c>
      <c r="D659" s="86">
        <v>1082.23167182</v>
      </c>
      <c r="E659" s="86">
        <v>0</v>
      </c>
      <c r="F659" s="86">
        <v>108.22316718</v>
      </c>
      <c r="G659" s="86">
        <v>270.55791796</v>
      </c>
      <c r="H659" s="86">
        <v>541.11583590999999</v>
      </c>
      <c r="I659" s="86">
        <v>0</v>
      </c>
      <c r="J659" s="86">
        <v>595.2274195</v>
      </c>
      <c r="K659" s="86">
        <v>703.45058668000001</v>
      </c>
      <c r="L659" s="86">
        <v>811.67375387000004</v>
      </c>
    </row>
    <row r="660" spans="1:12" ht="12.75" customHeight="1" x14ac:dyDescent="0.2">
      <c r="A660" s="85" t="s">
        <v>177</v>
      </c>
      <c r="B660" s="85">
        <v>3</v>
      </c>
      <c r="C660" s="86">
        <v>1139.42123464</v>
      </c>
      <c r="D660" s="86">
        <v>1133.16755169</v>
      </c>
      <c r="E660" s="86">
        <v>0</v>
      </c>
      <c r="F660" s="86">
        <v>113.31675516999999</v>
      </c>
      <c r="G660" s="86">
        <v>283.29188792000002</v>
      </c>
      <c r="H660" s="86">
        <v>566.58377585000005</v>
      </c>
      <c r="I660" s="86">
        <v>0</v>
      </c>
      <c r="J660" s="86">
        <v>623.24215343000003</v>
      </c>
      <c r="K660" s="86">
        <v>736.5589086</v>
      </c>
      <c r="L660" s="86">
        <v>849.87566376999996</v>
      </c>
    </row>
    <row r="661" spans="1:12" ht="12.75" customHeight="1" x14ac:dyDescent="0.2">
      <c r="A661" s="85" t="s">
        <v>177</v>
      </c>
      <c r="B661" s="85">
        <v>4</v>
      </c>
      <c r="C661" s="86">
        <v>1137.2930289200001</v>
      </c>
      <c r="D661" s="86">
        <v>1131.12991276</v>
      </c>
      <c r="E661" s="86">
        <v>0</v>
      </c>
      <c r="F661" s="86">
        <v>113.11299128</v>
      </c>
      <c r="G661" s="86">
        <v>282.78247819000001</v>
      </c>
      <c r="H661" s="86">
        <v>565.56495638000001</v>
      </c>
      <c r="I661" s="86">
        <v>0</v>
      </c>
      <c r="J661" s="86">
        <v>622.12145201999999</v>
      </c>
      <c r="K661" s="86">
        <v>735.23444328999994</v>
      </c>
      <c r="L661" s="86">
        <v>848.34743457000002</v>
      </c>
    </row>
    <row r="662" spans="1:12" ht="12.75" customHeight="1" x14ac:dyDescent="0.2">
      <c r="A662" s="85" t="s">
        <v>177</v>
      </c>
      <c r="B662" s="85">
        <v>5</v>
      </c>
      <c r="C662" s="86">
        <v>1138.0782791900001</v>
      </c>
      <c r="D662" s="86">
        <v>1131.8745276899999</v>
      </c>
      <c r="E662" s="86">
        <v>0</v>
      </c>
      <c r="F662" s="86">
        <v>113.18745276999999</v>
      </c>
      <c r="G662" s="86">
        <v>282.96863192000001</v>
      </c>
      <c r="H662" s="86">
        <v>565.93726385000002</v>
      </c>
      <c r="I662" s="86">
        <v>0</v>
      </c>
      <c r="J662" s="86">
        <v>622.53099023000004</v>
      </c>
      <c r="K662" s="86">
        <v>735.71844299999998</v>
      </c>
      <c r="L662" s="86">
        <v>848.90589577000003</v>
      </c>
    </row>
    <row r="663" spans="1:12" ht="12.75" customHeight="1" x14ac:dyDescent="0.2">
      <c r="A663" s="85" t="s">
        <v>177</v>
      </c>
      <c r="B663" s="85">
        <v>6</v>
      </c>
      <c r="C663" s="86">
        <v>1138.95462533</v>
      </c>
      <c r="D663" s="86">
        <v>1132.39954472</v>
      </c>
      <c r="E663" s="86">
        <v>0</v>
      </c>
      <c r="F663" s="86">
        <v>113.23995447</v>
      </c>
      <c r="G663" s="86">
        <v>283.09988618</v>
      </c>
      <c r="H663" s="86">
        <v>566.19977236</v>
      </c>
      <c r="I663" s="86">
        <v>0</v>
      </c>
      <c r="J663" s="86">
        <v>622.81974960000002</v>
      </c>
      <c r="K663" s="86">
        <v>736.05970406999995</v>
      </c>
      <c r="L663" s="86">
        <v>849.29965854</v>
      </c>
    </row>
    <row r="664" spans="1:12" ht="12.75" customHeight="1" x14ac:dyDescent="0.2">
      <c r="A664" s="85" t="s">
        <v>177</v>
      </c>
      <c r="B664" s="85">
        <v>7</v>
      </c>
      <c r="C664" s="86">
        <v>1086.20497374</v>
      </c>
      <c r="D664" s="86">
        <v>1079.89255669</v>
      </c>
      <c r="E664" s="86">
        <v>0</v>
      </c>
      <c r="F664" s="86">
        <v>107.98925567000001</v>
      </c>
      <c r="G664" s="86">
        <v>269.97313917000002</v>
      </c>
      <c r="H664" s="86">
        <v>539.94627834999994</v>
      </c>
      <c r="I664" s="86">
        <v>0</v>
      </c>
      <c r="J664" s="86">
        <v>593.94090617999996</v>
      </c>
      <c r="K664" s="86">
        <v>701.93016184999999</v>
      </c>
      <c r="L664" s="86">
        <v>809.91941752000002</v>
      </c>
    </row>
    <row r="665" spans="1:12" ht="12.75" customHeight="1" x14ac:dyDescent="0.2">
      <c r="A665" s="85" t="s">
        <v>177</v>
      </c>
      <c r="B665" s="85">
        <v>8</v>
      </c>
      <c r="C665" s="86">
        <v>1071.7615896699999</v>
      </c>
      <c r="D665" s="86">
        <v>1065.6521484</v>
      </c>
      <c r="E665" s="86">
        <v>0</v>
      </c>
      <c r="F665" s="86">
        <v>106.56521484</v>
      </c>
      <c r="G665" s="86">
        <v>266.4130371</v>
      </c>
      <c r="H665" s="86">
        <v>532.82607419999999</v>
      </c>
      <c r="I665" s="86">
        <v>0</v>
      </c>
      <c r="J665" s="86">
        <v>586.10868161999997</v>
      </c>
      <c r="K665" s="86">
        <v>692.67389646000004</v>
      </c>
      <c r="L665" s="86">
        <v>799.23911129999999</v>
      </c>
    </row>
    <row r="666" spans="1:12" ht="12.75" customHeight="1" x14ac:dyDescent="0.2">
      <c r="A666" s="85" t="s">
        <v>177</v>
      </c>
      <c r="B666" s="85">
        <v>9</v>
      </c>
      <c r="C666" s="86">
        <v>1029.90003682</v>
      </c>
      <c r="D666" s="86">
        <v>1024.1022433099999</v>
      </c>
      <c r="E666" s="86">
        <v>0</v>
      </c>
      <c r="F666" s="86">
        <v>102.41022433000001</v>
      </c>
      <c r="G666" s="86">
        <v>256.02556083000002</v>
      </c>
      <c r="H666" s="86">
        <v>512.05112166000004</v>
      </c>
      <c r="I666" s="86">
        <v>0</v>
      </c>
      <c r="J666" s="86">
        <v>563.25623382000003</v>
      </c>
      <c r="K666" s="86">
        <v>665.66645815000004</v>
      </c>
      <c r="L666" s="86">
        <v>768.07668248000004</v>
      </c>
    </row>
    <row r="667" spans="1:12" ht="12.75" customHeight="1" x14ac:dyDescent="0.2">
      <c r="A667" s="85" t="s">
        <v>177</v>
      </c>
      <c r="B667" s="85">
        <v>10</v>
      </c>
      <c r="C667" s="86">
        <v>1014.79386655</v>
      </c>
      <c r="D667" s="86">
        <v>1009.22769143</v>
      </c>
      <c r="E667" s="86">
        <v>0</v>
      </c>
      <c r="F667" s="86">
        <v>100.92276914</v>
      </c>
      <c r="G667" s="86">
        <v>252.30692285999999</v>
      </c>
      <c r="H667" s="86">
        <v>504.61384571999997</v>
      </c>
      <c r="I667" s="86">
        <v>0</v>
      </c>
      <c r="J667" s="86">
        <v>555.07523029000004</v>
      </c>
      <c r="K667" s="86">
        <v>655.99799943000005</v>
      </c>
      <c r="L667" s="86">
        <v>756.92076856999995</v>
      </c>
    </row>
    <row r="668" spans="1:12" ht="12.75" customHeight="1" x14ac:dyDescent="0.2">
      <c r="A668" s="85" t="s">
        <v>177</v>
      </c>
      <c r="B668" s="85">
        <v>11</v>
      </c>
      <c r="C668" s="86">
        <v>1018.03051097</v>
      </c>
      <c r="D668" s="86">
        <v>1011.98682286</v>
      </c>
      <c r="E668" s="86">
        <v>0</v>
      </c>
      <c r="F668" s="86">
        <v>101.19868228999999</v>
      </c>
      <c r="G668" s="86">
        <v>252.99670571999999</v>
      </c>
      <c r="H668" s="86">
        <v>505.99341142999998</v>
      </c>
      <c r="I668" s="86">
        <v>0</v>
      </c>
      <c r="J668" s="86">
        <v>556.59275257000002</v>
      </c>
      <c r="K668" s="86">
        <v>657.79143485999998</v>
      </c>
      <c r="L668" s="86">
        <v>758.99011714999995</v>
      </c>
    </row>
    <row r="669" spans="1:12" ht="12.75" customHeight="1" x14ac:dyDescent="0.2">
      <c r="A669" s="85" t="s">
        <v>177</v>
      </c>
      <c r="B669" s="85">
        <v>12</v>
      </c>
      <c r="C669" s="86">
        <v>1029.8975825699999</v>
      </c>
      <c r="D669" s="86">
        <v>1024.36666483</v>
      </c>
      <c r="E669" s="86">
        <v>0</v>
      </c>
      <c r="F669" s="86">
        <v>102.43666648</v>
      </c>
      <c r="G669" s="86">
        <v>256.09166621000003</v>
      </c>
      <c r="H669" s="86">
        <v>512.18333242000006</v>
      </c>
      <c r="I669" s="86">
        <v>0</v>
      </c>
      <c r="J669" s="86">
        <v>563.40166566000005</v>
      </c>
      <c r="K669" s="86">
        <v>665.83833214000003</v>
      </c>
      <c r="L669" s="86">
        <v>768.27499862000002</v>
      </c>
    </row>
    <row r="670" spans="1:12" ht="12.75" customHeight="1" x14ac:dyDescent="0.2">
      <c r="A670" s="85" t="s">
        <v>177</v>
      </c>
      <c r="B670" s="85">
        <v>13</v>
      </c>
      <c r="C670" s="86">
        <v>997.39615622999997</v>
      </c>
      <c r="D670" s="86">
        <v>991.98416996000003</v>
      </c>
      <c r="E670" s="86">
        <v>0</v>
      </c>
      <c r="F670" s="86">
        <v>99.198417000000006</v>
      </c>
      <c r="G670" s="86">
        <v>247.99604249000001</v>
      </c>
      <c r="H670" s="86">
        <v>495.99208498000002</v>
      </c>
      <c r="I670" s="86">
        <v>0</v>
      </c>
      <c r="J670" s="86">
        <v>545.59129347999999</v>
      </c>
      <c r="K670" s="86">
        <v>644.78971047000005</v>
      </c>
      <c r="L670" s="86">
        <v>743.98812746999999</v>
      </c>
    </row>
    <row r="671" spans="1:12" ht="12.75" customHeight="1" x14ac:dyDescent="0.2">
      <c r="A671" s="85" t="s">
        <v>177</v>
      </c>
      <c r="B671" s="85">
        <v>14</v>
      </c>
      <c r="C671" s="86">
        <v>941.13982167999995</v>
      </c>
      <c r="D671" s="86">
        <v>936.11627246</v>
      </c>
      <c r="E671" s="86">
        <v>0</v>
      </c>
      <c r="F671" s="86">
        <v>93.611627249999998</v>
      </c>
      <c r="G671" s="86">
        <v>234.02906812000001</v>
      </c>
      <c r="H671" s="86">
        <v>468.05813623</v>
      </c>
      <c r="I671" s="86">
        <v>0</v>
      </c>
      <c r="J671" s="86">
        <v>514.86394985000004</v>
      </c>
      <c r="K671" s="86">
        <v>608.47557710000001</v>
      </c>
      <c r="L671" s="86">
        <v>702.08720434999998</v>
      </c>
    </row>
    <row r="672" spans="1:12" ht="12.75" customHeight="1" x14ac:dyDescent="0.2">
      <c r="A672" s="85" t="s">
        <v>177</v>
      </c>
      <c r="B672" s="85">
        <v>15</v>
      </c>
      <c r="C672" s="86">
        <v>881.55563312000004</v>
      </c>
      <c r="D672" s="86">
        <v>877.05014988999994</v>
      </c>
      <c r="E672" s="86">
        <v>0</v>
      </c>
      <c r="F672" s="86">
        <v>87.705014989999995</v>
      </c>
      <c r="G672" s="86">
        <v>219.26253747000001</v>
      </c>
      <c r="H672" s="86">
        <v>438.52507494999998</v>
      </c>
      <c r="I672" s="86">
        <v>0</v>
      </c>
      <c r="J672" s="86">
        <v>482.37758244000003</v>
      </c>
      <c r="K672" s="86">
        <v>570.08259742999996</v>
      </c>
      <c r="L672" s="86">
        <v>657.78761241999996</v>
      </c>
    </row>
    <row r="673" spans="1:12" ht="12.75" customHeight="1" x14ac:dyDescent="0.2">
      <c r="A673" s="85" t="s">
        <v>177</v>
      </c>
      <c r="B673" s="85">
        <v>16</v>
      </c>
      <c r="C673" s="86">
        <v>867.41485827999998</v>
      </c>
      <c r="D673" s="86">
        <v>862.87025620999998</v>
      </c>
      <c r="E673" s="86">
        <v>0</v>
      </c>
      <c r="F673" s="86">
        <v>86.287025619999994</v>
      </c>
      <c r="G673" s="86">
        <v>215.71756404999999</v>
      </c>
      <c r="H673" s="86">
        <v>431.43512810999999</v>
      </c>
      <c r="I673" s="86">
        <v>0</v>
      </c>
      <c r="J673" s="86">
        <v>474.57864092</v>
      </c>
      <c r="K673" s="86">
        <v>560.86566654000001</v>
      </c>
      <c r="L673" s="86">
        <v>647.15269216000002</v>
      </c>
    </row>
    <row r="674" spans="1:12" ht="12.75" customHeight="1" x14ac:dyDescent="0.2">
      <c r="A674" s="85" t="s">
        <v>177</v>
      </c>
      <c r="B674" s="85">
        <v>17</v>
      </c>
      <c r="C674" s="86">
        <v>877.23369131000004</v>
      </c>
      <c r="D674" s="86">
        <v>869.33484169999997</v>
      </c>
      <c r="E674" s="86">
        <v>0</v>
      </c>
      <c r="F674" s="86">
        <v>86.93348417</v>
      </c>
      <c r="G674" s="86">
        <v>217.33371043</v>
      </c>
      <c r="H674" s="86">
        <v>434.66742084999998</v>
      </c>
      <c r="I674" s="86">
        <v>0</v>
      </c>
      <c r="J674" s="86">
        <v>478.13416294000001</v>
      </c>
      <c r="K674" s="86">
        <v>565.06764711000005</v>
      </c>
      <c r="L674" s="86">
        <v>652.00113127999998</v>
      </c>
    </row>
    <row r="675" spans="1:12" ht="12.75" customHeight="1" x14ac:dyDescent="0.2">
      <c r="A675" s="85" t="s">
        <v>177</v>
      </c>
      <c r="B675" s="85">
        <v>18</v>
      </c>
      <c r="C675" s="86">
        <v>852.47601837000002</v>
      </c>
      <c r="D675" s="86">
        <v>845.48361682999996</v>
      </c>
      <c r="E675" s="86">
        <v>0</v>
      </c>
      <c r="F675" s="86">
        <v>84.548361679999999</v>
      </c>
      <c r="G675" s="86">
        <v>211.37090420999999</v>
      </c>
      <c r="H675" s="86">
        <v>422.74180841999998</v>
      </c>
      <c r="I675" s="86">
        <v>0</v>
      </c>
      <c r="J675" s="86">
        <v>465.01598926000003</v>
      </c>
      <c r="K675" s="86">
        <v>549.56435094000005</v>
      </c>
      <c r="L675" s="86">
        <v>634.11271262000002</v>
      </c>
    </row>
    <row r="676" spans="1:12" ht="12.75" customHeight="1" x14ac:dyDescent="0.2">
      <c r="A676" s="85" t="s">
        <v>177</v>
      </c>
      <c r="B676" s="85">
        <v>19</v>
      </c>
      <c r="C676" s="86">
        <v>807.41470108999999</v>
      </c>
      <c r="D676" s="86">
        <v>802.26174207999998</v>
      </c>
      <c r="E676" s="86">
        <v>0</v>
      </c>
      <c r="F676" s="86">
        <v>80.226174209999996</v>
      </c>
      <c r="G676" s="86">
        <v>200.56543551999999</v>
      </c>
      <c r="H676" s="86">
        <v>401.13087103999999</v>
      </c>
      <c r="I676" s="86">
        <v>0</v>
      </c>
      <c r="J676" s="86">
        <v>441.24395814000002</v>
      </c>
      <c r="K676" s="86">
        <v>521.47013234999997</v>
      </c>
      <c r="L676" s="86">
        <v>601.69630656000004</v>
      </c>
    </row>
    <row r="677" spans="1:12" ht="12.75" customHeight="1" x14ac:dyDescent="0.2">
      <c r="A677" s="85" t="s">
        <v>177</v>
      </c>
      <c r="B677" s="85">
        <v>20</v>
      </c>
      <c r="C677" s="86">
        <v>815.94583566999995</v>
      </c>
      <c r="D677" s="86">
        <v>811.06446129000005</v>
      </c>
      <c r="E677" s="86">
        <v>0</v>
      </c>
      <c r="F677" s="86">
        <v>81.106446129999995</v>
      </c>
      <c r="G677" s="86">
        <v>202.76611532000001</v>
      </c>
      <c r="H677" s="86">
        <v>405.53223064999997</v>
      </c>
      <c r="I677" s="86">
        <v>0</v>
      </c>
      <c r="J677" s="86">
        <v>446.08545371000002</v>
      </c>
      <c r="K677" s="86">
        <v>527.19189984000002</v>
      </c>
      <c r="L677" s="86">
        <v>608.29834597000001</v>
      </c>
    </row>
    <row r="678" spans="1:12" ht="12.75" customHeight="1" x14ac:dyDescent="0.2">
      <c r="A678" s="85" t="s">
        <v>177</v>
      </c>
      <c r="B678" s="85">
        <v>21</v>
      </c>
      <c r="C678" s="86">
        <v>831.75475516999995</v>
      </c>
      <c r="D678" s="86">
        <v>826.94763749000003</v>
      </c>
      <c r="E678" s="86">
        <v>0</v>
      </c>
      <c r="F678" s="86">
        <v>82.694763750000007</v>
      </c>
      <c r="G678" s="86">
        <v>206.73690937000001</v>
      </c>
      <c r="H678" s="86">
        <v>413.47381875000002</v>
      </c>
      <c r="I678" s="86">
        <v>0</v>
      </c>
      <c r="J678" s="86">
        <v>454.82120062000001</v>
      </c>
      <c r="K678" s="86">
        <v>537.51596437000001</v>
      </c>
      <c r="L678" s="86">
        <v>620.21072812</v>
      </c>
    </row>
    <row r="679" spans="1:12" ht="12.75" customHeight="1" x14ac:dyDescent="0.2">
      <c r="A679" s="85" t="s">
        <v>177</v>
      </c>
      <c r="B679" s="85">
        <v>22</v>
      </c>
      <c r="C679" s="86">
        <v>842.98413440000002</v>
      </c>
      <c r="D679" s="86">
        <v>838.26322816000004</v>
      </c>
      <c r="E679" s="86">
        <v>0</v>
      </c>
      <c r="F679" s="86">
        <v>83.826322820000001</v>
      </c>
      <c r="G679" s="86">
        <v>209.56580704000001</v>
      </c>
      <c r="H679" s="86">
        <v>419.13161408000002</v>
      </c>
      <c r="I679" s="86">
        <v>0</v>
      </c>
      <c r="J679" s="86">
        <v>461.04477549000001</v>
      </c>
      <c r="K679" s="86">
        <v>544.87109829999997</v>
      </c>
      <c r="L679" s="86">
        <v>628.69742111999994</v>
      </c>
    </row>
    <row r="680" spans="1:12" ht="12.75" customHeight="1" x14ac:dyDescent="0.2">
      <c r="A680" s="85" t="s">
        <v>177</v>
      </c>
      <c r="B680" s="85">
        <v>23</v>
      </c>
      <c r="C680" s="86">
        <v>866.55256428999996</v>
      </c>
      <c r="D680" s="86">
        <v>861.97802202000003</v>
      </c>
      <c r="E680" s="86">
        <v>0</v>
      </c>
      <c r="F680" s="86">
        <v>86.197802199999998</v>
      </c>
      <c r="G680" s="86">
        <v>215.49450551000001</v>
      </c>
      <c r="H680" s="86">
        <v>430.98901101000001</v>
      </c>
      <c r="I680" s="86">
        <v>0</v>
      </c>
      <c r="J680" s="86">
        <v>474.08791210999999</v>
      </c>
      <c r="K680" s="86">
        <v>560.28571431</v>
      </c>
      <c r="L680" s="86">
        <v>646.48351651999997</v>
      </c>
    </row>
    <row r="681" spans="1:12" ht="12.75" customHeight="1" x14ac:dyDescent="0.2">
      <c r="A681" s="85" t="s">
        <v>177</v>
      </c>
      <c r="B681" s="85">
        <v>24</v>
      </c>
      <c r="C681" s="86">
        <v>949.18217976999995</v>
      </c>
      <c r="D681" s="86">
        <v>944.67137457000001</v>
      </c>
      <c r="E681" s="86">
        <v>0</v>
      </c>
      <c r="F681" s="86">
        <v>94.467137460000004</v>
      </c>
      <c r="G681" s="86">
        <v>236.16784364</v>
      </c>
      <c r="H681" s="86">
        <v>472.33568729000001</v>
      </c>
      <c r="I681" s="86">
        <v>0</v>
      </c>
      <c r="J681" s="86">
        <v>519.56925601</v>
      </c>
      <c r="K681" s="86">
        <v>614.03639347000001</v>
      </c>
      <c r="L681" s="86">
        <v>708.50353093000001</v>
      </c>
    </row>
    <row r="682" spans="1:12" ht="12.75" customHeight="1" x14ac:dyDescent="0.2">
      <c r="A682" s="85" t="s">
        <v>178</v>
      </c>
      <c r="B682" s="85">
        <v>1</v>
      </c>
      <c r="C682" s="86">
        <v>1061.3844222499999</v>
      </c>
      <c r="D682" s="86">
        <v>1056.2655945700001</v>
      </c>
      <c r="E682" s="86">
        <v>0</v>
      </c>
      <c r="F682" s="86">
        <v>105.62655946</v>
      </c>
      <c r="G682" s="86">
        <v>264.06639863999999</v>
      </c>
      <c r="H682" s="86">
        <v>528.13279728999998</v>
      </c>
      <c r="I682" s="86">
        <v>0</v>
      </c>
      <c r="J682" s="86">
        <v>580.94607700999995</v>
      </c>
      <c r="K682" s="86">
        <v>686.57263647000002</v>
      </c>
      <c r="L682" s="86">
        <v>792.19919592999997</v>
      </c>
    </row>
    <row r="683" spans="1:12" ht="12.75" customHeight="1" x14ac:dyDescent="0.2">
      <c r="A683" s="85" t="s">
        <v>178</v>
      </c>
      <c r="B683" s="85">
        <v>2</v>
      </c>
      <c r="C683" s="86">
        <v>1121.44793824</v>
      </c>
      <c r="D683" s="86">
        <v>1116.1825296300001</v>
      </c>
      <c r="E683" s="86">
        <v>0</v>
      </c>
      <c r="F683" s="86">
        <v>111.61825296000001</v>
      </c>
      <c r="G683" s="86">
        <v>279.04563241</v>
      </c>
      <c r="H683" s="86">
        <v>558.09126481999999</v>
      </c>
      <c r="I683" s="86">
        <v>0</v>
      </c>
      <c r="J683" s="86">
        <v>613.90039130000002</v>
      </c>
      <c r="K683" s="86">
        <v>725.51864425999997</v>
      </c>
      <c r="L683" s="86">
        <v>837.13689722000004</v>
      </c>
    </row>
    <row r="684" spans="1:12" ht="12.75" customHeight="1" x14ac:dyDescent="0.2">
      <c r="A684" s="85" t="s">
        <v>178</v>
      </c>
      <c r="B684" s="85">
        <v>3</v>
      </c>
      <c r="C684" s="86">
        <v>1150.6294895799999</v>
      </c>
      <c r="D684" s="86">
        <v>1145.1545651700001</v>
      </c>
      <c r="E684" s="86">
        <v>0</v>
      </c>
      <c r="F684" s="86">
        <v>114.51545652</v>
      </c>
      <c r="G684" s="86">
        <v>286.28864128999999</v>
      </c>
      <c r="H684" s="86">
        <v>572.57728258999998</v>
      </c>
      <c r="I684" s="86">
        <v>0</v>
      </c>
      <c r="J684" s="86">
        <v>629.83501084</v>
      </c>
      <c r="K684" s="86">
        <v>744.35046736000004</v>
      </c>
      <c r="L684" s="86">
        <v>858.86592387999997</v>
      </c>
    </row>
    <row r="685" spans="1:12" ht="12.75" customHeight="1" x14ac:dyDescent="0.2">
      <c r="A685" s="85" t="s">
        <v>178</v>
      </c>
      <c r="B685" s="85">
        <v>4</v>
      </c>
      <c r="C685" s="86">
        <v>1195.6259178800001</v>
      </c>
      <c r="D685" s="86">
        <v>1189.9645685400001</v>
      </c>
      <c r="E685" s="86">
        <v>0</v>
      </c>
      <c r="F685" s="86">
        <v>118.99645685</v>
      </c>
      <c r="G685" s="86">
        <v>297.49114214000002</v>
      </c>
      <c r="H685" s="86">
        <v>594.98228427000004</v>
      </c>
      <c r="I685" s="86">
        <v>0</v>
      </c>
      <c r="J685" s="86">
        <v>654.48051269999996</v>
      </c>
      <c r="K685" s="86">
        <v>773.47696955000004</v>
      </c>
      <c r="L685" s="86">
        <v>892.47342641</v>
      </c>
    </row>
    <row r="686" spans="1:12" ht="12.75" customHeight="1" x14ac:dyDescent="0.2">
      <c r="A686" s="85" t="s">
        <v>178</v>
      </c>
      <c r="B686" s="85">
        <v>5</v>
      </c>
      <c r="C686" s="86">
        <v>1244.39262132</v>
      </c>
      <c r="D686" s="86">
        <v>1238.4122544500001</v>
      </c>
      <c r="E686" s="86">
        <v>0</v>
      </c>
      <c r="F686" s="86">
        <v>123.84122545</v>
      </c>
      <c r="G686" s="86">
        <v>309.60306360999999</v>
      </c>
      <c r="H686" s="86">
        <v>619.20612722999999</v>
      </c>
      <c r="I686" s="86">
        <v>0</v>
      </c>
      <c r="J686" s="86">
        <v>681.12673995</v>
      </c>
      <c r="K686" s="86">
        <v>804.96796539000002</v>
      </c>
      <c r="L686" s="86">
        <v>928.80919084000004</v>
      </c>
    </row>
    <row r="687" spans="1:12" ht="12.75" customHeight="1" x14ac:dyDescent="0.2">
      <c r="A687" s="85" t="s">
        <v>178</v>
      </c>
      <c r="B687" s="85">
        <v>6</v>
      </c>
      <c r="C687" s="86">
        <v>1212.7087485300001</v>
      </c>
      <c r="D687" s="86">
        <v>1206.9530661399999</v>
      </c>
      <c r="E687" s="86">
        <v>0</v>
      </c>
      <c r="F687" s="86">
        <v>120.69530661</v>
      </c>
      <c r="G687" s="86">
        <v>301.73826653999998</v>
      </c>
      <c r="H687" s="86">
        <v>603.47653306999996</v>
      </c>
      <c r="I687" s="86">
        <v>0</v>
      </c>
      <c r="J687" s="86">
        <v>663.82418638000001</v>
      </c>
      <c r="K687" s="86">
        <v>784.51949299</v>
      </c>
      <c r="L687" s="86">
        <v>905.21479961</v>
      </c>
    </row>
    <row r="688" spans="1:12" ht="12.75" customHeight="1" x14ac:dyDescent="0.2">
      <c r="A688" s="85" t="s">
        <v>178</v>
      </c>
      <c r="B688" s="85">
        <v>7</v>
      </c>
      <c r="C688" s="86">
        <v>1124.97078996</v>
      </c>
      <c r="D688" s="86">
        <v>1119.3582805999999</v>
      </c>
      <c r="E688" s="86">
        <v>0</v>
      </c>
      <c r="F688" s="86">
        <v>111.93582806000001</v>
      </c>
      <c r="G688" s="86">
        <v>279.83957014999999</v>
      </c>
      <c r="H688" s="86">
        <v>559.67914029999997</v>
      </c>
      <c r="I688" s="86">
        <v>0</v>
      </c>
      <c r="J688" s="86">
        <v>615.64705432999995</v>
      </c>
      <c r="K688" s="86">
        <v>727.58288239000001</v>
      </c>
      <c r="L688" s="86">
        <v>839.51871044999996</v>
      </c>
    </row>
    <row r="689" spans="1:12" ht="12.75" customHeight="1" x14ac:dyDescent="0.2">
      <c r="A689" s="85" t="s">
        <v>178</v>
      </c>
      <c r="B689" s="85">
        <v>8</v>
      </c>
      <c r="C689" s="86">
        <v>1057.7486222800001</v>
      </c>
      <c r="D689" s="86">
        <v>1052.61029867</v>
      </c>
      <c r="E689" s="86">
        <v>0</v>
      </c>
      <c r="F689" s="86">
        <v>105.26102987</v>
      </c>
      <c r="G689" s="86">
        <v>263.15257466999998</v>
      </c>
      <c r="H689" s="86">
        <v>526.30514933999996</v>
      </c>
      <c r="I689" s="86">
        <v>0</v>
      </c>
      <c r="J689" s="86">
        <v>578.93566426999996</v>
      </c>
      <c r="K689" s="86">
        <v>684.19669413999998</v>
      </c>
      <c r="L689" s="86">
        <v>789.45772399999998</v>
      </c>
    </row>
    <row r="690" spans="1:12" ht="12.75" customHeight="1" x14ac:dyDescent="0.2">
      <c r="A690" s="85" t="s">
        <v>178</v>
      </c>
      <c r="B690" s="85">
        <v>9</v>
      </c>
      <c r="C690" s="86">
        <v>1037.65738053</v>
      </c>
      <c r="D690" s="86">
        <v>1032.86928356</v>
      </c>
      <c r="E690" s="86">
        <v>0</v>
      </c>
      <c r="F690" s="86">
        <v>103.28692836</v>
      </c>
      <c r="G690" s="86">
        <v>258.21732089</v>
      </c>
      <c r="H690" s="86">
        <v>516.43464177999999</v>
      </c>
      <c r="I690" s="86">
        <v>0</v>
      </c>
      <c r="J690" s="86">
        <v>568.07810596000002</v>
      </c>
      <c r="K690" s="86">
        <v>671.36503431000006</v>
      </c>
      <c r="L690" s="86">
        <v>774.65196266999999</v>
      </c>
    </row>
    <row r="691" spans="1:12" ht="12.75" customHeight="1" x14ac:dyDescent="0.2">
      <c r="A691" s="85" t="s">
        <v>178</v>
      </c>
      <c r="B691" s="85">
        <v>10</v>
      </c>
      <c r="C691" s="86">
        <v>1031.7881873700001</v>
      </c>
      <c r="D691" s="86">
        <v>1027.38484281</v>
      </c>
      <c r="E691" s="86">
        <v>0</v>
      </c>
      <c r="F691" s="86">
        <v>102.73848427999999</v>
      </c>
      <c r="G691" s="86">
        <v>256.84621069999997</v>
      </c>
      <c r="H691" s="86">
        <v>513.69242140999995</v>
      </c>
      <c r="I691" s="86">
        <v>0</v>
      </c>
      <c r="J691" s="86">
        <v>565.06166355000005</v>
      </c>
      <c r="K691" s="86">
        <v>667.80014783000001</v>
      </c>
      <c r="L691" s="86">
        <v>770.53863210999998</v>
      </c>
    </row>
    <row r="692" spans="1:12" ht="12.75" customHeight="1" x14ac:dyDescent="0.2">
      <c r="A692" s="85" t="s">
        <v>178</v>
      </c>
      <c r="B692" s="85">
        <v>11</v>
      </c>
      <c r="C692" s="86">
        <v>1028.6618701499999</v>
      </c>
      <c r="D692" s="86">
        <v>1024.3463104299999</v>
      </c>
      <c r="E692" s="86">
        <v>0</v>
      </c>
      <c r="F692" s="86">
        <v>102.43463104</v>
      </c>
      <c r="G692" s="86">
        <v>256.08657761000001</v>
      </c>
      <c r="H692" s="86">
        <v>512.17315522000001</v>
      </c>
      <c r="I692" s="86">
        <v>0</v>
      </c>
      <c r="J692" s="86">
        <v>563.39047073999996</v>
      </c>
      <c r="K692" s="86">
        <v>665.82510177999995</v>
      </c>
      <c r="L692" s="86">
        <v>768.25973281999995</v>
      </c>
    </row>
    <row r="693" spans="1:12" ht="12.75" customHeight="1" x14ac:dyDescent="0.2">
      <c r="A693" s="85" t="s">
        <v>178</v>
      </c>
      <c r="B693" s="85">
        <v>12</v>
      </c>
      <c r="C693" s="86">
        <v>1024.77576763</v>
      </c>
      <c r="D693" s="86">
        <v>1020.48910535</v>
      </c>
      <c r="E693" s="86">
        <v>0</v>
      </c>
      <c r="F693" s="86">
        <v>102.04891053999999</v>
      </c>
      <c r="G693" s="86">
        <v>255.12227634000001</v>
      </c>
      <c r="H693" s="86">
        <v>510.24455268000003</v>
      </c>
      <c r="I693" s="86">
        <v>0</v>
      </c>
      <c r="J693" s="86">
        <v>561.26900794000005</v>
      </c>
      <c r="K693" s="86">
        <v>663.31791848</v>
      </c>
      <c r="L693" s="86">
        <v>765.36682900999995</v>
      </c>
    </row>
    <row r="694" spans="1:12" ht="12.75" customHeight="1" x14ac:dyDescent="0.2">
      <c r="A694" s="85" t="s">
        <v>178</v>
      </c>
      <c r="B694" s="85">
        <v>13</v>
      </c>
      <c r="C694" s="86">
        <v>992.79825933999996</v>
      </c>
      <c r="D694" s="86">
        <v>988.59091998999997</v>
      </c>
      <c r="E694" s="86">
        <v>0</v>
      </c>
      <c r="F694" s="86">
        <v>98.859092000000004</v>
      </c>
      <c r="G694" s="86">
        <v>247.14773</v>
      </c>
      <c r="H694" s="86">
        <v>494.29545999999999</v>
      </c>
      <c r="I694" s="86">
        <v>0</v>
      </c>
      <c r="J694" s="86">
        <v>543.72500599</v>
      </c>
      <c r="K694" s="86">
        <v>642.58409799000003</v>
      </c>
      <c r="L694" s="86">
        <v>741.44318998999995</v>
      </c>
    </row>
    <row r="695" spans="1:12" ht="12.75" customHeight="1" x14ac:dyDescent="0.2">
      <c r="A695" s="85" t="s">
        <v>178</v>
      </c>
      <c r="B695" s="85">
        <v>14</v>
      </c>
      <c r="C695" s="86">
        <v>958.37574486999995</v>
      </c>
      <c r="D695" s="86">
        <v>954.28868881000005</v>
      </c>
      <c r="E695" s="86">
        <v>0</v>
      </c>
      <c r="F695" s="86">
        <v>95.428868879999996</v>
      </c>
      <c r="G695" s="86">
        <v>238.57217220000001</v>
      </c>
      <c r="H695" s="86">
        <v>477.14434440999997</v>
      </c>
      <c r="I695" s="86">
        <v>0</v>
      </c>
      <c r="J695" s="86">
        <v>524.85877885000002</v>
      </c>
      <c r="K695" s="86">
        <v>620.28764773</v>
      </c>
      <c r="L695" s="86">
        <v>715.71651660999999</v>
      </c>
    </row>
    <row r="696" spans="1:12" ht="12.75" customHeight="1" x14ac:dyDescent="0.2">
      <c r="A696" s="85" t="s">
        <v>178</v>
      </c>
      <c r="B696" s="85">
        <v>15</v>
      </c>
      <c r="C696" s="86">
        <v>893.93388825</v>
      </c>
      <c r="D696" s="86">
        <v>890.00102759000004</v>
      </c>
      <c r="E696" s="86">
        <v>0</v>
      </c>
      <c r="F696" s="86">
        <v>89.000102760000004</v>
      </c>
      <c r="G696" s="86">
        <v>222.50025690000001</v>
      </c>
      <c r="H696" s="86">
        <v>445.00051380000002</v>
      </c>
      <c r="I696" s="86">
        <v>0</v>
      </c>
      <c r="J696" s="86">
        <v>489.50056517000002</v>
      </c>
      <c r="K696" s="86">
        <v>578.50066792999996</v>
      </c>
      <c r="L696" s="86">
        <v>667.50077068999997</v>
      </c>
    </row>
    <row r="697" spans="1:12" ht="12.75" customHeight="1" x14ac:dyDescent="0.2">
      <c r="A697" s="85" t="s">
        <v>178</v>
      </c>
      <c r="B697" s="85">
        <v>16</v>
      </c>
      <c r="C697" s="86">
        <v>880.94541033999997</v>
      </c>
      <c r="D697" s="86">
        <v>876.88827903000004</v>
      </c>
      <c r="E697" s="86">
        <v>0</v>
      </c>
      <c r="F697" s="86">
        <v>87.688827900000007</v>
      </c>
      <c r="G697" s="86">
        <v>219.22206976000001</v>
      </c>
      <c r="H697" s="86">
        <v>438.44413952000002</v>
      </c>
      <c r="I697" s="86">
        <v>0</v>
      </c>
      <c r="J697" s="86">
        <v>482.28855347000001</v>
      </c>
      <c r="K697" s="86">
        <v>569.97738136999999</v>
      </c>
      <c r="L697" s="86">
        <v>657.66620926999997</v>
      </c>
    </row>
    <row r="698" spans="1:12" ht="12.75" customHeight="1" x14ac:dyDescent="0.2">
      <c r="A698" s="85" t="s">
        <v>178</v>
      </c>
      <c r="B698" s="85">
        <v>17</v>
      </c>
      <c r="C698" s="86">
        <v>867.65665209999997</v>
      </c>
      <c r="D698" s="86">
        <v>863.81439604000002</v>
      </c>
      <c r="E698" s="86">
        <v>0</v>
      </c>
      <c r="F698" s="86">
        <v>86.381439599999993</v>
      </c>
      <c r="G698" s="86">
        <v>215.95359901</v>
      </c>
      <c r="H698" s="86">
        <v>431.90719802000001</v>
      </c>
      <c r="I698" s="86">
        <v>0</v>
      </c>
      <c r="J698" s="86">
        <v>475.09791782000002</v>
      </c>
      <c r="K698" s="86">
        <v>561.47935743000005</v>
      </c>
      <c r="L698" s="86">
        <v>647.86079702999996</v>
      </c>
    </row>
    <row r="699" spans="1:12" ht="12.75" customHeight="1" x14ac:dyDescent="0.2">
      <c r="A699" s="85" t="s">
        <v>178</v>
      </c>
      <c r="B699" s="85">
        <v>18</v>
      </c>
      <c r="C699" s="86">
        <v>836.14687610999999</v>
      </c>
      <c r="D699" s="86">
        <v>832.10101371999997</v>
      </c>
      <c r="E699" s="86">
        <v>0</v>
      </c>
      <c r="F699" s="86">
        <v>83.210101370000004</v>
      </c>
      <c r="G699" s="86">
        <v>208.02525342999999</v>
      </c>
      <c r="H699" s="86">
        <v>416.05050685999998</v>
      </c>
      <c r="I699" s="86">
        <v>0</v>
      </c>
      <c r="J699" s="86">
        <v>457.65555755000003</v>
      </c>
      <c r="K699" s="86">
        <v>540.86565891999999</v>
      </c>
      <c r="L699" s="86">
        <v>624.07576028999995</v>
      </c>
    </row>
    <row r="700" spans="1:12" ht="12.75" customHeight="1" x14ac:dyDescent="0.2">
      <c r="A700" s="85" t="s">
        <v>178</v>
      </c>
      <c r="B700" s="85">
        <v>19</v>
      </c>
      <c r="C700" s="86">
        <v>804.63819113</v>
      </c>
      <c r="D700" s="86">
        <v>800.33703187000003</v>
      </c>
      <c r="E700" s="86">
        <v>0</v>
      </c>
      <c r="F700" s="86">
        <v>80.033703189999997</v>
      </c>
      <c r="G700" s="86">
        <v>200.08425797000001</v>
      </c>
      <c r="H700" s="86">
        <v>400.16851594000002</v>
      </c>
      <c r="I700" s="86">
        <v>0</v>
      </c>
      <c r="J700" s="86">
        <v>440.18536753000001</v>
      </c>
      <c r="K700" s="86">
        <v>520.21907071999999</v>
      </c>
      <c r="L700" s="86">
        <v>600.25277389999997</v>
      </c>
    </row>
    <row r="701" spans="1:12" ht="12.75" customHeight="1" x14ac:dyDescent="0.2">
      <c r="A701" s="85" t="s">
        <v>178</v>
      </c>
      <c r="B701" s="85">
        <v>20</v>
      </c>
      <c r="C701" s="86">
        <v>802.42177919000005</v>
      </c>
      <c r="D701" s="86">
        <v>797.99005122000005</v>
      </c>
      <c r="E701" s="86">
        <v>0</v>
      </c>
      <c r="F701" s="86">
        <v>79.799005120000004</v>
      </c>
      <c r="G701" s="86">
        <v>199.49751280999999</v>
      </c>
      <c r="H701" s="86">
        <v>398.99502561000003</v>
      </c>
      <c r="I701" s="86">
        <v>0</v>
      </c>
      <c r="J701" s="86">
        <v>438.89452817</v>
      </c>
      <c r="K701" s="86">
        <v>518.69353329</v>
      </c>
      <c r="L701" s="86">
        <v>598.49253841999996</v>
      </c>
    </row>
    <row r="702" spans="1:12" ht="12.75" customHeight="1" x14ac:dyDescent="0.2">
      <c r="A702" s="85" t="s">
        <v>178</v>
      </c>
      <c r="B702" s="85">
        <v>21</v>
      </c>
      <c r="C702" s="86">
        <v>823.90214097</v>
      </c>
      <c r="D702" s="86">
        <v>819.57920056</v>
      </c>
      <c r="E702" s="86">
        <v>0</v>
      </c>
      <c r="F702" s="86">
        <v>81.957920060000006</v>
      </c>
      <c r="G702" s="86">
        <v>204.89480014</v>
      </c>
      <c r="H702" s="86">
        <v>409.78960028</v>
      </c>
      <c r="I702" s="86">
        <v>0</v>
      </c>
      <c r="J702" s="86">
        <v>450.76856031</v>
      </c>
      <c r="K702" s="86">
        <v>532.72648035999998</v>
      </c>
      <c r="L702" s="86">
        <v>614.68440041999997</v>
      </c>
    </row>
    <row r="703" spans="1:12" ht="12.75" customHeight="1" x14ac:dyDescent="0.2">
      <c r="A703" s="85" t="s">
        <v>178</v>
      </c>
      <c r="B703" s="85">
        <v>22</v>
      </c>
      <c r="C703" s="86">
        <v>855.41469443999995</v>
      </c>
      <c r="D703" s="86">
        <v>850.94968300999994</v>
      </c>
      <c r="E703" s="86">
        <v>0</v>
      </c>
      <c r="F703" s="86">
        <v>85.094968300000005</v>
      </c>
      <c r="G703" s="86">
        <v>212.73742075000001</v>
      </c>
      <c r="H703" s="86">
        <v>425.47484150999998</v>
      </c>
      <c r="I703" s="86">
        <v>0</v>
      </c>
      <c r="J703" s="86">
        <v>468.02232565999998</v>
      </c>
      <c r="K703" s="86">
        <v>553.11729395999998</v>
      </c>
      <c r="L703" s="86">
        <v>638.21226225999999</v>
      </c>
    </row>
    <row r="704" spans="1:12" ht="12.75" customHeight="1" x14ac:dyDescent="0.2">
      <c r="A704" s="85" t="s">
        <v>178</v>
      </c>
      <c r="B704" s="85">
        <v>23</v>
      </c>
      <c r="C704" s="86">
        <v>885.72506080000005</v>
      </c>
      <c r="D704" s="86">
        <v>881.32025229999999</v>
      </c>
      <c r="E704" s="86">
        <v>0</v>
      </c>
      <c r="F704" s="86">
        <v>88.132025229999996</v>
      </c>
      <c r="G704" s="86">
        <v>220.33006308</v>
      </c>
      <c r="H704" s="86">
        <v>440.66012615</v>
      </c>
      <c r="I704" s="86">
        <v>0</v>
      </c>
      <c r="J704" s="86">
        <v>484.72613876999998</v>
      </c>
      <c r="K704" s="86">
        <v>572.85816399999999</v>
      </c>
      <c r="L704" s="86">
        <v>660.99018923000006</v>
      </c>
    </row>
    <row r="705" spans="1:12" ht="12.75" customHeight="1" x14ac:dyDescent="0.2">
      <c r="A705" s="85" t="s">
        <v>178</v>
      </c>
      <c r="B705" s="85">
        <v>24</v>
      </c>
      <c r="C705" s="86">
        <v>970.90682546999994</v>
      </c>
      <c r="D705" s="86">
        <v>966.00211382999998</v>
      </c>
      <c r="E705" s="86">
        <v>0</v>
      </c>
      <c r="F705" s="86">
        <v>96.600211380000005</v>
      </c>
      <c r="G705" s="86">
        <v>241.50052846</v>
      </c>
      <c r="H705" s="86">
        <v>483.00105692</v>
      </c>
      <c r="I705" s="86">
        <v>0</v>
      </c>
      <c r="J705" s="86">
        <v>531.30116261000001</v>
      </c>
      <c r="K705" s="86">
        <v>627.90137399000002</v>
      </c>
      <c r="L705" s="86">
        <v>724.50158537000004</v>
      </c>
    </row>
    <row r="706" spans="1:12" ht="12.75" customHeight="1" x14ac:dyDescent="0.2">
      <c r="A706" s="85" t="s">
        <v>179</v>
      </c>
      <c r="B706" s="85">
        <v>1</v>
      </c>
      <c r="C706" s="86">
        <v>1054.84347183</v>
      </c>
      <c r="D706" s="86">
        <v>1048.8872151400001</v>
      </c>
      <c r="E706" s="86">
        <v>0</v>
      </c>
      <c r="F706" s="86">
        <v>104.88872151</v>
      </c>
      <c r="G706" s="86">
        <v>262.22180379000002</v>
      </c>
      <c r="H706" s="86">
        <v>524.44360757000004</v>
      </c>
      <c r="I706" s="86">
        <v>0</v>
      </c>
      <c r="J706" s="86">
        <v>576.88796833000004</v>
      </c>
      <c r="K706" s="86">
        <v>681.77668984000002</v>
      </c>
      <c r="L706" s="86">
        <v>786.66541136000001</v>
      </c>
    </row>
    <row r="707" spans="1:12" ht="12.75" customHeight="1" x14ac:dyDescent="0.2">
      <c r="A707" s="85" t="s">
        <v>179</v>
      </c>
      <c r="B707" s="85">
        <v>2</v>
      </c>
      <c r="C707" s="86">
        <v>1153.85643078</v>
      </c>
      <c r="D707" s="86">
        <v>1147.9828979900001</v>
      </c>
      <c r="E707" s="86">
        <v>0</v>
      </c>
      <c r="F707" s="86">
        <v>114.79828980000001</v>
      </c>
      <c r="G707" s="86">
        <v>286.99572449999999</v>
      </c>
      <c r="H707" s="86">
        <v>573.99144899999999</v>
      </c>
      <c r="I707" s="86">
        <v>0</v>
      </c>
      <c r="J707" s="86">
        <v>631.39059388999999</v>
      </c>
      <c r="K707" s="86">
        <v>746.18888369000001</v>
      </c>
      <c r="L707" s="86">
        <v>860.98717349000003</v>
      </c>
    </row>
    <row r="708" spans="1:12" ht="12.75" customHeight="1" x14ac:dyDescent="0.2">
      <c r="A708" s="85" t="s">
        <v>179</v>
      </c>
      <c r="B708" s="85">
        <v>3</v>
      </c>
      <c r="C708" s="86">
        <v>1219.9415961899999</v>
      </c>
      <c r="D708" s="86">
        <v>1213.6347232600001</v>
      </c>
      <c r="E708" s="86">
        <v>0</v>
      </c>
      <c r="F708" s="86">
        <v>121.36347232999999</v>
      </c>
      <c r="G708" s="86">
        <v>303.40868081999997</v>
      </c>
      <c r="H708" s="86">
        <v>606.81736163000005</v>
      </c>
      <c r="I708" s="86">
        <v>0</v>
      </c>
      <c r="J708" s="86">
        <v>667.49909778999995</v>
      </c>
      <c r="K708" s="86">
        <v>788.86257011999999</v>
      </c>
      <c r="L708" s="86">
        <v>910.22604245000002</v>
      </c>
    </row>
    <row r="709" spans="1:12" ht="12.75" customHeight="1" x14ac:dyDescent="0.2">
      <c r="A709" s="85" t="s">
        <v>179</v>
      </c>
      <c r="B709" s="85">
        <v>4</v>
      </c>
      <c r="C709" s="86">
        <v>1224.6827707899999</v>
      </c>
      <c r="D709" s="86">
        <v>1218.37859802</v>
      </c>
      <c r="E709" s="86">
        <v>0</v>
      </c>
      <c r="F709" s="86">
        <v>121.8378598</v>
      </c>
      <c r="G709" s="86">
        <v>304.59464951000001</v>
      </c>
      <c r="H709" s="86">
        <v>609.18929901000001</v>
      </c>
      <c r="I709" s="86">
        <v>0</v>
      </c>
      <c r="J709" s="86">
        <v>670.10822890999998</v>
      </c>
      <c r="K709" s="86">
        <v>791.94608871000003</v>
      </c>
      <c r="L709" s="86">
        <v>913.78394851999997</v>
      </c>
    </row>
    <row r="710" spans="1:12" ht="12.75" customHeight="1" x14ac:dyDescent="0.2">
      <c r="A710" s="85" t="s">
        <v>179</v>
      </c>
      <c r="B710" s="85">
        <v>5</v>
      </c>
      <c r="C710" s="86">
        <v>1220.9167613300001</v>
      </c>
      <c r="D710" s="86">
        <v>1214.8791732</v>
      </c>
      <c r="E710" s="86">
        <v>0</v>
      </c>
      <c r="F710" s="86">
        <v>121.48791731999999</v>
      </c>
      <c r="G710" s="86">
        <v>303.71979329999999</v>
      </c>
      <c r="H710" s="86">
        <v>607.43958659999998</v>
      </c>
      <c r="I710" s="86">
        <v>0</v>
      </c>
      <c r="J710" s="86">
        <v>668.18354525999996</v>
      </c>
      <c r="K710" s="86">
        <v>789.67146258000002</v>
      </c>
      <c r="L710" s="86">
        <v>911.15937989999998</v>
      </c>
    </row>
    <row r="711" spans="1:12" ht="12.75" customHeight="1" x14ac:dyDescent="0.2">
      <c r="A711" s="85" t="s">
        <v>179</v>
      </c>
      <c r="B711" s="85">
        <v>6</v>
      </c>
      <c r="C711" s="86">
        <v>1195.76365347</v>
      </c>
      <c r="D711" s="86">
        <v>1189.93308652</v>
      </c>
      <c r="E711" s="86">
        <v>0</v>
      </c>
      <c r="F711" s="86">
        <v>118.99330865</v>
      </c>
      <c r="G711" s="86">
        <v>297.48327162999999</v>
      </c>
      <c r="H711" s="86">
        <v>594.96654325999998</v>
      </c>
      <c r="I711" s="86">
        <v>0</v>
      </c>
      <c r="J711" s="86">
        <v>654.46319759000005</v>
      </c>
      <c r="K711" s="86">
        <v>773.45650623999995</v>
      </c>
      <c r="L711" s="86">
        <v>892.44981488999997</v>
      </c>
    </row>
    <row r="712" spans="1:12" ht="12.75" customHeight="1" x14ac:dyDescent="0.2">
      <c r="A712" s="85" t="s">
        <v>179</v>
      </c>
      <c r="B712" s="85">
        <v>7</v>
      </c>
      <c r="C712" s="86">
        <v>1115.6413178</v>
      </c>
      <c r="D712" s="86">
        <v>1110.2815975599999</v>
      </c>
      <c r="E712" s="86">
        <v>0</v>
      </c>
      <c r="F712" s="86">
        <v>111.02815975999999</v>
      </c>
      <c r="G712" s="86">
        <v>277.57039938999998</v>
      </c>
      <c r="H712" s="86">
        <v>555.14079877999995</v>
      </c>
      <c r="I712" s="86">
        <v>0</v>
      </c>
      <c r="J712" s="86">
        <v>610.65487866000001</v>
      </c>
      <c r="K712" s="86">
        <v>721.68303840999999</v>
      </c>
      <c r="L712" s="86">
        <v>832.71119816999999</v>
      </c>
    </row>
    <row r="713" spans="1:12" ht="12.75" customHeight="1" x14ac:dyDescent="0.2">
      <c r="A713" s="85" t="s">
        <v>179</v>
      </c>
      <c r="B713" s="85">
        <v>8</v>
      </c>
      <c r="C713" s="86">
        <v>1066.60608776</v>
      </c>
      <c r="D713" s="86">
        <v>1061.2263703399999</v>
      </c>
      <c r="E713" s="86">
        <v>0</v>
      </c>
      <c r="F713" s="86">
        <v>106.12263703000001</v>
      </c>
      <c r="G713" s="86">
        <v>265.30659258999998</v>
      </c>
      <c r="H713" s="86">
        <v>530.61318516999995</v>
      </c>
      <c r="I713" s="86">
        <v>0</v>
      </c>
      <c r="J713" s="86">
        <v>583.67450369000005</v>
      </c>
      <c r="K713" s="86">
        <v>689.79714072000002</v>
      </c>
      <c r="L713" s="86">
        <v>795.91977775999999</v>
      </c>
    </row>
    <row r="714" spans="1:12" ht="12.75" customHeight="1" x14ac:dyDescent="0.2">
      <c r="A714" s="85" t="s">
        <v>179</v>
      </c>
      <c r="B714" s="85">
        <v>9</v>
      </c>
      <c r="C714" s="86">
        <v>1015.76795653</v>
      </c>
      <c r="D714" s="86">
        <v>1010.19676454</v>
      </c>
      <c r="E714" s="86">
        <v>0</v>
      </c>
      <c r="F714" s="86">
        <v>101.01967645000001</v>
      </c>
      <c r="G714" s="86">
        <v>252.54919114</v>
      </c>
      <c r="H714" s="86">
        <v>505.09838227</v>
      </c>
      <c r="I714" s="86">
        <v>0</v>
      </c>
      <c r="J714" s="86">
        <v>555.60822050000002</v>
      </c>
      <c r="K714" s="86">
        <v>656.62789695000004</v>
      </c>
      <c r="L714" s="86">
        <v>757.64757340999995</v>
      </c>
    </row>
    <row r="715" spans="1:12" ht="12.75" customHeight="1" x14ac:dyDescent="0.2">
      <c r="A715" s="85" t="s">
        <v>179</v>
      </c>
      <c r="B715" s="85">
        <v>10</v>
      </c>
      <c r="C715" s="86">
        <v>993.45644688000004</v>
      </c>
      <c r="D715" s="86">
        <v>988.67426618000002</v>
      </c>
      <c r="E715" s="86">
        <v>0</v>
      </c>
      <c r="F715" s="86">
        <v>98.867426620000003</v>
      </c>
      <c r="G715" s="86">
        <v>247.16856655000001</v>
      </c>
      <c r="H715" s="86">
        <v>494.33713309000001</v>
      </c>
      <c r="I715" s="86">
        <v>0</v>
      </c>
      <c r="J715" s="86">
        <v>543.77084639999998</v>
      </c>
      <c r="K715" s="86">
        <v>642.63827302000004</v>
      </c>
      <c r="L715" s="86">
        <v>741.50569963999999</v>
      </c>
    </row>
    <row r="716" spans="1:12" ht="12.75" customHeight="1" x14ac:dyDescent="0.2">
      <c r="A716" s="85" t="s">
        <v>179</v>
      </c>
      <c r="B716" s="85">
        <v>11</v>
      </c>
      <c r="C716" s="86">
        <v>991.30446856000003</v>
      </c>
      <c r="D716" s="86">
        <v>986.23281133</v>
      </c>
      <c r="E716" s="86">
        <v>0</v>
      </c>
      <c r="F716" s="86">
        <v>98.623281129999995</v>
      </c>
      <c r="G716" s="86">
        <v>246.55820283</v>
      </c>
      <c r="H716" s="86">
        <v>493.11640567000001</v>
      </c>
      <c r="I716" s="86">
        <v>0</v>
      </c>
      <c r="J716" s="86">
        <v>542.42804622999995</v>
      </c>
      <c r="K716" s="86">
        <v>641.05132735999996</v>
      </c>
      <c r="L716" s="86">
        <v>739.67460849999998</v>
      </c>
    </row>
    <row r="717" spans="1:12" ht="12.75" customHeight="1" x14ac:dyDescent="0.2">
      <c r="A717" s="85" t="s">
        <v>179</v>
      </c>
      <c r="B717" s="85">
        <v>12</v>
      </c>
      <c r="C717" s="86">
        <v>997.17755526999997</v>
      </c>
      <c r="D717" s="86">
        <v>991.68580410000004</v>
      </c>
      <c r="E717" s="86">
        <v>0</v>
      </c>
      <c r="F717" s="86">
        <v>99.168580410000004</v>
      </c>
      <c r="G717" s="86">
        <v>247.92145102999999</v>
      </c>
      <c r="H717" s="86">
        <v>495.84290205000002</v>
      </c>
      <c r="I717" s="86">
        <v>0</v>
      </c>
      <c r="J717" s="86">
        <v>545.42719225999997</v>
      </c>
      <c r="K717" s="86">
        <v>644.59577266999997</v>
      </c>
      <c r="L717" s="86">
        <v>743.76435307999998</v>
      </c>
    </row>
    <row r="718" spans="1:12" ht="12.75" customHeight="1" x14ac:dyDescent="0.2">
      <c r="A718" s="85" t="s">
        <v>179</v>
      </c>
      <c r="B718" s="85">
        <v>13</v>
      </c>
      <c r="C718" s="86">
        <v>971.33078835000003</v>
      </c>
      <c r="D718" s="86">
        <v>965.54188222000005</v>
      </c>
      <c r="E718" s="86">
        <v>0</v>
      </c>
      <c r="F718" s="86">
        <v>96.55418822</v>
      </c>
      <c r="G718" s="86">
        <v>241.38547055999999</v>
      </c>
      <c r="H718" s="86">
        <v>482.77094111000002</v>
      </c>
      <c r="I718" s="86">
        <v>0</v>
      </c>
      <c r="J718" s="86">
        <v>531.04803521999997</v>
      </c>
      <c r="K718" s="86">
        <v>627.60222343999999</v>
      </c>
      <c r="L718" s="86">
        <v>724.15641167000001</v>
      </c>
    </row>
    <row r="719" spans="1:12" ht="12.75" customHeight="1" x14ac:dyDescent="0.2">
      <c r="A719" s="85" t="s">
        <v>179</v>
      </c>
      <c r="B719" s="85">
        <v>14</v>
      </c>
      <c r="C719" s="86">
        <v>943.13801158000001</v>
      </c>
      <c r="D719" s="86">
        <v>935.59257560000003</v>
      </c>
      <c r="E719" s="86">
        <v>0</v>
      </c>
      <c r="F719" s="86">
        <v>93.559257560000006</v>
      </c>
      <c r="G719" s="86">
        <v>233.89814390000001</v>
      </c>
      <c r="H719" s="86">
        <v>467.79628780000002</v>
      </c>
      <c r="I719" s="86">
        <v>0</v>
      </c>
      <c r="J719" s="86">
        <v>514.57591658000001</v>
      </c>
      <c r="K719" s="86">
        <v>608.13517414</v>
      </c>
      <c r="L719" s="86">
        <v>701.6944317</v>
      </c>
    </row>
    <row r="720" spans="1:12" ht="12.75" customHeight="1" x14ac:dyDescent="0.2">
      <c r="A720" s="85" t="s">
        <v>179</v>
      </c>
      <c r="B720" s="85">
        <v>15</v>
      </c>
      <c r="C720" s="86">
        <v>892.53127130999997</v>
      </c>
      <c r="D720" s="86">
        <v>886.24479397000005</v>
      </c>
      <c r="E720" s="86">
        <v>0</v>
      </c>
      <c r="F720" s="86">
        <v>88.624479399999998</v>
      </c>
      <c r="G720" s="86">
        <v>221.56119849000001</v>
      </c>
      <c r="H720" s="86">
        <v>443.12239699000003</v>
      </c>
      <c r="I720" s="86">
        <v>0</v>
      </c>
      <c r="J720" s="86">
        <v>487.43463667999998</v>
      </c>
      <c r="K720" s="86">
        <v>576.05911607999997</v>
      </c>
      <c r="L720" s="86">
        <v>664.68359548000001</v>
      </c>
    </row>
    <row r="721" spans="1:12" ht="12.75" customHeight="1" x14ac:dyDescent="0.2">
      <c r="A721" s="85" t="s">
        <v>179</v>
      </c>
      <c r="B721" s="85">
        <v>16</v>
      </c>
      <c r="C721" s="86">
        <v>874.09981778999997</v>
      </c>
      <c r="D721" s="86">
        <v>869.04106161000004</v>
      </c>
      <c r="E721" s="86">
        <v>0</v>
      </c>
      <c r="F721" s="86">
        <v>86.904106159999998</v>
      </c>
      <c r="G721" s="86">
        <v>217.26026540000001</v>
      </c>
      <c r="H721" s="86">
        <v>434.52053081000003</v>
      </c>
      <c r="I721" s="86">
        <v>0</v>
      </c>
      <c r="J721" s="86">
        <v>477.97258389000001</v>
      </c>
      <c r="K721" s="86">
        <v>564.87669004999998</v>
      </c>
      <c r="L721" s="86">
        <v>651.78079620999995</v>
      </c>
    </row>
    <row r="722" spans="1:12" ht="12.75" customHeight="1" x14ac:dyDescent="0.2">
      <c r="A722" s="85" t="s">
        <v>179</v>
      </c>
      <c r="B722" s="85">
        <v>17</v>
      </c>
      <c r="C722" s="86">
        <v>868.81972198999995</v>
      </c>
      <c r="D722" s="86">
        <v>864.65620939999997</v>
      </c>
      <c r="E722" s="86">
        <v>0</v>
      </c>
      <c r="F722" s="86">
        <v>86.465620939999994</v>
      </c>
      <c r="G722" s="86">
        <v>216.16405234999999</v>
      </c>
      <c r="H722" s="86">
        <v>432.32810469999998</v>
      </c>
      <c r="I722" s="86">
        <v>0</v>
      </c>
      <c r="J722" s="86">
        <v>475.56091516999999</v>
      </c>
      <c r="K722" s="86">
        <v>562.02653611000005</v>
      </c>
      <c r="L722" s="86">
        <v>648.49215704999995</v>
      </c>
    </row>
    <row r="723" spans="1:12" ht="12.75" customHeight="1" x14ac:dyDescent="0.2">
      <c r="A723" s="85" t="s">
        <v>179</v>
      </c>
      <c r="B723" s="85">
        <v>18</v>
      </c>
      <c r="C723" s="86">
        <v>830.28272921999996</v>
      </c>
      <c r="D723" s="86">
        <v>825.70512976999999</v>
      </c>
      <c r="E723" s="86">
        <v>0</v>
      </c>
      <c r="F723" s="86">
        <v>82.570512980000004</v>
      </c>
      <c r="G723" s="86">
        <v>206.42628243999999</v>
      </c>
      <c r="H723" s="86">
        <v>412.85256489</v>
      </c>
      <c r="I723" s="86">
        <v>0</v>
      </c>
      <c r="J723" s="86">
        <v>454.13782136999998</v>
      </c>
      <c r="K723" s="86">
        <v>536.70833434999997</v>
      </c>
      <c r="L723" s="86">
        <v>619.27884732999996</v>
      </c>
    </row>
    <row r="724" spans="1:12" ht="12.75" customHeight="1" x14ac:dyDescent="0.2">
      <c r="A724" s="85" t="s">
        <v>179</v>
      </c>
      <c r="B724" s="85">
        <v>19</v>
      </c>
      <c r="C724" s="86">
        <v>796.21728677999999</v>
      </c>
      <c r="D724" s="86">
        <v>791.77775814999995</v>
      </c>
      <c r="E724" s="86">
        <v>0</v>
      </c>
      <c r="F724" s="86">
        <v>79.177775819999994</v>
      </c>
      <c r="G724" s="86">
        <v>197.94443953999999</v>
      </c>
      <c r="H724" s="86">
        <v>395.88887907999998</v>
      </c>
      <c r="I724" s="86">
        <v>0</v>
      </c>
      <c r="J724" s="86">
        <v>435.47776698000001</v>
      </c>
      <c r="K724" s="86">
        <v>514.65554280000003</v>
      </c>
      <c r="L724" s="86">
        <v>593.83331860999999</v>
      </c>
    </row>
    <row r="725" spans="1:12" ht="12.75" customHeight="1" x14ac:dyDescent="0.2">
      <c r="A725" s="85" t="s">
        <v>179</v>
      </c>
      <c r="B725" s="85">
        <v>20</v>
      </c>
      <c r="C725" s="86">
        <v>813.03916189999995</v>
      </c>
      <c r="D725" s="86">
        <v>808.54224196999996</v>
      </c>
      <c r="E725" s="86">
        <v>0</v>
      </c>
      <c r="F725" s="86">
        <v>80.854224200000004</v>
      </c>
      <c r="G725" s="86">
        <v>202.13556048999999</v>
      </c>
      <c r="H725" s="86">
        <v>404.27112098999999</v>
      </c>
      <c r="I725" s="86">
        <v>0</v>
      </c>
      <c r="J725" s="86">
        <v>444.69823308000002</v>
      </c>
      <c r="K725" s="86">
        <v>525.55245728</v>
      </c>
      <c r="L725" s="86">
        <v>606.40668147999997</v>
      </c>
    </row>
    <row r="726" spans="1:12" ht="12.75" customHeight="1" x14ac:dyDescent="0.2">
      <c r="A726" s="85" t="s">
        <v>179</v>
      </c>
      <c r="B726" s="85">
        <v>21</v>
      </c>
      <c r="C726" s="86">
        <v>829.65534600000001</v>
      </c>
      <c r="D726" s="86">
        <v>824.97104816000001</v>
      </c>
      <c r="E726" s="86">
        <v>0</v>
      </c>
      <c r="F726" s="86">
        <v>82.497104820000004</v>
      </c>
      <c r="G726" s="86">
        <v>206.24276204</v>
      </c>
      <c r="H726" s="86">
        <v>412.48552408</v>
      </c>
      <c r="I726" s="86">
        <v>0</v>
      </c>
      <c r="J726" s="86">
        <v>453.73407649000001</v>
      </c>
      <c r="K726" s="86">
        <v>536.2311813</v>
      </c>
      <c r="L726" s="86">
        <v>618.72828612000001</v>
      </c>
    </row>
    <row r="727" spans="1:12" ht="12.75" customHeight="1" x14ac:dyDescent="0.2">
      <c r="A727" s="85" t="s">
        <v>179</v>
      </c>
      <c r="B727" s="85">
        <v>22</v>
      </c>
      <c r="C727" s="86">
        <v>855.29398412</v>
      </c>
      <c r="D727" s="86">
        <v>851.04262409</v>
      </c>
      <c r="E727" s="86">
        <v>0</v>
      </c>
      <c r="F727" s="86">
        <v>85.104262410000004</v>
      </c>
      <c r="G727" s="86">
        <v>212.76065602</v>
      </c>
      <c r="H727" s="86">
        <v>425.52131205000001</v>
      </c>
      <c r="I727" s="86">
        <v>0</v>
      </c>
      <c r="J727" s="86">
        <v>468.07344325000003</v>
      </c>
      <c r="K727" s="86">
        <v>553.17770566000002</v>
      </c>
      <c r="L727" s="86">
        <v>638.28196806999995</v>
      </c>
    </row>
    <row r="728" spans="1:12" ht="12.75" customHeight="1" x14ac:dyDescent="0.2">
      <c r="A728" s="85" t="s">
        <v>179</v>
      </c>
      <c r="B728" s="85">
        <v>23</v>
      </c>
      <c r="C728" s="86">
        <v>889.13698728999998</v>
      </c>
      <c r="D728" s="86">
        <v>884.80310709000003</v>
      </c>
      <c r="E728" s="86">
        <v>0</v>
      </c>
      <c r="F728" s="86">
        <v>88.480310709999998</v>
      </c>
      <c r="G728" s="86">
        <v>221.20077677</v>
      </c>
      <c r="H728" s="86">
        <v>442.40155355000002</v>
      </c>
      <c r="I728" s="86">
        <v>0</v>
      </c>
      <c r="J728" s="86">
        <v>486.64170890000003</v>
      </c>
      <c r="K728" s="86">
        <v>575.12201961000005</v>
      </c>
      <c r="L728" s="86">
        <v>663.60233031999996</v>
      </c>
    </row>
    <row r="729" spans="1:12" ht="12.75" customHeight="1" x14ac:dyDescent="0.2">
      <c r="A729" s="85" t="s">
        <v>179</v>
      </c>
      <c r="B729" s="85">
        <v>24</v>
      </c>
      <c r="C729" s="86">
        <v>967.75642859000004</v>
      </c>
      <c r="D729" s="86">
        <v>962.94454027999996</v>
      </c>
      <c r="E729" s="86">
        <v>0</v>
      </c>
      <c r="F729" s="86">
        <v>96.294454029999997</v>
      </c>
      <c r="G729" s="86">
        <v>240.73613506999999</v>
      </c>
      <c r="H729" s="86">
        <v>481.47227013999998</v>
      </c>
      <c r="I729" s="86">
        <v>0</v>
      </c>
      <c r="J729" s="86">
        <v>529.61949715000003</v>
      </c>
      <c r="K729" s="86">
        <v>625.91395118000003</v>
      </c>
      <c r="L729" s="86">
        <v>722.20840521000002</v>
      </c>
    </row>
    <row r="730" spans="1:12" ht="12.75" customHeight="1" x14ac:dyDescent="0.2">
      <c r="A730" s="85" t="s">
        <v>180</v>
      </c>
      <c r="B730" s="85">
        <v>1</v>
      </c>
      <c r="C730" s="86">
        <v>1033.6229513000001</v>
      </c>
      <c r="D730" s="86">
        <v>1028.4783781799999</v>
      </c>
      <c r="E730" s="86">
        <v>0</v>
      </c>
      <c r="F730" s="86">
        <v>102.84783782</v>
      </c>
      <c r="G730" s="86">
        <v>257.11959454999999</v>
      </c>
      <c r="H730" s="86">
        <v>514.23918908999997</v>
      </c>
      <c r="I730" s="86">
        <v>0</v>
      </c>
      <c r="J730" s="86">
        <v>565.66310799999997</v>
      </c>
      <c r="K730" s="86">
        <v>668.51094581999996</v>
      </c>
      <c r="L730" s="86">
        <v>771.35878363999996</v>
      </c>
    </row>
    <row r="731" spans="1:12" ht="12.75" customHeight="1" x14ac:dyDescent="0.2">
      <c r="A731" s="85" t="s">
        <v>180</v>
      </c>
      <c r="B731" s="85">
        <v>2</v>
      </c>
      <c r="C731" s="86">
        <v>1109.3964776400001</v>
      </c>
      <c r="D731" s="86">
        <v>1104.1302789199999</v>
      </c>
      <c r="E731" s="86">
        <v>0</v>
      </c>
      <c r="F731" s="86">
        <v>110.41302789</v>
      </c>
      <c r="G731" s="86">
        <v>276.03256972999998</v>
      </c>
      <c r="H731" s="86">
        <v>552.06513945999995</v>
      </c>
      <c r="I731" s="86">
        <v>0</v>
      </c>
      <c r="J731" s="86">
        <v>607.27165341</v>
      </c>
      <c r="K731" s="86">
        <v>717.68468129999997</v>
      </c>
      <c r="L731" s="86">
        <v>828.09770919000005</v>
      </c>
    </row>
    <row r="732" spans="1:12" ht="12.75" customHeight="1" x14ac:dyDescent="0.2">
      <c r="A732" s="85" t="s">
        <v>180</v>
      </c>
      <c r="B732" s="85">
        <v>3</v>
      </c>
      <c r="C732" s="86">
        <v>1149.5242605200001</v>
      </c>
      <c r="D732" s="86">
        <v>1143.97414252</v>
      </c>
      <c r="E732" s="86">
        <v>0</v>
      </c>
      <c r="F732" s="86">
        <v>114.39741425</v>
      </c>
      <c r="G732" s="86">
        <v>285.99353563</v>
      </c>
      <c r="H732" s="86">
        <v>571.98707125999999</v>
      </c>
      <c r="I732" s="86">
        <v>0</v>
      </c>
      <c r="J732" s="86">
        <v>629.18577839</v>
      </c>
      <c r="K732" s="86">
        <v>743.58319263999999</v>
      </c>
      <c r="L732" s="86">
        <v>857.98060688999999</v>
      </c>
    </row>
    <row r="733" spans="1:12" ht="12.75" customHeight="1" x14ac:dyDescent="0.2">
      <c r="A733" s="85" t="s">
        <v>180</v>
      </c>
      <c r="B733" s="85">
        <v>4</v>
      </c>
      <c r="C733" s="86">
        <v>1228.6035116800001</v>
      </c>
      <c r="D733" s="86">
        <v>1222.7352714599999</v>
      </c>
      <c r="E733" s="86">
        <v>0</v>
      </c>
      <c r="F733" s="86">
        <v>122.27352715000001</v>
      </c>
      <c r="G733" s="86">
        <v>305.68381786999998</v>
      </c>
      <c r="H733" s="86">
        <v>611.36763572999996</v>
      </c>
      <c r="I733" s="86">
        <v>0</v>
      </c>
      <c r="J733" s="86">
        <v>672.50439930000005</v>
      </c>
      <c r="K733" s="86">
        <v>794.77792645</v>
      </c>
      <c r="L733" s="86">
        <v>917.05145359999995</v>
      </c>
    </row>
    <row r="734" spans="1:12" ht="12.75" customHeight="1" x14ac:dyDescent="0.2">
      <c r="A734" s="85" t="s">
        <v>180</v>
      </c>
      <c r="B734" s="85">
        <v>5</v>
      </c>
      <c r="C734" s="86">
        <v>1193.07467486</v>
      </c>
      <c r="D734" s="86">
        <v>1187.33538576</v>
      </c>
      <c r="E734" s="86">
        <v>0</v>
      </c>
      <c r="F734" s="86">
        <v>118.73353858</v>
      </c>
      <c r="G734" s="86">
        <v>296.83384644</v>
      </c>
      <c r="H734" s="86">
        <v>593.66769288</v>
      </c>
      <c r="I734" s="86">
        <v>0</v>
      </c>
      <c r="J734" s="86">
        <v>653.03446216999998</v>
      </c>
      <c r="K734" s="86">
        <v>771.76800074000005</v>
      </c>
      <c r="L734" s="86">
        <v>890.50153932000001</v>
      </c>
    </row>
    <row r="735" spans="1:12" ht="12.75" customHeight="1" x14ac:dyDescent="0.2">
      <c r="A735" s="85" t="s">
        <v>180</v>
      </c>
      <c r="B735" s="85">
        <v>6</v>
      </c>
      <c r="C735" s="86">
        <v>1138.8207002500001</v>
      </c>
      <c r="D735" s="86">
        <v>1133.37765902</v>
      </c>
      <c r="E735" s="86">
        <v>0</v>
      </c>
      <c r="F735" s="86">
        <v>113.33776589999999</v>
      </c>
      <c r="G735" s="86">
        <v>283.34441476000001</v>
      </c>
      <c r="H735" s="86">
        <v>566.68882951000001</v>
      </c>
      <c r="I735" s="86">
        <v>0</v>
      </c>
      <c r="J735" s="86">
        <v>623.35771246000002</v>
      </c>
      <c r="K735" s="86">
        <v>736.69547836000004</v>
      </c>
      <c r="L735" s="86">
        <v>850.03324426999995</v>
      </c>
    </row>
    <row r="736" spans="1:12" ht="12.75" customHeight="1" x14ac:dyDescent="0.2">
      <c r="A736" s="85" t="s">
        <v>180</v>
      </c>
      <c r="B736" s="85">
        <v>7</v>
      </c>
      <c r="C736" s="86">
        <v>1107.2784587000001</v>
      </c>
      <c r="D736" s="86">
        <v>1101.97344097</v>
      </c>
      <c r="E736" s="86">
        <v>0</v>
      </c>
      <c r="F736" s="86">
        <v>110.1973441</v>
      </c>
      <c r="G736" s="86">
        <v>275.49336024000002</v>
      </c>
      <c r="H736" s="86">
        <v>550.98672049000004</v>
      </c>
      <c r="I736" s="86">
        <v>0</v>
      </c>
      <c r="J736" s="86">
        <v>606.08539253000004</v>
      </c>
      <c r="K736" s="86">
        <v>716.28273663000004</v>
      </c>
      <c r="L736" s="86">
        <v>826.48008073000005</v>
      </c>
    </row>
    <row r="737" spans="1:12" ht="12.75" customHeight="1" x14ac:dyDescent="0.2">
      <c r="A737" s="85" t="s">
        <v>180</v>
      </c>
      <c r="B737" s="85">
        <v>8</v>
      </c>
      <c r="C737" s="86">
        <v>1065.0106358</v>
      </c>
      <c r="D737" s="86">
        <v>1059.76584217</v>
      </c>
      <c r="E737" s="86">
        <v>0</v>
      </c>
      <c r="F737" s="86">
        <v>105.97658422000001</v>
      </c>
      <c r="G737" s="86">
        <v>264.94146053999998</v>
      </c>
      <c r="H737" s="86">
        <v>529.88292108999997</v>
      </c>
      <c r="I737" s="86">
        <v>0</v>
      </c>
      <c r="J737" s="86">
        <v>582.87121319000005</v>
      </c>
      <c r="K737" s="86">
        <v>688.84779741</v>
      </c>
      <c r="L737" s="86">
        <v>794.82438162999995</v>
      </c>
    </row>
    <row r="738" spans="1:12" ht="12.75" customHeight="1" x14ac:dyDescent="0.2">
      <c r="A738" s="85" t="s">
        <v>180</v>
      </c>
      <c r="B738" s="85">
        <v>9</v>
      </c>
      <c r="C738" s="86">
        <v>1027.79004093</v>
      </c>
      <c r="D738" s="86">
        <v>1022.89870068</v>
      </c>
      <c r="E738" s="86">
        <v>0</v>
      </c>
      <c r="F738" s="86">
        <v>102.28987007000001</v>
      </c>
      <c r="G738" s="86">
        <v>255.72467517000001</v>
      </c>
      <c r="H738" s="86">
        <v>511.44935034000002</v>
      </c>
      <c r="I738" s="86">
        <v>0</v>
      </c>
      <c r="J738" s="86">
        <v>562.59428536999997</v>
      </c>
      <c r="K738" s="86">
        <v>664.88415543999997</v>
      </c>
      <c r="L738" s="86">
        <v>767.17402550999998</v>
      </c>
    </row>
    <row r="739" spans="1:12" ht="12.75" customHeight="1" x14ac:dyDescent="0.2">
      <c r="A739" s="85" t="s">
        <v>180</v>
      </c>
      <c r="B739" s="85">
        <v>10</v>
      </c>
      <c r="C739" s="86">
        <v>1017.57255648</v>
      </c>
      <c r="D739" s="86">
        <v>1013.21217778</v>
      </c>
      <c r="E739" s="86">
        <v>0</v>
      </c>
      <c r="F739" s="86">
        <v>101.32121778</v>
      </c>
      <c r="G739" s="86">
        <v>253.30304444999999</v>
      </c>
      <c r="H739" s="86">
        <v>506.60608889000002</v>
      </c>
      <c r="I739" s="86">
        <v>0</v>
      </c>
      <c r="J739" s="86">
        <v>557.26669777999996</v>
      </c>
      <c r="K739" s="86">
        <v>658.58791556000006</v>
      </c>
      <c r="L739" s="86">
        <v>759.90913334000004</v>
      </c>
    </row>
    <row r="740" spans="1:12" ht="12.75" customHeight="1" x14ac:dyDescent="0.2">
      <c r="A740" s="85" t="s">
        <v>180</v>
      </c>
      <c r="B740" s="85">
        <v>11</v>
      </c>
      <c r="C740" s="86">
        <v>1022.6982991899999</v>
      </c>
      <c r="D740" s="86">
        <v>1018.19801438</v>
      </c>
      <c r="E740" s="86">
        <v>0</v>
      </c>
      <c r="F740" s="86">
        <v>101.81980144000001</v>
      </c>
      <c r="G740" s="86">
        <v>254.54950360000001</v>
      </c>
      <c r="H740" s="86">
        <v>509.09900719000001</v>
      </c>
      <c r="I740" s="86">
        <v>0</v>
      </c>
      <c r="J740" s="86">
        <v>560.00890790999995</v>
      </c>
      <c r="K740" s="86">
        <v>661.82870935000005</v>
      </c>
      <c r="L740" s="86">
        <v>763.64851079000005</v>
      </c>
    </row>
    <row r="741" spans="1:12" ht="12.75" customHeight="1" x14ac:dyDescent="0.2">
      <c r="A741" s="85" t="s">
        <v>180</v>
      </c>
      <c r="B741" s="85">
        <v>12</v>
      </c>
      <c r="C741" s="86">
        <v>1038.47106764</v>
      </c>
      <c r="D741" s="86">
        <v>1033.3907185200001</v>
      </c>
      <c r="E741" s="86">
        <v>0</v>
      </c>
      <c r="F741" s="86">
        <v>103.33907185</v>
      </c>
      <c r="G741" s="86">
        <v>258.34767963000002</v>
      </c>
      <c r="H741" s="86">
        <v>516.69535926000003</v>
      </c>
      <c r="I741" s="86">
        <v>0</v>
      </c>
      <c r="J741" s="86">
        <v>568.36489518999997</v>
      </c>
      <c r="K741" s="86">
        <v>671.70396703999995</v>
      </c>
      <c r="L741" s="86">
        <v>775.04303889000005</v>
      </c>
    </row>
    <row r="742" spans="1:12" ht="12.75" customHeight="1" x14ac:dyDescent="0.2">
      <c r="A742" s="85" t="s">
        <v>180</v>
      </c>
      <c r="B742" s="85">
        <v>13</v>
      </c>
      <c r="C742" s="86">
        <v>997.84269598000003</v>
      </c>
      <c r="D742" s="86">
        <v>992.86898382000004</v>
      </c>
      <c r="E742" s="86">
        <v>0</v>
      </c>
      <c r="F742" s="86">
        <v>99.286898379999997</v>
      </c>
      <c r="G742" s="86">
        <v>248.21724596000001</v>
      </c>
      <c r="H742" s="86">
        <v>496.43449191000002</v>
      </c>
      <c r="I742" s="86">
        <v>0</v>
      </c>
      <c r="J742" s="86">
        <v>546.07794109999998</v>
      </c>
      <c r="K742" s="86">
        <v>645.36483948</v>
      </c>
      <c r="L742" s="86">
        <v>744.65173787000003</v>
      </c>
    </row>
    <row r="743" spans="1:12" ht="12.75" customHeight="1" x14ac:dyDescent="0.2">
      <c r="A743" s="85" t="s">
        <v>180</v>
      </c>
      <c r="B743" s="85">
        <v>14</v>
      </c>
      <c r="C743" s="86">
        <v>971.19962641999996</v>
      </c>
      <c r="D743" s="86">
        <v>966.38517071000001</v>
      </c>
      <c r="E743" s="86">
        <v>0</v>
      </c>
      <c r="F743" s="86">
        <v>96.638517070000006</v>
      </c>
      <c r="G743" s="86">
        <v>241.59629268</v>
      </c>
      <c r="H743" s="86">
        <v>483.19258536000001</v>
      </c>
      <c r="I743" s="86">
        <v>0</v>
      </c>
      <c r="J743" s="86">
        <v>531.51184389000002</v>
      </c>
      <c r="K743" s="86">
        <v>628.15036095999994</v>
      </c>
      <c r="L743" s="86">
        <v>724.78887802999998</v>
      </c>
    </row>
    <row r="744" spans="1:12" ht="12.75" customHeight="1" x14ac:dyDescent="0.2">
      <c r="A744" s="85" t="s">
        <v>180</v>
      </c>
      <c r="B744" s="85">
        <v>15</v>
      </c>
      <c r="C744" s="86">
        <v>913.17295621000005</v>
      </c>
      <c r="D744" s="86">
        <v>908.87287115000004</v>
      </c>
      <c r="E744" s="86">
        <v>0</v>
      </c>
      <c r="F744" s="86">
        <v>90.887287119999996</v>
      </c>
      <c r="G744" s="86">
        <v>227.21821779000001</v>
      </c>
      <c r="H744" s="86">
        <v>454.43643558000002</v>
      </c>
      <c r="I744" s="86">
        <v>0</v>
      </c>
      <c r="J744" s="86">
        <v>499.88007913000001</v>
      </c>
      <c r="K744" s="86">
        <v>590.76736625000001</v>
      </c>
      <c r="L744" s="86">
        <v>681.65465336</v>
      </c>
    </row>
    <row r="745" spans="1:12" ht="12.75" customHeight="1" x14ac:dyDescent="0.2">
      <c r="A745" s="85" t="s">
        <v>180</v>
      </c>
      <c r="B745" s="85">
        <v>16</v>
      </c>
      <c r="C745" s="86">
        <v>898.57495850999999</v>
      </c>
      <c r="D745" s="86">
        <v>894.12955437000005</v>
      </c>
      <c r="E745" s="86">
        <v>0</v>
      </c>
      <c r="F745" s="86">
        <v>89.412955440000005</v>
      </c>
      <c r="G745" s="86">
        <v>223.53238859000001</v>
      </c>
      <c r="H745" s="86">
        <v>447.06477718999997</v>
      </c>
      <c r="I745" s="86">
        <v>0</v>
      </c>
      <c r="J745" s="86">
        <v>491.77125489999997</v>
      </c>
      <c r="K745" s="86">
        <v>581.18421034000005</v>
      </c>
      <c r="L745" s="86">
        <v>670.59716577999995</v>
      </c>
    </row>
    <row r="746" spans="1:12" ht="12.75" customHeight="1" x14ac:dyDescent="0.2">
      <c r="A746" s="85" t="s">
        <v>180</v>
      </c>
      <c r="B746" s="85">
        <v>17</v>
      </c>
      <c r="C746" s="86">
        <v>896.52503449000005</v>
      </c>
      <c r="D746" s="86">
        <v>891.85451094999996</v>
      </c>
      <c r="E746" s="86">
        <v>0</v>
      </c>
      <c r="F746" s="86">
        <v>89.185451099999995</v>
      </c>
      <c r="G746" s="86">
        <v>222.96362773999999</v>
      </c>
      <c r="H746" s="86">
        <v>445.92725547999999</v>
      </c>
      <c r="I746" s="86">
        <v>0</v>
      </c>
      <c r="J746" s="86">
        <v>490.51998101999999</v>
      </c>
      <c r="K746" s="86">
        <v>579.70543211999995</v>
      </c>
      <c r="L746" s="86">
        <v>668.89088320999997</v>
      </c>
    </row>
    <row r="747" spans="1:12" ht="12.75" customHeight="1" x14ac:dyDescent="0.2">
      <c r="A747" s="85" t="s">
        <v>180</v>
      </c>
      <c r="B747" s="85">
        <v>18</v>
      </c>
      <c r="C747" s="86">
        <v>880.07107615999996</v>
      </c>
      <c r="D747" s="86">
        <v>875.16271029999996</v>
      </c>
      <c r="E747" s="86">
        <v>0</v>
      </c>
      <c r="F747" s="86">
        <v>87.516271029999999</v>
      </c>
      <c r="G747" s="86">
        <v>218.79067757999999</v>
      </c>
      <c r="H747" s="86">
        <v>437.58135514999998</v>
      </c>
      <c r="I747" s="86">
        <v>0</v>
      </c>
      <c r="J747" s="86">
        <v>481.33949066999998</v>
      </c>
      <c r="K747" s="86">
        <v>568.85576170000002</v>
      </c>
      <c r="L747" s="86">
        <v>656.37203273</v>
      </c>
    </row>
    <row r="748" spans="1:12" ht="12.75" customHeight="1" x14ac:dyDescent="0.2">
      <c r="A748" s="85" t="s">
        <v>180</v>
      </c>
      <c r="B748" s="85">
        <v>19</v>
      </c>
      <c r="C748" s="86">
        <v>809.69510548000005</v>
      </c>
      <c r="D748" s="86">
        <v>805.56476769999995</v>
      </c>
      <c r="E748" s="86">
        <v>0</v>
      </c>
      <c r="F748" s="86">
        <v>80.556476770000003</v>
      </c>
      <c r="G748" s="86">
        <v>201.39119192999999</v>
      </c>
      <c r="H748" s="86">
        <v>402.78238384999997</v>
      </c>
      <c r="I748" s="86">
        <v>0</v>
      </c>
      <c r="J748" s="86">
        <v>443.06062223999999</v>
      </c>
      <c r="K748" s="86">
        <v>523.61709900999995</v>
      </c>
      <c r="L748" s="86">
        <v>604.17357577999996</v>
      </c>
    </row>
    <row r="749" spans="1:12" ht="12.75" customHeight="1" x14ac:dyDescent="0.2">
      <c r="A749" s="85" t="s">
        <v>180</v>
      </c>
      <c r="B749" s="85">
        <v>20</v>
      </c>
      <c r="C749" s="86">
        <v>830.74062058000004</v>
      </c>
      <c r="D749" s="86">
        <v>826.58811106999997</v>
      </c>
      <c r="E749" s="86">
        <v>0</v>
      </c>
      <c r="F749" s="86">
        <v>82.658811110000002</v>
      </c>
      <c r="G749" s="86">
        <v>206.64702776999999</v>
      </c>
      <c r="H749" s="86">
        <v>413.29405553999999</v>
      </c>
      <c r="I749" s="86">
        <v>0</v>
      </c>
      <c r="J749" s="86">
        <v>454.62346108999998</v>
      </c>
      <c r="K749" s="86">
        <v>537.28227219999997</v>
      </c>
      <c r="L749" s="86">
        <v>619.94108329999995</v>
      </c>
    </row>
    <row r="750" spans="1:12" ht="12.75" customHeight="1" x14ac:dyDescent="0.2">
      <c r="A750" s="85" t="s">
        <v>180</v>
      </c>
      <c r="B750" s="85">
        <v>21</v>
      </c>
      <c r="C750" s="86">
        <v>840.12460434000002</v>
      </c>
      <c r="D750" s="86">
        <v>835.84020795000004</v>
      </c>
      <c r="E750" s="86">
        <v>0</v>
      </c>
      <c r="F750" s="86">
        <v>83.584020800000005</v>
      </c>
      <c r="G750" s="86">
        <v>208.96005199000001</v>
      </c>
      <c r="H750" s="86">
        <v>417.92010398000002</v>
      </c>
      <c r="I750" s="86">
        <v>0</v>
      </c>
      <c r="J750" s="86">
        <v>459.71211436999999</v>
      </c>
      <c r="K750" s="86">
        <v>543.29613516999996</v>
      </c>
      <c r="L750" s="86">
        <v>626.88015596000002</v>
      </c>
    </row>
    <row r="751" spans="1:12" ht="12.75" customHeight="1" x14ac:dyDescent="0.2">
      <c r="A751" s="85" t="s">
        <v>180</v>
      </c>
      <c r="B751" s="85">
        <v>22</v>
      </c>
      <c r="C751" s="86">
        <v>829.44680619999997</v>
      </c>
      <c r="D751" s="86">
        <v>825.14301036999996</v>
      </c>
      <c r="E751" s="86">
        <v>0</v>
      </c>
      <c r="F751" s="86">
        <v>82.514301040000007</v>
      </c>
      <c r="G751" s="86">
        <v>206.28575258999999</v>
      </c>
      <c r="H751" s="86">
        <v>412.57150518999998</v>
      </c>
      <c r="I751" s="86">
        <v>0</v>
      </c>
      <c r="J751" s="86">
        <v>453.82865570000001</v>
      </c>
      <c r="K751" s="86">
        <v>536.34295673999998</v>
      </c>
      <c r="L751" s="86">
        <v>618.85725778000005</v>
      </c>
    </row>
    <row r="752" spans="1:12" ht="12.75" customHeight="1" x14ac:dyDescent="0.2">
      <c r="A752" s="85" t="s">
        <v>180</v>
      </c>
      <c r="B752" s="85">
        <v>23</v>
      </c>
      <c r="C752" s="86">
        <v>838.31251118</v>
      </c>
      <c r="D752" s="86">
        <v>833.96393437999996</v>
      </c>
      <c r="E752" s="86">
        <v>0</v>
      </c>
      <c r="F752" s="86">
        <v>83.396393439999997</v>
      </c>
      <c r="G752" s="86">
        <v>208.49098359999999</v>
      </c>
      <c r="H752" s="86">
        <v>416.98196718999998</v>
      </c>
      <c r="I752" s="86">
        <v>0</v>
      </c>
      <c r="J752" s="86">
        <v>458.68016390999998</v>
      </c>
      <c r="K752" s="86">
        <v>542.07655735000003</v>
      </c>
      <c r="L752" s="86">
        <v>625.47295079000003</v>
      </c>
    </row>
    <row r="753" spans="1:12" ht="12.75" customHeight="1" x14ac:dyDescent="0.2">
      <c r="A753" s="85" t="s">
        <v>180</v>
      </c>
      <c r="B753" s="85">
        <v>24</v>
      </c>
      <c r="C753" s="86">
        <v>919.42848829000002</v>
      </c>
      <c r="D753" s="86">
        <v>914.31574558</v>
      </c>
      <c r="E753" s="86">
        <v>0</v>
      </c>
      <c r="F753" s="86">
        <v>91.431574560000001</v>
      </c>
      <c r="G753" s="86">
        <v>228.5789364</v>
      </c>
      <c r="H753" s="86">
        <v>457.15787279</v>
      </c>
      <c r="I753" s="86">
        <v>0</v>
      </c>
      <c r="J753" s="86">
        <v>502.87366007000003</v>
      </c>
      <c r="K753" s="86">
        <v>594.30523462999997</v>
      </c>
      <c r="L753" s="86">
        <v>685.73680919000003</v>
      </c>
    </row>
    <row r="754" spans="1:12"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I32:L32"/>
    <mergeCell ref="A32:A33"/>
    <mergeCell ref="B32:B33"/>
    <mergeCell ref="C32:C33"/>
    <mergeCell ref="D32:D33"/>
    <mergeCell ref="E32:H32"/>
    <mergeCell ref="A17:B17"/>
    <mergeCell ref="A18:B18"/>
    <mergeCell ref="A20:B20"/>
    <mergeCell ref="A21:B21"/>
    <mergeCell ref="A30:A31"/>
    <mergeCell ref="B30:B31"/>
    <mergeCell ref="A25:B25"/>
    <mergeCell ref="A26:B26"/>
    <mergeCell ref="A27:B27"/>
    <mergeCell ref="A23:B23"/>
    <mergeCell ref="A24:B24"/>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mc:AlternateContent xmlns:mc="http://schemas.openxmlformats.org/markup-compatibility/2006">
      <mc:Choice Requires="x14">
        <oleObject progId="Equation.3" shapeId="1039"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39" r:id="rId32"/>
      </mc:Fallback>
    </mc:AlternateContent>
    <mc:AlternateContent xmlns:mc="http://schemas.openxmlformats.org/markup-compatibility/2006">
      <mc:Choice Requires="x14">
        <oleObject progId="Equation.3" shapeId="1040"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40" r:id="rId33"/>
      </mc:Fallback>
    </mc:AlternateContent>
    <mc:AlternateContent xmlns:mc="http://schemas.openxmlformats.org/markup-compatibility/2006">
      <mc:Choice Requires="x14">
        <oleObject progId="Equation.3" shapeId="1041"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41" r:id="rId34"/>
      </mc:Fallback>
    </mc:AlternateContent>
    <mc:AlternateContent xmlns:mc="http://schemas.openxmlformats.org/markup-compatibility/2006">
      <mc:Choice Requires="x14">
        <oleObject progId="Equation.3" shapeId="1042"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42" r:id="rId35"/>
      </mc:Fallback>
    </mc:AlternateContent>
    <mc:AlternateContent xmlns:mc="http://schemas.openxmlformats.org/markup-compatibility/2006">
      <mc:Choice Requires="x14">
        <oleObject progId="Equation.3" shapeId="1043"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43" r:id="rId36"/>
      </mc:Fallback>
    </mc:AlternateContent>
    <mc:AlternateContent xmlns:mc="http://schemas.openxmlformats.org/markup-compatibility/2006">
      <mc:Choice Requires="x14">
        <oleObject progId="Equation.3" shapeId="1044" r:id="rId37">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44" r:id="rId37"/>
      </mc:Fallback>
    </mc:AlternateContent>
    <mc:AlternateContent xmlns:mc="http://schemas.openxmlformats.org/markup-compatibility/2006">
      <mc:Choice Requires="x14">
        <oleObject progId="Equation.3" shapeId="1045" r:id="rId38">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45" r:id="rId38"/>
      </mc:Fallback>
    </mc:AlternateContent>
    <mc:AlternateContent xmlns:mc="http://schemas.openxmlformats.org/markup-compatibility/2006">
      <mc:Choice Requires="x14">
        <oleObject progId="Equation.3" shapeId="1046" r:id="rId39">
          <objectPr defaultSize="0" autoPict="0" r:id="rId19">
            <anchor moveWithCells="1" sizeWithCells="1">
              <from>
                <xdr:col>5</xdr:col>
                <xdr:colOff>352425</xdr:colOff>
                <xdr:row>30</xdr:row>
                <xdr:rowOff>161925</xdr:rowOff>
              </from>
              <to>
                <xdr:col>6</xdr:col>
                <xdr:colOff>314325</xdr:colOff>
                <xdr:row>32</xdr:row>
                <xdr:rowOff>19050</xdr:rowOff>
              </to>
            </anchor>
          </objectPr>
        </oleObject>
      </mc:Choice>
      <mc:Fallback>
        <oleObject progId="Equation.3" shapeId="1046" r:id="rId39"/>
      </mc:Fallback>
    </mc:AlternateContent>
    <mc:AlternateContent xmlns:mc="http://schemas.openxmlformats.org/markup-compatibility/2006">
      <mc:Choice Requires="x14">
        <oleObject progId="Equation.3" shapeId="1047" r:id="rId40">
          <objectPr defaultSize="0" autoPict="0" r:id="rId21">
            <anchor moveWithCells="1" sizeWithCells="1">
              <from>
                <xdr:col>9</xdr:col>
                <xdr:colOff>238125</xdr:colOff>
                <xdr:row>30</xdr:row>
                <xdr:rowOff>161925</xdr:rowOff>
              </from>
              <to>
                <xdr:col>10</xdr:col>
                <xdr:colOff>228600</xdr:colOff>
                <xdr:row>32</xdr:row>
                <xdr:rowOff>47625</xdr:rowOff>
              </to>
            </anchor>
          </objectPr>
        </oleObject>
      </mc:Choice>
      <mc:Fallback>
        <oleObject progId="Equation.3" shapeId="1047" r:id="rId40"/>
      </mc:Fallback>
    </mc:AlternateContent>
    <mc:AlternateContent xmlns:mc="http://schemas.openxmlformats.org/markup-compatibility/2006">
      <mc:Choice Requires="x14">
        <oleObject progId="Equation.3" shapeId="1048" r:id="rId41">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48" r:id="rId41"/>
      </mc:Fallback>
    </mc:AlternateContent>
    <mc:AlternateContent xmlns:mc="http://schemas.openxmlformats.org/markup-compatibility/2006">
      <mc:Choice Requires="x14">
        <oleObject progId="Equation.3" shapeId="1049" r:id="rId42">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49" r:id="rId42"/>
      </mc:Fallback>
    </mc:AlternateContent>
    <mc:AlternateContent xmlns:mc="http://schemas.openxmlformats.org/markup-compatibility/2006">
      <mc:Choice Requires="x14">
        <oleObject progId="Equation.3" shapeId="1050" r:id="rId43">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50" r:id="rId43"/>
      </mc:Fallback>
    </mc:AlternateContent>
    <mc:AlternateContent xmlns:mc="http://schemas.openxmlformats.org/markup-compatibility/2006">
      <mc:Choice Requires="x14">
        <oleObject progId="Equation.3" shapeId="1051" r:id="rId44">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51" r:id="rId44"/>
      </mc:Fallback>
    </mc:AlternateContent>
    <mc:AlternateContent xmlns:mc="http://schemas.openxmlformats.org/markup-compatibility/2006">
      <mc:Choice Requires="x14">
        <oleObject progId="Equation.3" shapeId="1052" r:id="rId45">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52" r:id="rId45"/>
      </mc:Fallback>
    </mc:AlternateContent>
    <mc:AlternateContent xmlns:mc="http://schemas.openxmlformats.org/markup-compatibility/2006">
      <mc:Choice Requires="x14">
        <oleObject progId="Equation.3" shapeId="1053" r:id="rId46">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53" r:id="rId46"/>
      </mc:Fallback>
    </mc:AlternateContent>
    <mc:AlternateContent xmlns:mc="http://schemas.openxmlformats.org/markup-compatibility/2006">
      <mc:Choice Requires="x14">
        <oleObject progId="Equation.3" shapeId="1054" r:id="rId47">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54" r:id="rId47"/>
      </mc:Fallback>
    </mc:AlternateContent>
    <mc:AlternateContent xmlns:mc="http://schemas.openxmlformats.org/markup-compatibility/2006">
      <mc:Choice Requires="x14">
        <oleObject progId="Equation.3" shapeId="1055" r:id="rId4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55" r:id="rId48"/>
      </mc:Fallback>
    </mc:AlternateContent>
    <mc:AlternateContent xmlns:mc="http://schemas.openxmlformats.org/markup-compatibility/2006">
      <mc:Choice Requires="x14">
        <oleObject progId="Equation.3" shapeId="1056" r:id="rId49">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56" r:id="rId49"/>
      </mc:Fallback>
    </mc:AlternateContent>
    <mc:AlternateContent xmlns:mc="http://schemas.openxmlformats.org/markup-compatibility/2006">
      <mc:Choice Requires="x14">
        <oleObject progId="Equation.3" shapeId="1057" r:id="rId50">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57" r:id="rId50"/>
      </mc:Fallback>
    </mc:AlternateContent>
    <mc:AlternateContent xmlns:mc="http://schemas.openxmlformats.org/markup-compatibility/2006">
      <mc:Choice Requires="x14">
        <oleObject progId="Equation.3" shapeId="1058" r:id="rId51">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58" r:id="rId51"/>
      </mc:Fallback>
    </mc:AlternateContent>
    <mc:AlternateContent xmlns:mc="http://schemas.openxmlformats.org/markup-compatibility/2006">
      <mc:Choice Requires="x14">
        <oleObject progId="Equation.3" shapeId="1059" r:id="rId52">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59" r:id="rId52"/>
      </mc:Fallback>
    </mc:AlternateContent>
    <mc:AlternateContent xmlns:mc="http://schemas.openxmlformats.org/markup-compatibility/2006">
      <mc:Choice Requires="x14">
        <oleObject progId="Equation.3" shapeId="1060" r:id="rId53">
          <objectPr defaultSize="0" autoPict="0" r:id="rId19">
            <anchor moveWithCells="1" sizeWithCells="1">
              <from>
                <xdr:col>5</xdr:col>
                <xdr:colOff>352425</xdr:colOff>
                <xdr:row>30</xdr:row>
                <xdr:rowOff>161925</xdr:rowOff>
              </from>
              <to>
                <xdr:col>6</xdr:col>
                <xdr:colOff>314325</xdr:colOff>
                <xdr:row>32</xdr:row>
                <xdr:rowOff>19050</xdr:rowOff>
              </to>
            </anchor>
          </objectPr>
        </oleObject>
      </mc:Choice>
      <mc:Fallback>
        <oleObject progId="Equation.3" shapeId="1060" r:id="rId53"/>
      </mc:Fallback>
    </mc:AlternateContent>
    <mc:AlternateContent xmlns:mc="http://schemas.openxmlformats.org/markup-compatibility/2006">
      <mc:Choice Requires="x14">
        <oleObject progId="Equation.3" shapeId="1061" r:id="rId54">
          <objectPr defaultSize="0" autoPict="0" r:id="rId21">
            <anchor moveWithCells="1" sizeWithCells="1">
              <from>
                <xdr:col>9</xdr:col>
                <xdr:colOff>238125</xdr:colOff>
                <xdr:row>30</xdr:row>
                <xdr:rowOff>161925</xdr:rowOff>
              </from>
              <to>
                <xdr:col>10</xdr:col>
                <xdr:colOff>228600</xdr:colOff>
                <xdr:row>32</xdr:row>
                <xdr:rowOff>47625</xdr:rowOff>
              </to>
            </anchor>
          </objectPr>
        </oleObject>
      </mc:Choice>
      <mc:Fallback>
        <oleObject progId="Equation.3" shapeId="1061" r:id="rId54"/>
      </mc:Fallback>
    </mc:AlternateContent>
    <mc:AlternateContent xmlns:mc="http://schemas.openxmlformats.org/markup-compatibility/2006">
      <mc:Choice Requires="x14">
        <oleObject progId="Equation.3" shapeId="1062" r:id="rId55">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62" r:id="rId55"/>
      </mc:Fallback>
    </mc:AlternateContent>
    <mc:AlternateContent xmlns:mc="http://schemas.openxmlformats.org/markup-compatibility/2006">
      <mc:Choice Requires="x14">
        <oleObject progId="Equation.3" shapeId="1063" r:id="rId56">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63" r:id="rId56"/>
      </mc:Fallback>
    </mc:AlternateContent>
    <mc:AlternateContent xmlns:mc="http://schemas.openxmlformats.org/markup-compatibility/2006">
      <mc:Choice Requires="x14">
        <oleObject progId="Equation.3" shapeId="1064" r:id="rId57">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64" r:id="rId57"/>
      </mc:Fallback>
    </mc:AlternateContent>
    <mc:AlternateContent xmlns:mc="http://schemas.openxmlformats.org/markup-compatibility/2006">
      <mc:Choice Requires="x14">
        <oleObject progId="Equation.3" shapeId="1065" r:id="rId5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65" r:id="rId58"/>
      </mc:Fallback>
    </mc:AlternateContent>
    <mc:AlternateContent xmlns:mc="http://schemas.openxmlformats.org/markup-compatibility/2006">
      <mc:Choice Requires="x14">
        <oleObject progId="Equation.3" shapeId="1066" r:id="rId59">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66" r:id="rId5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2018-12-17T11:00:25Z</dcterms:modified>
</cp:coreProperties>
</file>